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T:\Accounts 2019-20\Format\"/>
    </mc:Choice>
  </mc:AlternateContent>
  <bookViews>
    <workbookView xWindow="0" yWindow="420" windowWidth="12315" windowHeight="4905" firstSheet="7" activeTab="7"/>
  </bookViews>
  <sheets>
    <sheet name="Disclosure 36" sheetId="19" state="hidden" r:id="rId1"/>
    <sheet name="Reconciliation" sheetId="28" state="hidden" r:id="rId2"/>
    <sheet name="Impact-BS notes 16" sheetId="32" state="hidden" r:id="rId3"/>
    <sheet name="Impact-PPE 16" sheetId="33" state="hidden" r:id="rId4"/>
    <sheet name="Impact-BS notes 17" sheetId="29" state="hidden" r:id="rId5"/>
    <sheet name="Impact-PPE 17" sheetId="30" state="hidden" r:id="rId6"/>
    <sheet name="Impact-PL Notes 17" sheetId="31" state="hidden" r:id="rId7"/>
    <sheet name="Disclosure 36-40" sheetId="20" r:id="rId8"/>
    <sheet name="Disclosure 41" sheetId="21" r:id="rId9"/>
    <sheet name="Disclosure 42-45" sheetId="23" r:id="rId10"/>
    <sheet name="Disclosure 46" sheetId="36" r:id="rId11"/>
    <sheet name="Disclosure 47-49" sheetId="24" r:id="rId12"/>
    <sheet name="Disclosure 50-52" sheetId="25" r:id="rId13"/>
    <sheet name="Revenue Income" sheetId="34" state="hidden" r:id="rId14"/>
    <sheet name="Rev. Exp." sheetId="35" state="hidden" r:id="rId15"/>
    <sheet name="Scrap" sheetId="27" state="hidden" r:id="rId16"/>
    <sheet name="Annexure to note 45" sheetId="22"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s>
  <definedNames>
    <definedName name="\" localSheetId="0">#REF!</definedName>
    <definedName name="\">#REF!</definedName>
    <definedName name="\0" localSheetId="0">#REF!</definedName>
    <definedName name="\0">#REF!</definedName>
    <definedName name="\3" localSheetId="0">#REF!</definedName>
    <definedName name="\3">#REF!</definedName>
    <definedName name="\A" localSheetId="0">#REF!</definedName>
    <definedName name="\A">#REF!</definedName>
    <definedName name="\b" localSheetId="0">#REF!</definedName>
    <definedName name="\b">#REF!</definedName>
    <definedName name="\C" localSheetId="0">#REF!</definedName>
    <definedName name="\C">#REF!</definedName>
    <definedName name="\D" localSheetId="0">#REF!</definedName>
    <definedName name="\D">#REF!</definedName>
    <definedName name="\F" localSheetId="0">#REF!</definedName>
    <definedName name="\F">#REF!</definedName>
    <definedName name="\m" localSheetId="0">#REF!</definedName>
    <definedName name="\m">#REF!</definedName>
    <definedName name="\p">#N/A</definedName>
    <definedName name="\q" localSheetId="0">#REF!</definedName>
    <definedName name="\q">#REF!</definedName>
    <definedName name="\s" localSheetId="0">#REF!</definedName>
    <definedName name="\s">#REF!</definedName>
    <definedName name="_____________DAT17" localSheetId="0">#REF!</definedName>
    <definedName name="_____________DAT17">#REF!</definedName>
    <definedName name="_____________DAT18" localSheetId="0">#REF!</definedName>
    <definedName name="_____________DAT18">#REF!</definedName>
    <definedName name="____________DAT17" localSheetId="0">#REF!</definedName>
    <definedName name="____________DAT17">#REF!</definedName>
    <definedName name="____________DAT18" localSheetId="0">#REF!</definedName>
    <definedName name="____________DAT18">#REF!</definedName>
    <definedName name="___________DAT12" localSheetId="0">'[1]UA.4.4Rebate on Bill discounted'!#REF!</definedName>
    <definedName name="___________DAT12">'[1]UA.4.4Rebate on Bill discounted'!#REF!</definedName>
    <definedName name="___________DAT17" localSheetId="0">#REF!</definedName>
    <definedName name="___________DAT17">#REF!</definedName>
    <definedName name="___________DAT18" localSheetId="0">#REF!</definedName>
    <definedName name="___________DAT18">#REF!</definedName>
    <definedName name="__________DAT1" localSheetId="0">'[1]UA.4.4Rebate on Bill discounted'!#REF!</definedName>
    <definedName name="__________DAT1">'[1]UA.4.4Rebate on Bill discounted'!#REF!</definedName>
    <definedName name="__________DAT12" localSheetId="0">'[1]UA.4.4Rebate on Bill discounted'!#REF!</definedName>
    <definedName name="__________DAT12">'[1]UA.4.4Rebate on Bill discounted'!#REF!</definedName>
    <definedName name="__________DAT13" localSheetId="0">#REF!</definedName>
    <definedName name="__________DAT13">#REF!</definedName>
    <definedName name="__________DAT14" localSheetId="0">#REF!</definedName>
    <definedName name="__________DAT14">#REF!</definedName>
    <definedName name="__________DAT15" localSheetId="0">#REF!</definedName>
    <definedName name="__________DAT15">#REF!</definedName>
    <definedName name="__________DAT16" localSheetId="0">#REF!</definedName>
    <definedName name="__________DAT16">#REF!</definedName>
    <definedName name="__________DAT17" localSheetId="0">#REF!</definedName>
    <definedName name="__________DAT17">#REF!</definedName>
    <definedName name="__________DAT18" localSheetId="0">#REF!</definedName>
    <definedName name="__________DAT18">#REF!</definedName>
    <definedName name="_________DAT1" localSheetId="0">'[1]UA.4.4Rebate on Bill discounted'!#REF!</definedName>
    <definedName name="_________DAT1">'[1]UA.4.4Rebate on Bill discounted'!#REF!</definedName>
    <definedName name="_________DAT10" localSheetId="0">#REF!</definedName>
    <definedName name="_________DAT10">#REF!</definedName>
    <definedName name="_________DAT12" localSheetId="0">'[1]UA.4.4Rebate on Bill discounted'!#REF!</definedName>
    <definedName name="_________DAT12">'[1]UA.4.4Rebate on Bill discounted'!#REF!</definedName>
    <definedName name="_________DAT13" localSheetId="0">#REF!</definedName>
    <definedName name="_________DAT13">#REF!</definedName>
    <definedName name="_________DAT14" localSheetId="0">#REF!</definedName>
    <definedName name="_________DAT14">#REF!</definedName>
    <definedName name="_________DAT15" localSheetId="0">#REF!</definedName>
    <definedName name="_________DAT15">#REF!</definedName>
    <definedName name="_________DAT16" localSheetId="0">#REF!</definedName>
    <definedName name="_________DAT16">#REF!</definedName>
    <definedName name="_________DAT17" localSheetId="0">#REF!</definedName>
    <definedName name="_________DAT17">#REF!</definedName>
    <definedName name="_________DAT18" localSheetId="0">#REF!</definedName>
    <definedName name="_________DAT18">#REF!</definedName>
    <definedName name="________DAT1" localSheetId="0">'[1]UA.4.4Rebate on Bill discounted'!#REF!</definedName>
    <definedName name="________DAT1">'[1]UA.4.4Rebate on Bill discounted'!#REF!</definedName>
    <definedName name="________DAT10" localSheetId="0">'[2]VD Legal &amp; Professional Details'!#REF!</definedName>
    <definedName name="________DAT10">'[2]VD Legal &amp; Professional Details'!#REF!</definedName>
    <definedName name="________DAT13" localSheetId="0">#REF!</definedName>
    <definedName name="________DAT13">#REF!</definedName>
    <definedName name="________DAT14" localSheetId="0">#REF!</definedName>
    <definedName name="________DAT14">#REF!</definedName>
    <definedName name="________DAT15" localSheetId="0">#REF!</definedName>
    <definedName name="________DAT15">#REF!</definedName>
    <definedName name="________DAT16" localSheetId="0">#REF!</definedName>
    <definedName name="________DAT16">#REF!</definedName>
    <definedName name="________DAT17" localSheetId="0">#REF!</definedName>
    <definedName name="________DAT17">#REF!</definedName>
    <definedName name="________DAT18" localSheetId="0">#REF!</definedName>
    <definedName name="________DAT18">#REF!</definedName>
    <definedName name="________DAT3" localSheetId="0">#REF!</definedName>
    <definedName name="________DAT3">#REF!</definedName>
    <definedName name="________DAT4" localSheetId="0">#REF!</definedName>
    <definedName name="________DAT4">#REF!</definedName>
    <definedName name="________DAT7" localSheetId="0">#REF!</definedName>
    <definedName name="________DAT7">#REF!</definedName>
    <definedName name="________DAT8" localSheetId="0">#REF!</definedName>
    <definedName name="________DAT8">#REF!</definedName>
    <definedName name="_______DAT10" localSheetId="0">'[2]VD Legal &amp; Professional Details'!#REF!</definedName>
    <definedName name="_______DAT10">'[2]VD Legal &amp; Professional Details'!#REF!</definedName>
    <definedName name="_______DAT11" localSheetId="0">#REF!</definedName>
    <definedName name="_______DAT11">#REF!</definedName>
    <definedName name="_______DAT12" localSheetId="0">#REF!</definedName>
    <definedName name="_______DAT12">#REF!</definedName>
    <definedName name="_______DAT13" localSheetId="0">#REF!</definedName>
    <definedName name="_______DAT13">#REF!</definedName>
    <definedName name="_______DAT14" localSheetId="0">[3]data!#REF!</definedName>
    <definedName name="_______DAT14">[3]data!#REF!</definedName>
    <definedName name="_______DAT15" localSheetId="0">'[2]VD Legal &amp; Professional Details'!#REF!</definedName>
    <definedName name="_______DAT15">'[2]VD Legal &amp; Professional Details'!#REF!</definedName>
    <definedName name="_______DAT16" localSheetId="0">'[2]VD Legal &amp; Professional Details'!#REF!</definedName>
    <definedName name="_______DAT16">'[2]VD Legal &amp; Professional Details'!#REF!</definedName>
    <definedName name="_______DAT17" localSheetId="0">#REF!</definedName>
    <definedName name="_______DAT17">#REF!</definedName>
    <definedName name="_______DAT18" localSheetId="0">#REF!</definedName>
    <definedName name="_______DAT18">#REF!</definedName>
    <definedName name="_______DAT19" localSheetId="0">#REF!</definedName>
    <definedName name="_______DAT19">#REF!</definedName>
    <definedName name="_______DAT20" localSheetId="0">#REF!</definedName>
    <definedName name="_______DAT20">#REF!</definedName>
    <definedName name="_______DAT3" localSheetId="0">'[2]VD Legal &amp; Professional Details'!#REF!</definedName>
    <definedName name="_______DAT3">'[2]VD Legal &amp; Professional Details'!#REF!</definedName>
    <definedName name="_______DAT4" localSheetId="0">'[2]VD Legal &amp; Professional Details'!#REF!</definedName>
    <definedName name="_______DAT4">'[2]VD Legal &amp; Professional Details'!#REF!</definedName>
    <definedName name="_______DAT7" localSheetId="0">'[2]VD Legal &amp; Professional Details'!#REF!</definedName>
    <definedName name="_______DAT7">'[2]VD Legal &amp; Professional Details'!#REF!</definedName>
    <definedName name="_______DAT8" localSheetId="0">[4]Sheet1!#REF!</definedName>
    <definedName name="_______DAT8">[4]Sheet1!#REF!</definedName>
    <definedName name="______DAT1" localSheetId="0">#REF!</definedName>
    <definedName name="______DAT1">#REF!</definedName>
    <definedName name="______DAT10" localSheetId="0">[4]Sheet1!#REF!</definedName>
    <definedName name="______DAT10">[4]Sheet1!#REF!</definedName>
    <definedName name="______DAT11" localSheetId="0">'[2]VD Legal &amp; Professional Details'!#REF!</definedName>
    <definedName name="______DAT11">'[2]VD Legal &amp; Professional Details'!#REF!</definedName>
    <definedName name="______DAT13" localSheetId="0">'[2]VD Legal &amp; Professional Details'!#REF!</definedName>
    <definedName name="______DAT13">'[2]VD Legal &amp; Professional Details'!#REF!</definedName>
    <definedName name="______DAT14" localSheetId="0">'[2]VD Legal &amp; Professional Details'!#REF!</definedName>
    <definedName name="______DAT14">'[2]VD Legal &amp; Professional Details'!#REF!</definedName>
    <definedName name="______DAT15" localSheetId="0">'[2]VD Legal &amp; Professional Details'!#REF!</definedName>
    <definedName name="______DAT15">'[2]VD Legal &amp; Professional Details'!#REF!</definedName>
    <definedName name="______DAT16" localSheetId="0">'[2]VD Legal &amp; Professional Details'!#REF!</definedName>
    <definedName name="______DAT16">'[2]VD Legal &amp; Professional Details'!#REF!</definedName>
    <definedName name="______DAT17" localSheetId="0">#REF!</definedName>
    <definedName name="______DAT17">#REF!</definedName>
    <definedName name="______DAT18" localSheetId="0">#REF!</definedName>
    <definedName name="______DAT18">#REF!</definedName>
    <definedName name="______DAT19" localSheetId="0">#REF!</definedName>
    <definedName name="______DAT19">#REF!</definedName>
    <definedName name="______DAT2" localSheetId="0">#REF!</definedName>
    <definedName name="______DAT2">#REF!</definedName>
    <definedName name="______DAT20" localSheetId="0">#REF!</definedName>
    <definedName name="______DAT20">#REF!</definedName>
    <definedName name="______DAT3" localSheetId="0">'[2]VD Legal &amp; Professional Details'!#REF!</definedName>
    <definedName name="______DAT3">'[2]VD Legal &amp; Professional Details'!#REF!</definedName>
    <definedName name="______DAT4" localSheetId="0">'[2]VD Legal &amp; Professional Details'!#REF!</definedName>
    <definedName name="______DAT4">'[2]VD Legal &amp; Professional Details'!#REF!</definedName>
    <definedName name="______DAT5" localSheetId="0">#REF!</definedName>
    <definedName name="______DAT5">#REF!</definedName>
    <definedName name="______DAT7" localSheetId="0">'[2]VD Legal &amp; Professional Details'!#REF!</definedName>
    <definedName name="______DAT7">'[2]VD Legal &amp; Professional Details'!#REF!</definedName>
    <definedName name="______DAT8" localSheetId="0">[4]Sheet1!#REF!</definedName>
    <definedName name="______DAT8">[4]Sheet1!#REF!</definedName>
    <definedName name="______DAT9" localSheetId="0">#REF!</definedName>
    <definedName name="______DAT9">#REF!</definedName>
    <definedName name="______DHR1" localSheetId="0">'[5]PVC FBD'!#REF!</definedName>
    <definedName name="______DHR1">'[5]PVC FBD'!#REF!</definedName>
    <definedName name="______pl2" localSheetId="0">#REF!</definedName>
    <definedName name="______pl2">#REF!</definedName>
    <definedName name="_____DAT1" localSheetId="0">#REF!</definedName>
    <definedName name="_____DAT1">#REF!</definedName>
    <definedName name="_____DAT10" localSheetId="0">[4]Sheet1!#REF!</definedName>
    <definedName name="_____DAT10">[4]Sheet1!#REF!</definedName>
    <definedName name="_____DAT11" localSheetId="0">'[2]VD Legal &amp; Professional Details'!#REF!</definedName>
    <definedName name="_____DAT11">'[2]VD Legal &amp; Professional Details'!#REF!</definedName>
    <definedName name="_____DAT12" localSheetId="0">#REF!</definedName>
    <definedName name="_____DAT12">#REF!</definedName>
    <definedName name="_____DAT13" localSheetId="0">'[2]VD Legal &amp; Professional Details'!#REF!</definedName>
    <definedName name="_____DAT13">'[2]VD Legal &amp; Professional Details'!#REF!</definedName>
    <definedName name="_____DAT14" localSheetId="0">'[2]VD Legal &amp; Professional Details'!#REF!</definedName>
    <definedName name="_____DAT14">'[2]VD Legal &amp; Professional Details'!#REF!</definedName>
    <definedName name="_____DAT15" localSheetId="0">#REF!</definedName>
    <definedName name="_____DAT15">#REF!</definedName>
    <definedName name="_____DAT16" localSheetId="0">#REF!</definedName>
    <definedName name="_____DAT16">#REF!</definedName>
    <definedName name="_____DAT17" localSheetId="0">#REF!</definedName>
    <definedName name="_____DAT17">#REF!</definedName>
    <definedName name="_____DAT18" localSheetId="0">#REF!</definedName>
    <definedName name="_____DAT18">#REF!</definedName>
    <definedName name="_____DAT19" localSheetId="0">#REF!</definedName>
    <definedName name="_____DAT19">#REF!</definedName>
    <definedName name="_____DAT2" localSheetId="0">#REF!</definedName>
    <definedName name="_____DAT2">#REF!</definedName>
    <definedName name="_____DAT20" localSheetId="0">#REF!</definedName>
    <definedName name="_____DAT20">#REF!</definedName>
    <definedName name="_____DAT21" localSheetId="0">#REF!</definedName>
    <definedName name="_____DAT21">#REF!</definedName>
    <definedName name="_____DAT3" localSheetId="0">#REF!</definedName>
    <definedName name="_____DAT3">#REF!</definedName>
    <definedName name="_____DAT4" localSheetId="0">#REF!</definedName>
    <definedName name="_____DAT4">#REF!</definedName>
    <definedName name="_____DAT5" localSheetId="0">#REF!</definedName>
    <definedName name="_____DAT5">#REF!</definedName>
    <definedName name="_____DAT6" localSheetId="0">#REF!</definedName>
    <definedName name="_____DAT6">#REF!</definedName>
    <definedName name="_____DAT7" localSheetId="0">#REF!</definedName>
    <definedName name="_____DAT7">#REF!</definedName>
    <definedName name="_____DAT8" localSheetId="0">#REF!</definedName>
    <definedName name="_____DAT8">#REF!</definedName>
    <definedName name="_____DAT9" localSheetId="0">#REF!</definedName>
    <definedName name="_____DAT9">#REF!</definedName>
    <definedName name="_____DHR1" localSheetId="0">'[5]PVC FBD'!#REF!</definedName>
    <definedName name="_____DHR1">'[5]PVC FBD'!#REF!</definedName>
    <definedName name="_____pl2" localSheetId="0">#REF!</definedName>
    <definedName name="_____pl2">#REF!</definedName>
    <definedName name="_____R" localSheetId="0">#REF!</definedName>
    <definedName name="_____R">#REF!</definedName>
    <definedName name="____BTM150" localSheetId="0">#REF!</definedName>
    <definedName name="____BTM150">#REF!</definedName>
    <definedName name="____BTM200" localSheetId="0">#REF!</definedName>
    <definedName name="____BTM200">#REF!</definedName>
    <definedName name="____BTM50" localSheetId="0">#REF!</definedName>
    <definedName name="____BTM50">#REF!</definedName>
    <definedName name="____C" localSheetId="0">#REF!</definedName>
    <definedName name="____C">#REF!</definedName>
    <definedName name="____CON1" localSheetId="0">#REF!</definedName>
    <definedName name="____CON1">#REF!</definedName>
    <definedName name="____CON2" localSheetId="0">#REF!</definedName>
    <definedName name="____CON2">#REF!</definedName>
    <definedName name="____DAT1" localSheetId="0">#REF!</definedName>
    <definedName name="____DAT1">#REF!</definedName>
    <definedName name="____DAT10" localSheetId="0">#REF!</definedName>
    <definedName name="____DAT10">#REF!</definedName>
    <definedName name="____DAT11" localSheetId="0">#REF!</definedName>
    <definedName name="____DAT11">#REF!</definedName>
    <definedName name="____DAT12" localSheetId="0">#REF!</definedName>
    <definedName name="____DAT12">#REF!</definedName>
    <definedName name="____DAT13" localSheetId="0">#REF!</definedName>
    <definedName name="____DAT13">#REF!</definedName>
    <definedName name="____DAT14" localSheetId="0">#REF!</definedName>
    <definedName name="____DAT14">#REF!</definedName>
    <definedName name="____DAT15" localSheetId="0">#REF!</definedName>
    <definedName name="____DAT15">#REF!</definedName>
    <definedName name="____DAT16" localSheetId="0">#REF!</definedName>
    <definedName name="____DAT16">#REF!</definedName>
    <definedName name="____DAT17" localSheetId="0">#REF!</definedName>
    <definedName name="____DAT17">#REF!</definedName>
    <definedName name="____DAT18" localSheetId="0">#REF!</definedName>
    <definedName name="____DAT18">#REF!</definedName>
    <definedName name="____DAT19" localSheetId="0">#REF!</definedName>
    <definedName name="____DAT19">#REF!</definedName>
    <definedName name="____DAT2" localSheetId="0">#REF!</definedName>
    <definedName name="____DAT2">#REF!</definedName>
    <definedName name="____DAT20" localSheetId="0">#REF!</definedName>
    <definedName name="____DAT20">#REF!</definedName>
    <definedName name="____DAT21" localSheetId="0">#REF!</definedName>
    <definedName name="____DAT21">#REF!</definedName>
    <definedName name="____DAT3" localSheetId="0">#REF!</definedName>
    <definedName name="____DAT3">#REF!</definedName>
    <definedName name="____DAT4" localSheetId="0">#REF!</definedName>
    <definedName name="____DAT4">#REF!</definedName>
    <definedName name="____DAT5" localSheetId="0">#REF!</definedName>
    <definedName name="____DAT5">#REF!</definedName>
    <definedName name="____DAT6" localSheetId="0">#REF!</definedName>
    <definedName name="____DAT6">#REF!</definedName>
    <definedName name="____DAT7" localSheetId="0">#REF!</definedName>
    <definedName name="____DAT7">#REF!</definedName>
    <definedName name="____DAT8" localSheetId="0">#REF!</definedName>
    <definedName name="____DAT8">#REF!</definedName>
    <definedName name="____DAT9" localSheetId="0">#REF!</definedName>
    <definedName name="____DAT9">#REF!</definedName>
    <definedName name="____DHR1" localSheetId="0">'[5]PVC FBD'!#REF!</definedName>
    <definedName name="____DHR1">'[5]PVC FBD'!#REF!</definedName>
    <definedName name="____EXC1" localSheetId="0">#REF!</definedName>
    <definedName name="____EXC1">#REF!</definedName>
    <definedName name="____EXC2" localSheetId="0">#REF!</definedName>
    <definedName name="____EXC2">#REF!</definedName>
    <definedName name="____hom2" localSheetId="0">#REF!</definedName>
    <definedName name="____hom2">#REF!</definedName>
    <definedName name="____msl100" localSheetId="0">#REF!</definedName>
    <definedName name="____msl100">#REF!</definedName>
    <definedName name="____msl200" localSheetId="0">#REF!</definedName>
    <definedName name="____msl200">#REF!</definedName>
    <definedName name="____msl250" localSheetId="0">#REF!</definedName>
    <definedName name="____msl250">#REF!</definedName>
    <definedName name="____msl300" localSheetId="0">#REF!</definedName>
    <definedName name="____msl300">#REF!</definedName>
    <definedName name="____msl400" localSheetId="0">#REF!</definedName>
    <definedName name="____msl400">#REF!</definedName>
    <definedName name="____msl800" localSheetId="0">#REF!</definedName>
    <definedName name="____msl800">#REF!</definedName>
    <definedName name="____mui100" localSheetId="0">#REF!</definedName>
    <definedName name="____mui100">#REF!</definedName>
    <definedName name="____mui105" localSheetId="0">#REF!</definedName>
    <definedName name="____mui105">#REF!</definedName>
    <definedName name="____mui108" localSheetId="0">#REF!</definedName>
    <definedName name="____mui108">#REF!</definedName>
    <definedName name="____mui130" localSheetId="0">#REF!</definedName>
    <definedName name="____mui130">#REF!</definedName>
    <definedName name="____mui140" localSheetId="0">#REF!</definedName>
    <definedName name="____mui140">#REF!</definedName>
    <definedName name="____mui160" localSheetId="0">#REF!</definedName>
    <definedName name="____mui160">#REF!</definedName>
    <definedName name="____mui180" localSheetId="0">#REF!</definedName>
    <definedName name="____mui180">#REF!</definedName>
    <definedName name="____mui250" localSheetId="0">#REF!</definedName>
    <definedName name="____mui250">#REF!</definedName>
    <definedName name="____mui271" localSheetId="0">#REF!</definedName>
    <definedName name="____mui271">#REF!</definedName>
    <definedName name="____mui320" localSheetId="0">#REF!</definedName>
    <definedName name="____mui320">#REF!</definedName>
    <definedName name="____mui45" localSheetId="0">#REF!</definedName>
    <definedName name="____mui45">#REF!</definedName>
    <definedName name="____mui50" localSheetId="0">#REF!</definedName>
    <definedName name="____mui50">#REF!</definedName>
    <definedName name="____mui54" localSheetId="0">#REF!</definedName>
    <definedName name="____mui54">#REF!</definedName>
    <definedName name="____mui65" localSheetId="0">#REF!</definedName>
    <definedName name="____mui65">#REF!</definedName>
    <definedName name="____mui75" localSheetId="0">#REF!</definedName>
    <definedName name="____mui75">#REF!</definedName>
    <definedName name="____mui80" localSheetId="0">#REF!</definedName>
    <definedName name="____mui80">#REF!</definedName>
    <definedName name="____NET2" localSheetId="0">#REF!</definedName>
    <definedName name="____NET2">#REF!</definedName>
    <definedName name="____pl2" localSheetId="0">#REF!</definedName>
    <definedName name="____pl2">#REF!</definedName>
    <definedName name="____R" localSheetId="0">#REF!</definedName>
    <definedName name="____R">#REF!</definedName>
    <definedName name="____sat10" localSheetId="0">#REF!</definedName>
    <definedName name="____sat10">#REF!</definedName>
    <definedName name="____sat12" localSheetId="0">#REF!</definedName>
    <definedName name="____sat12">#REF!</definedName>
    <definedName name="____sat14" localSheetId="0">#REF!</definedName>
    <definedName name="____sat14">#REF!</definedName>
    <definedName name="____sat16" localSheetId="0">#REF!</definedName>
    <definedName name="____sat16">#REF!</definedName>
    <definedName name="____sat20" localSheetId="0">#REF!</definedName>
    <definedName name="____sat20">#REF!</definedName>
    <definedName name="____sat8" localSheetId="0">#REF!</definedName>
    <definedName name="____sat8">#REF!</definedName>
    <definedName name="____SCH10" localSheetId="0">'[6]Sheet BAL''N SHEET'!#REF!</definedName>
    <definedName name="____SCH10">'[6]Sheet BAL''N SHEET'!#REF!</definedName>
    <definedName name="____sch11" localSheetId="0">'[6]Sheet BAL''N SHEET'!#REF!</definedName>
    <definedName name="____sch11">'[6]Sheet BAL''N SHEET'!#REF!</definedName>
    <definedName name="____sch2" localSheetId="0">'[6]Sheet BAL''N SHEET'!#REF!</definedName>
    <definedName name="____sch2">'[6]Sheet BAL''N SHEET'!#REF!</definedName>
    <definedName name="____sch3" localSheetId="0">'[6]Sheet BAL''N SHEET'!#REF!</definedName>
    <definedName name="____sch3">'[6]Sheet BAL''N SHEET'!#REF!</definedName>
    <definedName name="____sch4" localSheetId="0">'[6]Sheet BAL''N SHEET'!#REF!</definedName>
    <definedName name="____sch4">'[6]Sheet BAL''N SHEET'!#REF!</definedName>
    <definedName name="____sch5" localSheetId="0">'[6]Sheet BAL''N SHEET'!#REF!</definedName>
    <definedName name="____sch5">'[6]Sheet BAL''N SHEET'!#REF!</definedName>
    <definedName name="____sch6" localSheetId="0">'[6]Sheet BAL''N SHEET'!#REF!</definedName>
    <definedName name="____sch6">'[6]Sheet BAL''N SHEET'!#REF!</definedName>
    <definedName name="____sch7" localSheetId="0">'[6]Sheet BAL''N SHEET'!#REF!</definedName>
    <definedName name="____sch7">'[6]Sheet BAL''N SHEET'!#REF!</definedName>
    <definedName name="____sch8" localSheetId="0">'[6]Sheet BAL''N SHEET'!#REF!</definedName>
    <definedName name="____sch8">'[6]Sheet BAL''N SHEET'!#REF!</definedName>
    <definedName name="____sch9" localSheetId="0">'[6]Sheet BAL''N SHEET'!#REF!</definedName>
    <definedName name="____sch9">'[6]Sheet BAL''N SHEET'!#REF!</definedName>
    <definedName name="____sua20" localSheetId="0">#REF!</definedName>
    <definedName name="____sua20">#REF!</definedName>
    <definedName name="____sua30" localSheetId="0">#REF!</definedName>
    <definedName name="____sua30">#REF!</definedName>
    <definedName name="____vbt150" localSheetId="0">#REF!</definedName>
    <definedName name="____vbt150">#REF!</definedName>
    <definedName name="____vbt200" localSheetId="0">#REF!</definedName>
    <definedName name="____vbt200">#REF!</definedName>
    <definedName name="____vbt210" localSheetId="0">#REF!</definedName>
    <definedName name="____vbt210">#REF!</definedName>
    <definedName name="____vbt300" localSheetId="0">#REF!</definedName>
    <definedName name="____vbt300">#REF!</definedName>
    <definedName name="____vbt400" localSheetId="0">#REF!</definedName>
    <definedName name="____vbt400">#REF!</definedName>
    <definedName name="____vxm100" localSheetId="0">#REF!</definedName>
    <definedName name="____vxm100">#REF!</definedName>
    <definedName name="____vxm300" localSheetId="0">#REF!</definedName>
    <definedName name="____vxm300">#REF!</definedName>
    <definedName name="____vxm500" localSheetId="0">#REF!</definedName>
    <definedName name="____vxm500">#REF!</definedName>
    <definedName name="____vxm75" localSheetId="0">#REF!</definedName>
    <definedName name="____vxm75">#REF!</definedName>
    <definedName name="___6" localSheetId="0">#REF!</definedName>
    <definedName name="___6">#REF!</definedName>
    <definedName name="___8" localSheetId="0">#REF!</definedName>
    <definedName name="___8">#REF!</definedName>
    <definedName name="___BTM150" localSheetId="0">#REF!</definedName>
    <definedName name="___BTM150">#REF!</definedName>
    <definedName name="___BTM200" localSheetId="0">#REF!</definedName>
    <definedName name="___BTM200">#REF!</definedName>
    <definedName name="___BTM50" localSheetId="0">#REF!</definedName>
    <definedName name="___BTM50">#REF!</definedName>
    <definedName name="___C" localSheetId="0">#REF!</definedName>
    <definedName name="___C">#REF!</definedName>
    <definedName name="___CON1" localSheetId="0">#REF!</definedName>
    <definedName name="___CON1">#REF!</definedName>
    <definedName name="___CON2" localSheetId="0">#REF!</definedName>
    <definedName name="___CON2">#REF!</definedName>
    <definedName name="___DAT1" localSheetId="0">#REF!</definedName>
    <definedName name="___DAT1">#REF!</definedName>
    <definedName name="___DAT10" localSheetId="0">#REF!</definedName>
    <definedName name="___DAT10">#REF!</definedName>
    <definedName name="___DAT11" localSheetId="0">#REF!</definedName>
    <definedName name="___DAT11">#REF!</definedName>
    <definedName name="___DAT12" localSheetId="0">#REF!</definedName>
    <definedName name="___DAT12">#REF!</definedName>
    <definedName name="___DAT13" localSheetId="0">#REF!</definedName>
    <definedName name="___DAT13">#REF!</definedName>
    <definedName name="___DAT14" localSheetId="0">#REF!</definedName>
    <definedName name="___DAT14">#REF!</definedName>
    <definedName name="___DAT15" localSheetId="0">#REF!</definedName>
    <definedName name="___DAT15">#REF!</definedName>
    <definedName name="___DAT16" localSheetId="0">#REF!</definedName>
    <definedName name="___DAT16">#REF!</definedName>
    <definedName name="___DAT17" localSheetId="0">#REF!</definedName>
    <definedName name="___DAT17">#REF!</definedName>
    <definedName name="___DAT18" localSheetId="0">#REF!</definedName>
    <definedName name="___DAT18">#REF!</definedName>
    <definedName name="___DAT19" localSheetId="0">#REF!</definedName>
    <definedName name="___DAT19">#REF!</definedName>
    <definedName name="___DAT2" localSheetId="0">#REF!</definedName>
    <definedName name="___DAT2">#REF!</definedName>
    <definedName name="___DAT20" localSheetId="0">#REF!</definedName>
    <definedName name="___DAT20">#REF!</definedName>
    <definedName name="___DAT22" localSheetId="0">#REF!</definedName>
    <definedName name="___DAT22">#REF!</definedName>
    <definedName name="___DAT3" localSheetId="0">#REF!</definedName>
    <definedName name="___DAT3">#REF!</definedName>
    <definedName name="___DAT4" localSheetId="0">#REF!</definedName>
    <definedName name="___DAT4">#REF!</definedName>
    <definedName name="___DAT5" localSheetId="0">#REF!</definedName>
    <definedName name="___DAT5">#REF!</definedName>
    <definedName name="___DAT6" localSheetId="0">#REF!</definedName>
    <definedName name="___DAT6">#REF!</definedName>
    <definedName name="___DAT7" localSheetId="0">#REF!</definedName>
    <definedName name="___DAT7">#REF!</definedName>
    <definedName name="___DAT8" localSheetId="0">#REF!</definedName>
    <definedName name="___DAT8">#REF!</definedName>
    <definedName name="___DAT9" localSheetId="0">#REF!</definedName>
    <definedName name="___DAT9">#REF!</definedName>
    <definedName name="___DHR1" localSheetId="0">'[5]PVC FBD'!#REF!</definedName>
    <definedName name="___DHR1">'[5]PVC FBD'!#REF!</definedName>
    <definedName name="___EXC1" localSheetId="0">#REF!</definedName>
    <definedName name="___EXC1">#REF!</definedName>
    <definedName name="___EXC2" localSheetId="0">#REF!</definedName>
    <definedName name="___EXC2">#REF!</definedName>
    <definedName name="___hom2" localSheetId="0">#REF!</definedName>
    <definedName name="___hom2">#REF!</definedName>
    <definedName name="___msl100" localSheetId="0">#REF!</definedName>
    <definedName name="___msl100">#REF!</definedName>
    <definedName name="___msl200" localSheetId="0">#REF!</definedName>
    <definedName name="___msl200">#REF!</definedName>
    <definedName name="___msl250" localSheetId="0">#REF!</definedName>
    <definedName name="___msl250">#REF!</definedName>
    <definedName name="___msl300" localSheetId="0">#REF!</definedName>
    <definedName name="___msl300">#REF!</definedName>
    <definedName name="___msl400" localSheetId="0">#REF!</definedName>
    <definedName name="___msl400">#REF!</definedName>
    <definedName name="___msl800" localSheetId="0">#REF!</definedName>
    <definedName name="___msl800">#REF!</definedName>
    <definedName name="___mui100" localSheetId="0">#REF!</definedName>
    <definedName name="___mui100">#REF!</definedName>
    <definedName name="___mui105" localSheetId="0">#REF!</definedName>
    <definedName name="___mui105">#REF!</definedName>
    <definedName name="___mui108" localSheetId="0">#REF!</definedName>
    <definedName name="___mui108">#REF!</definedName>
    <definedName name="___mui130" localSheetId="0">#REF!</definedName>
    <definedName name="___mui130">#REF!</definedName>
    <definedName name="___mui140" localSheetId="0">#REF!</definedName>
    <definedName name="___mui140">#REF!</definedName>
    <definedName name="___mui160" localSheetId="0">#REF!</definedName>
    <definedName name="___mui160">#REF!</definedName>
    <definedName name="___mui180" localSheetId="0">#REF!</definedName>
    <definedName name="___mui180">#REF!</definedName>
    <definedName name="___mui250" localSheetId="0">#REF!</definedName>
    <definedName name="___mui250">#REF!</definedName>
    <definedName name="___mui271" localSheetId="0">#REF!</definedName>
    <definedName name="___mui271">#REF!</definedName>
    <definedName name="___mui320" localSheetId="0">#REF!</definedName>
    <definedName name="___mui320">#REF!</definedName>
    <definedName name="___mui45" localSheetId="0">#REF!</definedName>
    <definedName name="___mui45">#REF!</definedName>
    <definedName name="___mui50" localSheetId="0">#REF!</definedName>
    <definedName name="___mui50">#REF!</definedName>
    <definedName name="___mui54" localSheetId="0">#REF!</definedName>
    <definedName name="___mui54">#REF!</definedName>
    <definedName name="___mui65" localSheetId="0">#REF!</definedName>
    <definedName name="___mui65">#REF!</definedName>
    <definedName name="___mui75" localSheetId="0">#REF!</definedName>
    <definedName name="___mui75">#REF!</definedName>
    <definedName name="___mui80" localSheetId="0">#REF!</definedName>
    <definedName name="___mui80">#REF!</definedName>
    <definedName name="___NET2" localSheetId="0">#REF!</definedName>
    <definedName name="___NET2">#REF!</definedName>
    <definedName name="___pl2" localSheetId="0">#REF!</definedName>
    <definedName name="___pl2">#REF!</definedName>
    <definedName name="___r" localSheetId="0">#REF!</definedName>
    <definedName name="___r">#REF!</definedName>
    <definedName name="___sat10" localSheetId="0">#REF!</definedName>
    <definedName name="___sat10">#REF!</definedName>
    <definedName name="___sat12" localSheetId="0">#REF!</definedName>
    <definedName name="___sat12">#REF!</definedName>
    <definedName name="___sat14" localSheetId="0">#REF!</definedName>
    <definedName name="___sat14">#REF!</definedName>
    <definedName name="___sat16" localSheetId="0">#REF!</definedName>
    <definedName name="___sat16">#REF!</definedName>
    <definedName name="___sat20" localSheetId="0">#REF!</definedName>
    <definedName name="___sat20">#REF!</definedName>
    <definedName name="___sat8" localSheetId="0">#REF!</definedName>
    <definedName name="___sat8">#REF!</definedName>
    <definedName name="___SCH1" localSheetId="0">#REF!</definedName>
    <definedName name="___SCH1">#REF!</definedName>
    <definedName name="___SCH10" localSheetId="0">'[6]Sheet BAL''N SHEET'!#REF!</definedName>
    <definedName name="___SCH10">'[6]Sheet BAL''N SHEET'!#REF!</definedName>
    <definedName name="___sch11" localSheetId="0">'[6]Sheet BAL''N SHEET'!#REF!</definedName>
    <definedName name="___sch11">'[6]Sheet BAL''N SHEET'!#REF!</definedName>
    <definedName name="___sch2" localSheetId="0">'[6]Sheet BAL''N SHEET'!#REF!</definedName>
    <definedName name="___sch2">'[6]Sheet BAL''N SHEET'!#REF!</definedName>
    <definedName name="___sch3" localSheetId="0">'[6]Sheet BAL''N SHEET'!#REF!</definedName>
    <definedName name="___sch3">'[6]Sheet BAL''N SHEET'!#REF!</definedName>
    <definedName name="___sch4" localSheetId="0">'[6]Sheet BAL''N SHEET'!#REF!</definedName>
    <definedName name="___sch4">'[6]Sheet BAL''N SHEET'!#REF!</definedName>
    <definedName name="___sch5" localSheetId="0">'[6]Sheet BAL''N SHEET'!#REF!</definedName>
    <definedName name="___sch5">'[6]Sheet BAL''N SHEET'!#REF!</definedName>
    <definedName name="___sch6" localSheetId="0">'[6]Sheet BAL''N SHEET'!#REF!</definedName>
    <definedName name="___sch6">'[6]Sheet BAL''N SHEET'!#REF!</definedName>
    <definedName name="___sch7" localSheetId="0">'[6]Sheet BAL''N SHEET'!#REF!</definedName>
    <definedName name="___sch7">'[6]Sheet BAL''N SHEET'!#REF!</definedName>
    <definedName name="___sch8" localSheetId="0">'[6]Sheet BAL''N SHEET'!#REF!</definedName>
    <definedName name="___sch8">'[6]Sheet BAL''N SHEET'!#REF!</definedName>
    <definedName name="___sch9" localSheetId="0">'[6]Sheet BAL''N SHEET'!#REF!</definedName>
    <definedName name="___sch9">'[6]Sheet BAL''N SHEET'!#REF!</definedName>
    <definedName name="___sua20" localSheetId="0">#REF!</definedName>
    <definedName name="___sua20">#REF!</definedName>
    <definedName name="___sua30" localSheetId="0">#REF!</definedName>
    <definedName name="___sua30">#REF!</definedName>
    <definedName name="___vbt150" localSheetId="0">#REF!</definedName>
    <definedName name="___vbt150">#REF!</definedName>
    <definedName name="___vbt200" localSheetId="0">#REF!</definedName>
    <definedName name="___vbt200">#REF!</definedName>
    <definedName name="___vbt210" localSheetId="0">#REF!</definedName>
    <definedName name="___vbt210">#REF!</definedName>
    <definedName name="___vbt300" localSheetId="0">#REF!</definedName>
    <definedName name="___vbt300">#REF!</definedName>
    <definedName name="___vbt400" localSheetId="0">#REF!</definedName>
    <definedName name="___vbt400">#REF!</definedName>
    <definedName name="___vxm100" localSheetId="0">#REF!</definedName>
    <definedName name="___vxm100">#REF!</definedName>
    <definedName name="___vxm300" localSheetId="0">#REF!</definedName>
    <definedName name="___vxm300">#REF!</definedName>
    <definedName name="___vxm500" localSheetId="0">#REF!</definedName>
    <definedName name="___vxm500">#REF!</definedName>
    <definedName name="___vxm75" localSheetId="0">#REF!</definedName>
    <definedName name="___vxm75">#REF!</definedName>
    <definedName name="__123Graph_A" localSheetId="0" hidden="1">[7]CAUSTIC!#REF!</definedName>
    <definedName name="__123Graph_A" hidden="1">[7]CAUSTIC!#REF!</definedName>
    <definedName name="__123Graph_B" localSheetId="0" hidden="1">[7]CAUSTIC!#REF!</definedName>
    <definedName name="__123Graph_B" hidden="1">[7]CAUSTIC!#REF!</definedName>
    <definedName name="__123Graph_C" localSheetId="0" hidden="1">[7]CAUSTIC!#REF!</definedName>
    <definedName name="__123Graph_C" hidden="1">[7]CAUSTIC!#REF!</definedName>
    <definedName name="__123Graph_D" localSheetId="0" hidden="1">[7]CAUSTIC!#REF!</definedName>
    <definedName name="__123Graph_D" hidden="1">[7]CAUSTIC!#REF!</definedName>
    <definedName name="__123Graph_E" localSheetId="0" hidden="1">[7]CAUSTIC!#REF!</definedName>
    <definedName name="__123Graph_E" hidden="1">[7]CAUSTIC!#REF!</definedName>
    <definedName name="__123Graph_F" localSheetId="0" hidden="1">[7]CAUSTIC!#REF!</definedName>
    <definedName name="__123Graph_F" hidden="1">[7]CAUSTIC!#REF!</definedName>
    <definedName name="__123Graph_X" localSheetId="0" hidden="1">[7]CAUSTIC!#REF!</definedName>
    <definedName name="__123Graph_X" hidden="1">[7]CAUSTIC!#REF!</definedName>
    <definedName name="__6" localSheetId="0">#REF!</definedName>
    <definedName name="__6">#REF!</definedName>
    <definedName name="__8" localSheetId="0">#REF!</definedName>
    <definedName name="__8">#REF!</definedName>
    <definedName name="__BTM150" localSheetId="0">#REF!</definedName>
    <definedName name="__BTM150">#REF!</definedName>
    <definedName name="__BTM200" localSheetId="0">#REF!</definedName>
    <definedName name="__BTM200">#REF!</definedName>
    <definedName name="__BTM50" localSheetId="0">#REF!</definedName>
    <definedName name="__BTM50">#REF!</definedName>
    <definedName name="__C" localSheetId="0">#REF!</definedName>
    <definedName name="__C">#REF!</definedName>
    <definedName name="__CON1" localSheetId="0">#REF!</definedName>
    <definedName name="__CON1">#REF!</definedName>
    <definedName name="__CON2" localSheetId="0">#REF!</definedName>
    <definedName name="__CON2">#REF!</definedName>
    <definedName name="__DAT1" localSheetId="0">#REF!</definedName>
    <definedName name="__DAT1">#REF!</definedName>
    <definedName name="__DAT10" localSheetId="0">#REF!</definedName>
    <definedName name="__DAT10">#REF!</definedName>
    <definedName name="__DAT11" localSheetId="0">#REF!</definedName>
    <definedName name="__DAT11">#REF!</definedName>
    <definedName name="__DAT12" localSheetId="0">#REF!</definedName>
    <definedName name="__DAT12">#REF!</definedName>
    <definedName name="__DAT13" localSheetId="0">#REF!</definedName>
    <definedName name="__DAT13">#REF!</definedName>
    <definedName name="__DAT14" localSheetId="0">#REF!</definedName>
    <definedName name="__DAT14">#REF!</definedName>
    <definedName name="__DAT15" localSheetId="0">#REF!</definedName>
    <definedName name="__DAT15">#REF!</definedName>
    <definedName name="__DAT16" localSheetId="0">#REF!</definedName>
    <definedName name="__DAT16">#REF!</definedName>
    <definedName name="__DAT17" localSheetId="0">#REF!</definedName>
    <definedName name="__DAT17">#REF!</definedName>
    <definedName name="__DAT18" localSheetId="0">#REF!</definedName>
    <definedName name="__DAT18">#REF!</definedName>
    <definedName name="__DAT19" localSheetId="0">#REF!</definedName>
    <definedName name="__DAT19">#REF!</definedName>
    <definedName name="__DAT2" localSheetId="0">#REF!</definedName>
    <definedName name="__DAT2">#REF!</definedName>
    <definedName name="__DAT20" localSheetId="0">#REF!</definedName>
    <definedName name="__DAT20">#REF!</definedName>
    <definedName name="__DAT21" localSheetId="0">#REF!</definedName>
    <definedName name="__DAT21">#REF!</definedName>
    <definedName name="__DAT22" localSheetId="0">#REF!</definedName>
    <definedName name="__DAT22">#REF!</definedName>
    <definedName name="__DAT23" localSheetId="0">#REF!</definedName>
    <definedName name="__DAT23">#REF!</definedName>
    <definedName name="__DAT24" localSheetId="0">#REF!</definedName>
    <definedName name="__DAT24">#REF!</definedName>
    <definedName name="__DAT3" localSheetId="0">#REF!</definedName>
    <definedName name="__DAT3">#REF!</definedName>
    <definedName name="__DAT4" localSheetId="0">#REF!</definedName>
    <definedName name="__DAT4">#REF!</definedName>
    <definedName name="__DAT5" localSheetId="0">#REF!</definedName>
    <definedName name="__DAT5">#REF!</definedName>
    <definedName name="__DAT6" localSheetId="0">#REF!</definedName>
    <definedName name="__DAT6">#REF!</definedName>
    <definedName name="__DAT7" localSheetId="0">#REF!</definedName>
    <definedName name="__DAT7">#REF!</definedName>
    <definedName name="__DAT8" localSheetId="0">#REF!</definedName>
    <definedName name="__DAT8">#REF!</definedName>
    <definedName name="__DAT9" localSheetId="0">#REF!</definedName>
    <definedName name="__DAT9">#REF!</definedName>
    <definedName name="__DHR1" localSheetId="0">'[5]PVC FBD'!#REF!</definedName>
    <definedName name="__DHR1">'[5]PVC FBD'!#REF!</definedName>
    <definedName name="__EXC1" localSheetId="0">#REF!</definedName>
    <definedName name="__EXC1">#REF!</definedName>
    <definedName name="__EXC2" localSheetId="0">#REF!</definedName>
    <definedName name="__EXC2">#REF!</definedName>
    <definedName name="__hom2" localSheetId="0">#REF!</definedName>
    <definedName name="__hom2">#REF!</definedName>
    <definedName name="__msl100" localSheetId="0">#REF!</definedName>
    <definedName name="__msl100">#REF!</definedName>
    <definedName name="__msl200" localSheetId="0">#REF!</definedName>
    <definedName name="__msl200">#REF!</definedName>
    <definedName name="__msl250" localSheetId="0">#REF!</definedName>
    <definedName name="__msl250">#REF!</definedName>
    <definedName name="__msl300" localSheetId="0">#REF!</definedName>
    <definedName name="__msl300">#REF!</definedName>
    <definedName name="__msl400" localSheetId="0">#REF!</definedName>
    <definedName name="__msl400">#REF!</definedName>
    <definedName name="__msl800" localSheetId="0">#REF!</definedName>
    <definedName name="__msl800">#REF!</definedName>
    <definedName name="__mui100" localSheetId="0">#REF!</definedName>
    <definedName name="__mui100">#REF!</definedName>
    <definedName name="__mui105" localSheetId="0">#REF!</definedName>
    <definedName name="__mui105">#REF!</definedName>
    <definedName name="__mui108" localSheetId="0">#REF!</definedName>
    <definedName name="__mui108">#REF!</definedName>
    <definedName name="__mui130" localSheetId="0">#REF!</definedName>
    <definedName name="__mui130">#REF!</definedName>
    <definedName name="__mui140" localSheetId="0">#REF!</definedName>
    <definedName name="__mui140">#REF!</definedName>
    <definedName name="__mui160" localSheetId="0">#REF!</definedName>
    <definedName name="__mui160">#REF!</definedName>
    <definedName name="__mui180" localSheetId="0">#REF!</definedName>
    <definedName name="__mui180">#REF!</definedName>
    <definedName name="__mui250" localSheetId="0">#REF!</definedName>
    <definedName name="__mui250">#REF!</definedName>
    <definedName name="__mui271" localSheetId="0">#REF!</definedName>
    <definedName name="__mui271">#REF!</definedName>
    <definedName name="__mui320" localSheetId="0">#REF!</definedName>
    <definedName name="__mui320">#REF!</definedName>
    <definedName name="__mui45" localSheetId="0">#REF!</definedName>
    <definedName name="__mui45">#REF!</definedName>
    <definedName name="__mui50" localSheetId="0">#REF!</definedName>
    <definedName name="__mui50">#REF!</definedName>
    <definedName name="__mui54" localSheetId="0">#REF!</definedName>
    <definedName name="__mui54">#REF!</definedName>
    <definedName name="__mui65" localSheetId="0">#REF!</definedName>
    <definedName name="__mui65">#REF!</definedName>
    <definedName name="__mui75" localSheetId="0">#REF!</definedName>
    <definedName name="__mui75">#REF!</definedName>
    <definedName name="__mui80" localSheetId="0">#REF!</definedName>
    <definedName name="__mui80">#REF!</definedName>
    <definedName name="__NET2" localSheetId="0">#REF!</definedName>
    <definedName name="__NET2">#REF!</definedName>
    <definedName name="__pl2" localSheetId="0">#REF!</definedName>
    <definedName name="__pl2">#REF!</definedName>
    <definedName name="__R" localSheetId="0">#REF!</definedName>
    <definedName name="__R">#REF!</definedName>
    <definedName name="__sat10" localSheetId="0">#REF!</definedName>
    <definedName name="__sat10">#REF!</definedName>
    <definedName name="__sat12" localSheetId="0">#REF!</definedName>
    <definedName name="__sat12">#REF!</definedName>
    <definedName name="__sat14" localSheetId="0">#REF!</definedName>
    <definedName name="__sat14">#REF!</definedName>
    <definedName name="__sat16" localSheetId="0">#REF!</definedName>
    <definedName name="__sat16">#REF!</definedName>
    <definedName name="__sat20" localSheetId="0">#REF!</definedName>
    <definedName name="__sat20">#REF!</definedName>
    <definedName name="__sat8" localSheetId="0">#REF!</definedName>
    <definedName name="__sat8">#REF!</definedName>
    <definedName name="__SCH1" localSheetId="0">'[8]Sheet BAL''N SHEET'!#REF!</definedName>
    <definedName name="__SCH1">'[8]Sheet BAL''N SHEET'!#REF!</definedName>
    <definedName name="__SCH10" localSheetId="0">'[6]Sheet BAL''N SHEET'!#REF!</definedName>
    <definedName name="__SCH10">'[6]Sheet BAL''N SHEET'!#REF!</definedName>
    <definedName name="__sch11" localSheetId="0">'[6]Sheet BAL''N SHEET'!#REF!</definedName>
    <definedName name="__sch11">'[6]Sheet BAL''N SHEET'!#REF!</definedName>
    <definedName name="__sch2" localSheetId="0">'[6]Sheet BAL''N SHEET'!#REF!</definedName>
    <definedName name="__sch2">'[6]Sheet BAL''N SHEET'!#REF!</definedName>
    <definedName name="__sch3" localSheetId="0">'[6]Sheet BAL''N SHEET'!#REF!</definedName>
    <definedName name="__sch3">'[6]Sheet BAL''N SHEET'!#REF!</definedName>
    <definedName name="__sch4" localSheetId="0">'[6]Sheet BAL''N SHEET'!#REF!</definedName>
    <definedName name="__sch4">'[6]Sheet BAL''N SHEET'!#REF!</definedName>
    <definedName name="__sch5" localSheetId="0">'[6]Sheet BAL''N SHEET'!#REF!</definedName>
    <definedName name="__sch5">'[6]Sheet BAL''N SHEET'!#REF!</definedName>
    <definedName name="__sch6" localSheetId="0">'[6]Sheet BAL''N SHEET'!#REF!</definedName>
    <definedName name="__sch6">'[6]Sheet BAL''N SHEET'!#REF!</definedName>
    <definedName name="__sch7" localSheetId="0">'[6]Sheet BAL''N SHEET'!#REF!</definedName>
    <definedName name="__sch7">'[6]Sheet BAL''N SHEET'!#REF!</definedName>
    <definedName name="__sch8" localSheetId="0">'[6]Sheet BAL''N SHEET'!#REF!</definedName>
    <definedName name="__sch8">'[6]Sheet BAL''N SHEET'!#REF!</definedName>
    <definedName name="__sch9" localSheetId="0">'[6]Sheet BAL''N SHEET'!#REF!</definedName>
    <definedName name="__sch9">'[6]Sheet BAL''N SHEET'!#REF!</definedName>
    <definedName name="__sua20" localSheetId="0">#REF!</definedName>
    <definedName name="__sua20">#REF!</definedName>
    <definedName name="__sua30" localSheetId="0">#REF!</definedName>
    <definedName name="__sua30">#REF!</definedName>
    <definedName name="__vbt150" localSheetId="0">#REF!</definedName>
    <definedName name="__vbt150">#REF!</definedName>
    <definedName name="__vbt200" localSheetId="0">#REF!</definedName>
    <definedName name="__vbt200">#REF!</definedName>
    <definedName name="__vbt210" localSheetId="0">#REF!</definedName>
    <definedName name="__vbt210">#REF!</definedName>
    <definedName name="__vbt300" localSheetId="0">#REF!</definedName>
    <definedName name="__vbt300">#REF!</definedName>
    <definedName name="__vbt400" localSheetId="0">#REF!</definedName>
    <definedName name="__vbt400">#REF!</definedName>
    <definedName name="__vxm100" localSheetId="0">#REF!</definedName>
    <definedName name="__vxm100">#REF!</definedName>
    <definedName name="__vxm300" localSheetId="0">#REF!</definedName>
    <definedName name="__vxm300">#REF!</definedName>
    <definedName name="__vxm500" localSheetId="0">#REF!</definedName>
    <definedName name="__vxm500">#REF!</definedName>
    <definedName name="__vxm75" localSheetId="0">#REF!</definedName>
    <definedName name="__vxm75">#REF!</definedName>
    <definedName name="_01INGBU" localSheetId="0">#REF!</definedName>
    <definedName name="_01INGBU">#REF!</definedName>
    <definedName name="_01NAAG" localSheetId="0">#REF!</definedName>
    <definedName name="_01NAAG">#REF!</definedName>
    <definedName name="_02INGBU" localSheetId="0">#REF!</definedName>
    <definedName name="_02INGBU">#REF!</definedName>
    <definedName name="_02NAAG" localSheetId="0">#REF!</definedName>
    <definedName name="_02NAAG">#REF!</definedName>
    <definedName name="_03INGBU" localSheetId="0">#REF!</definedName>
    <definedName name="_03INGBU">#REF!</definedName>
    <definedName name="_03NAAG" localSheetId="0">#REF!</definedName>
    <definedName name="_03NAAG">#REF!</definedName>
    <definedName name="_04INGBU" localSheetId="0">#REF!</definedName>
    <definedName name="_04INGBU">#REF!</definedName>
    <definedName name="_04NAAG" localSheetId="0">#REF!</definedName>
    <definedName name="_04NAAG">#REF!</definedName>
    <definedName name="_05INGBU" localSheetId="0">#REF!</definedName>
    <definedName name="_05INGBU">#REF!</definedName>
    <definedName name="_05NAAG" localSheetId="0">#REF!</definedName>
    <definedName name="_05NAAG">#REF!</definedName>
    <definedName name="_06INGBU" localSheetId="0">#REF!</definedName>
    <definedName name="_06INGBU">#REF!</definedName>
    <definedName name="_06NAAG" localSheetId="0">#REF!</definedName>
    <definedName name="_06NAAG">#REF!</definedName>
    <definedName name="_07INGBU" localSheetId="0">#REF!</definedName>
    <definedName name="_07INGBU">#REF!</definedName>
    <definedName name="_07NAAG" localSheetId="0">#REF!</definedName>
    <definedName name="_07NAAG">#REF!</definedName>
    <definedName name="_08INGBU" localSheetId="0">#REF!</definedName>
    <definedName name="_08INGBU">#REF!</definedName>
    <definedName name="_08NAAG" localSheetId="0">#REF!</definedName>
    <definedName name="_08NAAG">#REF!</definedName>
    <definedName name="_09INGBU" localSheetId="0">#REF!</definedName>
    <definedName name="_09INGBU">#REF!</definedName>
    <definedName name="_09NAAG" localSheetId="0">#REF!</definedName>
    <definedName name="_09NAAG">#REF!</definedName>
    <definedName name="_1" localSheetId="0">#REF!</definedName>
    <definedName name="_1">#REF!</definedName>
    <definedName name="_1_0TAB" localSheetId="0">[9]TYRE1!#REF!</definedName>
    <definedName name="_1_0TAB">[9]TYRE1!#REF!</definedName>
    <definedName name="_10INGBU" localSheetId="0">#REF!</definedName>
    <definedName name="_10INGBU">#REF!</definedName>
    <definedName name="_10NAAG" localSheetId="0">#REF!</definedName>
    <definedName name="_10NAAG">#REF!</definedName>
    <definedName name="_11_8" localSheetId="0">#REF!</definedName>
    <definedName name="_11_8">#REF!</definedName>
    <definedName name="_11INGBU" localSheetId="0">#REF!</definedName>
    <definedName name="_11INGBU">#REF!</definedName>
    <definedName name="_11NAAG" localSheetId="0">#REF!</definedName>
    <definedName name="_11NAAG">#REF!</definedName>
    <definedName name="_12INGBU" localSheetId="0">#REF!</definedName>
    <definedName name="_12INGBU">#REF!</definedName>
    <definedName name="_12NAAG" localSheetId="0">#REF!</definedName>
    <definedName name="_12NAAG">#REF!</definedName>
    <definedName name="_13IN_LINE" localSheetId="0">#REF!</definedName>
    <definedName name="_13IN_LINE">#REF!</definedName>
    <definedName name="_1987" localSheetId="0">#REF!</definedName>
    <definedName name="_1987">#REF!</definedName>
    <definedName name="_2" localSheetId="0">#REF!</definedName>
    <definedName name="_2">#REF!</definedName>
    <definedName name="_2_0TAB" localSheetId="0">[9]TYRE1!#REF!</definedName>
    <definedName name="_2_0TAB">[9]TYRE1!#REF!</definedName>
    <definedName name="_2PRINT_ALL_IN" localSheetId="0">#REF!</definedName>
    <definedName name="_2PRINT_ALL_IN">#REF!</definedName>
    <definedName name="_3" localSheetId="0">#REF!</definedName>
    <definedName name="_3">#REF!</definedName>
    <definedName name="_4" localSheetId="0">#REF!</definedName>
    <definedName name="_4">#REF!</definedName>
    <definedName name="_4PRINT_DC" localSheetId="0">#REF!</definedName>
    <definedName name="_4PRINT_DC">#REF!</definedName>
    <definedName name="_5" localSheetId="0">#REF!</definedName>
    <definedName name="_5">#REF!</definedName>
    <definedName name="_6" localSheetId="0">#REF!</definedName>
    <definedName name="_6">#REF!</definedName>
    <definedName name="_8" localSheetId="0">#REF!</definedName>
    <definedName name="_8">#REF!</definedName>
    <definedName name="_9_6" localSheetId="0">#REF!</definedName>
    <definedName name="_9_6">#REF!</definedName>
    <definedName name="_BAL01" localSheetId="0">#REF!</definedName>
    <definedName name="_BAL01">#REF!</definedName>
    <definedName name="_BAL0105" localSheetId="0">#REF!</definedName>
    <definedName name="_BAL0105">#REF!</definedName>
    <definedName name="_BigT" localSheetId="0">#REF!</definedName>
    <definedName name="_BigT">#REF!</definedName>
    <definedName name="_BTM150" localSheetId="0">#REF!</definedName>
    <definedName name="_BTM150">#REF!</definedName>
    <definedName name="_BTM200" localSheetId="0">#REF!</definedName>
    <definedName name="_BTM200">#REF!</definedName>
    <definedName name="_BTM50" localSheetId="0">#REF!</definedName>
    <definedName name="_BTM50">#REF!</definedName>
    <definedName name="_C" localSheetId="0">#REF!</definedName>
    <definedName name="_C">#REF!</definedName>
    <definedName name="_CON1" localSheetId="0">#REF!</definedName>
    <definedName name="_CON1">#REF!</definedName>
    <definedName name="_CON2" localSheetId="0">#REF!</definedName>
    <definedName name="_CON2">#REF!</definedName>
    <definedName name="_DAT1" localSheetId="0">#REF!</definedName>
    <definedName name="_DAT1">#REF!</definedName>
    <definedName name="_DAT10" localSheetId="0">#REF!</definedName>
    <definedName name="_DAT10">#REF!</definedName>
    <definedName name="_DAT11" localSheetId="0">#REF!</definedName>
    <definedName name="_DAT11">#REF!</definedName>
    <definedName name="_DAT12" localSheetId="0">#REF!</definedName>
    <definedName name="_DAT12">#REF!</definedName>
    <definedName name="_DAT13" localSheetId="0">#REF!</definedName>
    <definedName name="_DAT13">#REF!</definedName>
    <definedName name="_DAT14" localSheetId="0">#REF!</definedName>
    <definedName name="_DAT14">#REF!</definedName>
    <definedName name="_DAT15" localSheetId="0">#REF!</definedName>
    <definedName name="_DAT15">#REF!</definedName>
    <definedName name="_DAT16" localSheetId="0">#REF!</definedName>
    <definedName name="_DAT16">#REF!</definedName>
    <definedName name="_DAT17" localSheetId="0">#REF!</definedName>
    <definedName name="_DAT17">#REF!</definedName>
    <definedName name="_DAT18" localSheetId="0">#REF!</definedName>
    <definedName name="_DAT18">#REF!</definedName>
    <definedName name="_DAT19" localSheetId="0">#REF!</definedName>
    <definedName name="_DAT19">#REF!</definedName>
    <definedName name="_DAT2" localSheetId="0">#REF!</definedName>
    <definedName name="_DAT2">#REF!</definedName>
    <definedName name="_DAT20" localSheetId="0">#REF!</definedName>
    <definedName name="_DAT20">#REF!</definedName>
    <definedName name="_DAT21" localSheetId="0">#REF!</definedName>
    <definedName name="_DAT21">#REF!</definedName>
    <definedName name="_DAT22" localSheetId="0">#REF!</definedName>
    <definedName name="_DAT22">#REF!</definedName>
    <definedName name="_DAT23" localSheetId="0">#REF!</definedName>
    <definedName name="_DAT23">#REF!</definedName>
    <definedName name="_DAT24" localSheetId="0">#REF!</definedName>
    <definedName name="_DAT24">#REF!</definedName>
    <definedName name="_DAT25" localSheetId="0">#REF!</definedName>
    <definedName name="_DAT25">#REF!</definedName>
    <definedName name="_DAT26" localSheetId="0">#REF!</definedName>
    <definedName name="_DAT26">#REF!</definedName>
    <definedName name="_DAT27" localSheetId="0">#REF!</definedName>
    <definedName name="_DAT27">#REF!</definedName>
    <definedName name="_DAT28" localSheetId="0">#REF!</definedName>
    <definedName name="_DAT28">#REF!</definedName>
    <definedName name="_DAT29" localSheetId="0">#REF!</definedName>
    <definedName name="_DAT29">#REF!</definedName>
    <definedName name="_DAT3" localSheetId="0">#REF!</definedName>
    <definedName name="_DAT3">#REF!</definedName>
    <definedName name="_DAT30" localSheetId="0">#REF!</definedName>
    <definedName name="_DAT30">#REF!</definedName>
    <definedName name="_DAT31" localSheetId="0">#REF!</definedName>
    <definedName name="_DAT31">#REF!</definedName>
    <definedName name="_DAT32" localSheetId="0">#REF!</definedName>
    <definedName name="_DAT32">#REF!</definedName>
    <definedName name="_DAT33" localSheetId="0">#REF!</definedName>
    <definedName name="_DAT33">#REF!</definedName>
    <definedName name="_DAT34" localSheetId="0">#REF!</definedName>
    <definedName name="_DAT34">#REF!</definedName>
    <definedName name="_DAT35" localSheetId="0">#REF!</definedName>
    <definedName name="_DAT35">#REF!</definedName>
    <definedName name="_DAT36" localSheetId="0">#REF!</definedName>
    <definedName name="_DAT36">#REF!</definedName>
    <definedName name="_DAT37" localSheetId="0">#REF!</definedName>
    <definedName name="_DAT37">#REF!</definedName>
    <definedName name="_DAT38" localSheetId="0">#REF!</definedName>
    <definedName name="_DAT38">#REF!</definedName>
    <definedName name="_DAT39" localSheetId="0">#REF!</definedName>
    <definedName name="_DAT39">#REF!</definedName>
    <definedName name="_DAT4" localSheetId="0">#REF!</definedName>
    <definedName name="_DAT4">#REF!</definedName>
    <definedName name="_DAT40" localSheetId="0">#REF!</definedName>
    <definedName name="_DAT40">#REF!</definedName>
    <definedName name="_DAT41" localSheetId="0">#REF!</definedName>
    <definedName name="_DAT41">#REF!</definedName>
    <definedName name="_DAT42" localSheetId="0">#REF!</definedName>
    <definedName name="_DAT42">#REF!</definedName>
    <definedName name="_DAT43" localSheetId="0">#REF!</definedName>
    <definedName name="_DAT43">#REF!</definedName>
    <definedName name="_DAT44" localSheetId="0">#REF!</definedName>
    <definedName name="_DAT44">#REF!</definedName>
    <definedName name="_DAT45" localSheetId="0">#REF!</definedName>
    <definedName name="_DAT45">#REF!</definedName>
    <definedName name="_DAT46" localSheetId="0">#REF!</definedName>
    <definedName name="_DAT46">#REF!</definedName>
    <definedName name="_DAT47" localSheetId="0">#REF!</definedName>
    <definedName name="_DAT47">#REF!</definedName>
    <definedName name="_DAT48" localSheetId="0">#REF!</definedName>
    <definedName name="_DAT48">#REF!</definedName>
    <definedName name="_DAT49" localSheetId="0">#REF!</definedName>
    <definedName name="_DAT49">#REF!</definedName>
    <definedName name="_DAT5" localSheetId="0">#REF!</definedName>
    <definedName name="_DAT5">#REF!</definedName>
    <definedName name="_DAT50" localSheetId="0">#REF!</definedName>
    <definedName name="_DAT50">#REF!</definedName>
    <definedName name="_DAT51" localSheetId="0">#REF!</definedName>
    <definedName name="_DAT51">#REF!</definedName>
    <definedName name="_DAT52" localSheetId="0">#REF!</definedName>
    <definedName name="_DAT52">#REF!</definedName>
    <definedName name="_DAT53" localSheetId="0">#REF!</definedName>
    <definedName name="_DAT53">#REF!</definedName>
    <definedName name="_DAT54" localSheetId="0">#REF!</definedName>
    <definedName name="_DAT54">#REF!</definedName>
    <definedName name="_DAT55" localSheetId="0">#REF!</definedName>
    <definedName name="_DAT55">#REF!</definedName>
    <definedName name="_DAT56" localSheetId="0">#REF!</definedName>
    <definedName name="_DAT56">#REF!</definedName>
    <definedName name="_DAT57" localSheetId="0">#REF!</definedName>
    <definedName name="_DAT57">#REF!</definedName>
    <definedName name="_DAT58" localSheetId="0">#REF!</definedName>
    <definedName name="_DAT58">#REF!</definedName>
    <definedName name="_DAT59" localSheetId="0">#REF!</definedName>
    <definedName name="_DAT59">#REF!</definedName>
    <definedName name="_DAT6" localSheetId="0">#REF!</definedName>
    <definedName name="_DAT6">#REF!</definedName>
    <definedName name="_DAT60" localSheetId="0">#REF!</definedName>
    <definedName name="_DAT60">#REF!</definedName>
    <definedName name="_DAT61" localSheetId="0">#REF!</definedName>
    <definedName name="_DAT61">#REF!</definedName>
    <definedName name="_DAT62" localSheetId="0">#REF!</definedName>
    <definedName name="_DAT62">#REF!</definedName>
    <definedName name="_DAT63" localSheetId="0">#REF!</definedName>
    <definedName name="_DAT63">#REF!</definedName>
    <definedName name="_DAT64" localSheetId="0">#REF!</definedName>
    <definedName name="_DAT64">#REF!</definedName>
    <definedName name="_DAT65" localSheetId="0">#REF!</definedName>
    <definedName name="_DAT65">#REF!</definedName>
    <definedName name="_DAT7" localSheetId="0">#REF!</definedName>
    <definedName name="_DAT7">#REF!</definedName>
    <definedName name="_DAT8" localSheetId="0">#REF!</definedName>
    <definedName name="_DAT8">#REF!</definedName>
    <definedName name="_DAT9" localSheetId="0">#REF!</definedName>
    <definedName name="_DAT9">#REF!</definedName>
    <definedName name="_DHR1" localSheetId="0">'[5]PVC FBD'!#REF!</definedName>
    <definedName name="_DHR1">'[5]PVC FBD'!#REF!</definedName>
    <definedName name="_ECO0105" localSheetId="0">#REF!</definedName>
    <definedName name="_ECO0105">#REF!</definedName>
    <definedName name="_ECO2001" localSheetId="0">#REF!</definedName>
    <definedName name="_ECO2001">#REF!</definedName>
    <definedName name="_et3" localSheetId="0">'[10]FORM-16'!#REF!</definedName>
    <definedName name="_et3">'[10]FORM-16'!#REF!</definedName>
    <definedName name="_EVA01" localSheetId="0">#REF!</definedName>
    <definedName name="_EVA01">#REF!</definedName>
    <definedName name="_EVA0105" localSheetId="0">#REF!</definedName>
    <definedName name="_EVA0105">#REF!</definedName>
    <definedName name="_eva97" localSheetId="0">#REF!</definedName>
    <definedName name="_eva97">#REF!</definedName>
    <definedName name="_EXC1" localSheetId="0">#REF!</definedName>
    <definedName name="_EXC1">#REF!</definedName>
    <definedName name="_EXC2" localSheetId="0">#REF!</definedName>
    <definedName name="_EXC2">#REF!</definedName>
    <definedName name="_fcf97" localSheetId="0">#REF!</definedName>
    <definedName name="_fcf97">#REF!</definedName>
    <definedName name="_Fill" hidden="1">'[11]Room Rev'!$A$11:$A$48</definedName>
    <definedName name="_FSTEMP_" localSheetId="0">#REF!</definedName>
    <definedName name="_FSTEMP_">#REF!</definedName>
    <definedName name="_hdr1" localSheetId="0">#REF!</definedName>
    <definedName name="_hdr1">#REF!</definedName>
    <definedName name="_hdr11" localSheetId="0">#REF!</definedName>
    <definedName name="_hdr11">#REF!</definedName>
    <definedName name="_hdr2" localSheetId="0">#REF!</definedName>
    <definedName name="_hdr2">#REF!</definedName>
    <definedName name="_hdr3" localSheetId="0">#REF!</definedName>
    <definedName name="_hdr3">#REF!</definedName>
    <definedName name="_hdr4" localSheetId="0">#REF!</definedName>
    <definedName name="_hdr4">#REF!</definedName>
    <definedName name="_hdr5" localSheetId="0">#REF!</definedName>
    <definedName name="_hdr5">#REF!</definedName>
    <definedName name="_hdr6" localSheetId="0">#REF!</definedName>
    <definedName name="_hdr6">#REF!</definedName>
    <definedName name="_hdr7" localSheetId="0">#REF!</definedName>
    <definedName name="_hdr7">#REF!</definedName>
    <definedName name="_hdr8" localSheetId="0">#REF!</definedName>
    <definedName name="_hdr8">#REF!</definedName>
    <definedName name="_hom2" localSheetId="0">#REF!</definedName>
    <definedName name="_hom2">#REF!</definedName>
    <definedName name="_Key1" localSheetId="0" hidden="1">#REF!</definedName>
    <definedName name="_Key1" hidden="1">#REF!</definedName>
    <definedName name="_Key2" localSheetId="0" hidden="1">#REF!</definedName>
    <definedName name="_Key2" hidden="1">#REF!</definedName>
    <definedName name="_LAV1200" localSheetId="0">#REF!</definedName>
    <definedName name="_LAV1200">#REF!</definedName>
    <definedName name="_LAV900" localSheetId="0">#REF!</definedName>
    <definedName name="_LAV900">#REF!</definedName>
    <definedName name="_mc01" localSheetId="0">#REF!</definedName>
    <definedName name="_mc01">#REF!</definedName>
    <definedName name="_mc0105" localSheetId="0">#REF!</definedName>
    <definedName name="_mc0105">#REF!</definedName>
    <definedName name="_MP1" localSheetId="0">[12]entitlements!#REF!</definedName>
    <definedName name="_MP1">[12]entitlements!#REF!</definedName>
    <definedName name="_MR07" localSheetId="0">#REF!</definedName>
    <definedName name="_MR07">#REF!</definedName>
    <definedName name="_MR08" localSheetId="0">#REF!</definedName>
    <definedName name="_MR08">#REF!</definedName>
    <definedName name="_MR09" localSheetId="0">#REF!</definedName>
    <definedName name="_MR09">#REF!</definedName>
    <definedName name="_MR10" localSheetId="0">#REF!</definedName>
    <definedName name="_MR10">#REF!</definedName>
    <definedName name="_MR11" localSheetId="0">#REF!</definedName>
    <definedName name="_MR11">#REF!</definedName>
    <definedName name="_MR12" localSheetId="0">#REF!</definedName>
    <definedName name="_MR12">#REF!</definedName>
    <definedName name="_msl100" localSheetId="0">#REF!</definedName>
    <definedName name="_msl100">#REF!</definedName>
    <definedName name="_msl200" localSheetId="0">#REF!</definedName>
    <definedName name="_msl200">#REF!</definedName>
    <definedName name="_msl250" localSheetId="0">#REF!</definedName>
    <definedName name="_msl250">#REF!</definedName>
    <definedName name="_msl300" localSheetId="0">#REF!</definedName>
    <definedName name="_msl300">#REF!</definedName>
    <definedName name="_msl400" localSheetId="0">#REF!</definedName>
    <definedName name="_msl400">#REF!</definedName>
    <definedName name="_msl800" localSheetId="0">#REF!</definedName>
    <definedName name="_msl800">#REF!</definedName>
    <definedName name="_mui100" localSheetId="0">#REF!</definedName>
    <definedName name="_mui100">#REF!</definedName>
    <definedName name="_mui105" localSheetId="0">#REF!</definedName>
    <definedName name="_mui105">#REF!</definedName>
    <definedName name="_mui108" localSheetId="0">#REF!</definedName>
    <definedName name="_mui108">#REF!</definedName>
    <definedName name="_mui130" localSheetId="0">#REF!</definedName>
    <definedName name="_mui130">#REF!</definedName>
    <definedName name="_mui140" localSheetId="0">#REF!</definedName>
    <definedName name="_mui140">#REF!</definedName>
    <definedName name="_mui160" localSheetId="0">#REF!</definedName>
    <definedName name="_mui160">#REF!</definedName>
    <definedName name="_mui180" localSheetId="0">#REF!</definedName>
    <definedName name="_mui180">#REF!</definedName>
    <definedName name="_mui250" localSheetId="0">#REF!</definedName>
    <definedName name="_mui250">#REF!</definedName>
    <definedName name="_mui271" localSheetId="0">#REF!</definedName>
    <definedName name="_mui271">#REF!</definedName>
    <definedName name="_mui320" localSheetId="0">#REF!</definedName>
    <definedName name="_mui320">#REF!</definedName>
    <definedName name="_mui45" localSheetId="0">#REF!</definedName>
    <definedName name="_mui45">#REF!</definedName>
    <definedName name="_mui50" localSheetId="0">#REF!</definedName>
    <definedName name="_mui50">#REF!</definedName>
    <definedName name="_mui54" localSheetId="0">#REF!</definedName>
    <definedName name="_mui54">#REF!</definedName>
    <definedName name="_mui65" localSheetId="0">#REF!</definedName>
    <definedName name="_mui65">#REF!</definedName>
    <definedName name="_mui75" localSheetId="0">#REF!</definedName>
    <definedName name="_mui75">#REF!</definedName>
    <definedName name="_mui80" localSheetId="0">#REF!</definedName>
    <definedName name="_mui80">#REF!</definedName>
    <definedName name="_mva97" localSheetId="0">#REF!</definedName>
    <definedName name="_mva97">#REF!</definedName>
    <definedName name="_NET2" localSheetId="0">#REF!</definedName>
    <definedName name="_NET2">#REF!</definedName>
    <definedName name="_New1" localSheetId="0">#REF!</definedName>
    <definedName name="_New1">#REF!</definedName>
    <definedName name="_New2" localSheetId="0">#REF!</definedName>
    <definedName name="_New2">#REF!</definedName>
    <definedName name="_New3" localSheetId="0">#REF!</definedName>
    <definedName name="_New3">#REF!</definedName>
    <definedName name="_New5" localSheetId="0">#REF!</definedName>
    <definedName name="_New5">#REF!</definedName>
    <definedName name="_New7" localSheetId="0">#REF!</definedName>
    <definedName name="_New7">#REF!</definedName>
    <definedName name="_NO3" localSheetId="0">#REF!</definedName>
    <definedName name="_NO3">#REF!</definedName>
    <definedName name="_NO5" localSheetId="0">#REF!</definedName>
    <definedName name="_NO5">#REF!</definedName>
    <definedName name="_NO7" localSheetId="0">#REF!</definedName>
    <definedName name="_NO7">#REF!</definedName>
    <definedName name="_Order1">255</definedName>
    <definedName name="_Order2">255</definedName>
    <definedName name="_P" localSheetId="0">#REF!</definedName>
    <definedName name="_P">#REF!</definedName>
    <definedName name="_Parse_Out" localSheetId="0" hidden="1">#REF!</definedName>
    <definedName name="_Parse_Out" hidden="1">#REF!</definedName>
    <definedName name="_pg1" localSheetId="0">#REF!</definedName>
    <definedName name="_pg1">#REF!</definedName>
    <definedName name="_pg2" localSheetId="0">#REF!</definedName>
    <definedName name="_pg2">#REF!</definedName>
    <definedName name="_Pg3" localSheetId="0">#REF!</definedName>
    <definedName name="_Pg3">#REF!</definedName>
    <definedName name="_pl2" localSheetId="0">#REF!</definedName>
    <definedName name="_pl2">#REF!</definedName>
    <definedName name="_qya3" localSheetId="0">#REF!</definedName>
    <definedName name="_qya3">#REF!</definedName>
    <definedName name="_R" localSheetId="0">#REF!</definedName>
    <definedName name="_R">#REF!</definedName>
    <definedName name="_RET1" localSheetId="0">#REF!</definedName>
    <definedName name="_RET1">#REF!</definedName>
    <definedName name="_RET10" localSheetId="0">#REF!</definedName>
    <definedName name="_RET10">#REF!</definedName>
    <definedName name="_RET11" localSheetId="0">#REF!</definedName>
    <definedName name="_RET11">#REF!</definedName>
    <definedName name="_RET5" localSheetId="0">#REF!</definedName>
    <definedName name="_RET5">#REF!</definedName>
    <definedName name="_roe97" localSheetId="0">#REF!</definedName>
    <definedName name="_roe97">#REF!</definedName>
    <definedName name="_sat10" localSheetId="0">#REF!</definedName>
    <definedName name="_sat10">#REF!</definedName>
    <definedName name="_sat12" localSheetId="0">#REF!</definedName>
    <definedName name="_sat12">#REF!</definedName>
    <definedName name="_sat14" localSheetId="0">#REF!</definedName>
    <definedName name="_sat14">#REF!</definedName>
    <definedName name="_sat16" localSheetId="0">#REF!</definedName>
    <definedName name="_sat16">#REF!</definedName>
    <definedName name="_sat20" localSheetId="0">#REF!</definedName>
    <definedName name="_sat20">#REF!</definedName>
    <definedName name="_sat8" localSheetId="0">#REF!</definedName>
    <definedName name="_sat8">#REF!</definedName>
    <definedName name="_SCH1" localSheetId="0">'[8]Sheet BAL''N SHEET'!#REF!</definedName>
    <definedName name="_SCH1">'[8]Sheet BAL''N SHEET'!#REF!</definedName>
    <definedName name="_SCH10" localSheetId="0">#REF!</definedName>
    <definedName name="_SCH10">#REF!</definedName>
    <definedName name="_SCH13" localSheetId="0">#REF!</definedName>
    <definedName name="_SCH13">#REF!</definedName>
    <definedName name="_SCH2" localSheetId="0">#REF!</definedName>
    <definedName name="_SCH2">#REF!</definedName>
    <definedName name="_SCH3" localSheetId="0">#REF!</definedName>
    <definedName name="_SCH3">#REF!</definedName>
    <definedName name="_SCH4" localSheetId="0">#REF!</definedName>
    <definedName name="_SCH4">#REF!</definedName>
    <definedName name="_SCH5" localSheetId="0">#REF!</definedName>
    <definedName name="_SCH5">#REF!</definedName>
    <definedName name="_SCH6" localSheetId="0">#REF!</definedName>
    <definedName name="_SCH6">#REF!</definedName>
    <definedName name="_SCH7" localSheetId="0">#REF!</definedName>
    <definedName name="_SCH7">#REF!</definedName>
    <definedName name="_Sort" localSheetId="0" hidden="1">#REF!</definedName>
    <definedName name="_Sort" hidden="1">#REF!</definedName>
    <definedName name="_sua20" localSheetId="0">#REF!</definedName>
    <definedName name="_sua20">#REF!</definedName>
    <definedName name="_sua30" localSheetId="0">#REF!</definedName>
    <definedName name="_sua30">#REF!</definedName>
    <definedName name="_TB0300" localSheetId="0">#REF!</definedName>
    <definedName name="_TB0300">#REF!</definedName>
    <definedName name="_vbt150" localSheetId="0">#REF!</definedName>
    <definedName name="_vbt150">#REF!</definedName>
    <definedName name="_vbt200" localSheetId="0">#REF!</definedName>
    <definedName name="_vbt200">#REF!</definedName>
    <definedName name="_vbt210" localSheetId="0">#REF!</definedName>
    <definedName name="_vbt210">#REF!</definedName>
    <definedName name="_vbt300" localSheetId="0">#REF!</definedName>
    <definedName name="_vbt300">#REF!</definedName>
    <definedName name="_vbt400" localSheetId="0">#REF!</definedName>
    <definedName name="_vbt400">#REF!</definedName>
    <definedName name="_vol01" localSheetId="0">#REF!</definedName>
    <definedName name="_vol01">#REF!</definedName>
    <definedName name="_vol0105" localSheetId="0">#REF!</definedName>
    <definedName name="_vol0105">#REF!</definedName>
    <definedName name="_vts01" localSheetId="0">#REF!</definedName>
    <definedName name="_vts01">#REF!</definedName>
    <definedName name="_vts0105" localSheetId="0">#REF!</definedName>
    <definedName name="_vts0105">#REF!</definedName>
    <definedName name="_vxm100" localSheetId="0">#REF!</definedName>
    <definedName name="_vxm100">#REF!</definedName>
    <definedName name="_vxm300" localSheetId="0">#REF!</definedName>
    <definedName name="_vxm300">#REF!</definedName>
    <definedName name="_vxm500" localSheetId="0">#REF!</definedName>
    <definedName name="_vxm500">#REF!</definedName>
    <definedName name="_vxm75" localSheetId="0">#REF!</definedName>
    <definedName name="_vxm75">#REF!</definedName>
    <definedName name="A" localSheetId="0">#REF!</definedName>
    <definedName name="A">#REF!</definedName>
    <definedName name="A_c" localSheetId="0">#REF!</definedName>
    <definedName name="A_c">#REF!</definedName>
    <definedName name="a277Print_Titles" localSheetId="0">#REF!</definedName>
    <definedName name="a277Print_Titles">#REF!</definedName>
    <definedName name="aa" localSheetId="0">#REF!</definedName>
    <definedName name="aa">#REF!</definedName>
    <definedName name="aaa" localSheetId="0">#REF!</definedName>
    <definedName name="aaa">#REF!</definedName>
    <definedName name="aaaa" localSheetId="0">'[13]FORM-16'!#REF!</definedName>
    <definedName name="aaaa">'[13]FORM-16'!#REF!</definedName>
    <definedName name="aaaaaaaa" localSheetId="0">'[14]FORM-16'!#REF!</definedName>
    <definedName name="aaaaaaaa">'[14]FORM-16'!#REF!</definedName>
    <definedName name="ab" localSheetId="0">#REF!</definedName>
    <definedName name="ab">#REF!</definedName>
    <definedName name="abc" localSheetId="0">#REF!</definedName>
    <definedName name="abc">#REF!</definedName>
    <definedName name="ac" localSheetId="0">'[14]FORM-16'!#REF!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 localSheetId="0">#REF!</definedName>
    <definedName name="ACTUAL">#REF!</definedName>
    <definedName name="ACTUALUPDATE" localSheetId="0">#REF!</definedName>
    <definedName name="ACTUALUPDATE">#REF!</definedName>
    <definedName name="ad" hidden="1">{#N/A,#N/A,FALSE,"Status of Projects";#N/A,#N/A,FALSE,"CEA-TEC";#N/A,#N/A,FALSE,"U-Constr.";#N/A,#N/A,FALSE,"summary";#N/A,#N/A,FALSE,"PPP-3 yrs"}</definedName>
    <definedName name="adfgsaewztrghb" localSheetId="0">#REF!</definedName>
    <definedName name="adfgsaewztrghb">#REF!</definedName>
    <definedName name="adrga" localSheetId="0">#REF!</definedName>
    <definedName name="adrga">#REF!</definedName>
    <definedName name="adsgsad" localSheetId="0">#REF!</definedName>
    <definedName name="adsgsad">#REF!</definedName>
    <definedName name="aertert" localSheetId="0">'[10]FORM-16'!#REF!</definedName>
    <definedName name="aertert">'[10]FORM-16'!#REF!</definedName>
    <definedName name="aet" localSheetId="0">[12]entitlements!#REF!</definedName>
    <definedName name="aet">[12]entitlements!#REF!</definedName>
    <definedName name="aet4t" localSheetId="0">'[10]FORM-16'!#REF!</definedName>
    <definedName name="aet4t">'[10]FORM-16'!#REF!</definedName>
    <definedName name="aetga" localSheetId="0">#REF!</definedName>
    <definedName name="aetga">#REF!</definedName>
    <definedName name="aetq4t" localSheetId="0">#REF!</definedName>
    <definedName name="aetq4t">#REF!</definedName>
    <definedName name="aey" localSheetId="0">#REF!</definedName>
    <definedName name="aey">#REF!</definedName>
    <definedName name="AEY45AY" localSheetId="0">'[13]FORM-16'!#REF!</definedName>
    <definedName name="AEY45AY">'[13]FORM-16'!#REF!</definedName>
    <definedName name="AEYA5Y" localSheetId="0">'[13]FORM-16'!#REF!</definedName>
    <definedName name="AEYA5Y">'[13]FORM-16'!#REF!</definedName>
    <definedName name="aeyae">'[15]FORM-16'!$B$1:$K$61</definedName>
    <definedName name="aeyAEY" localSheetId="0">'[13]FORM-16'!#REF!</definedName>
    <definedName name="aeyAEY">'[13]FORM-16'!#REF!</definedName>
    <definedName name="AEYAY" localSheetId="0">'[13]FORM-16'!#REF!</definedName>
    <definedName name="AEYAY">'[13]FORM-16'!#REF!</definedName>
    <definedName name="AEYRAY" localSheetId="0">'[13]FORM-16'!#REF!</definedName>
    <definedName name="AEYRAY">'[13]FORM-16'!#REF!</definedName>
    <definedName name="aeyrq">'[15]FORM-16'!$B$63:$K$135</definedName>
    <definedName name="aeyt">'[16]FORM-16'!$A$63:$J$135</definedName>
    <definedName name="AEYY" localSheetId="0">'[13]FORM-16'!#REF!</definedName>
    <definedName name="AEYY">'[13]FORM-16'!#REF!</definedName>
    <definedName name="ag" localSheetId="0">#REF!</definedName>
    <definedName name="ag">#REF!</definedName>
    <definedName name="agea" localSheetId="0">[12]entitlements!#REF!</definedName>
    <definedName name="agea">[12]entitlements!#REF!</definedName>
    <definedName name="aho" localSheetId="0">#REF!</definedName>
    <definedName name="aho">#REF!</definedName>
    <definedName name="air" localSheetId="0">#REF!</definedName>
    <definedName name="air">#REF!</definedName>
    <definedName name="aircompressor" localSheetId="0">#REF!</definedName>
    <definedName name="aircompressor">#REF!</definedName>
    <definedName name="aksdl" localSheetId="0">#REF!</definedName>
    <definedName name="aksdl">#REF!</definedName>
    <definedName name="Alcohols__Volume__Units" localSheetId="0">'[17]EVA Calculations'!#REF!</definedName>
    <definedName name="Alcohols__Volume__Units">'[17]EVA Calculations'!#REF!</definedName>
    <definedName name="All_Customers" localSheetId="0">#REF!</definedName>
    <definedName name="All_Customers">#REF!</definedName>
    <definedName name="annex_c" localSheetId="0">#REF!</definedName>
    <definedName name="annex_c">#REF!</definedName>
    <definedName name="annex_c1" localSheetId="0">#REF!</definedName>
    <definedName name="annex_c1">#REF!</definedName>
    <definedName name="ANNINGBU" localSheetId="0">#REF!</definedName>
    <definedName name="ANNINGBU">#REF!</definedName>
    <definedName name="ANNNAAG" localSheetId="0">#REF!</definedName>
    <definedName name="ANNNAAG">#REF!</definedName>
    <definedName name="ANNUAL" localSheetId="0">#REF!</definedName>
    <definedName name="ANNUAL">#REF!</definedName>
    <definedName name="AOS___Volume__Units" localSheetId="0">'[17]EVA Calculations'!#REF!</definedName>
    <definedName name="AOS___Volume__Units">'[17]EVA Calculations'!#REF!</definedName>
    <definedName name="AOS__Price__Rs___Unit" localSheetId="0">'[17]EVA Calculations'!#REF!</definedName>
    <definedName name="AOS__Price__Rs___Unit">'[17]EVA Calculations'!#REF!</definedName>
    <definedName name="ap" localSheetId="0">[18]MAPSHEET!#REF!</definedName>
    <definedName name="ap">[18]MAPSHEET!#REF!</definedName>
    <definedName name="APOL" localSheetId="0">#REF!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 localSheetId="0">'[14]FORM-16'!#REF!</definedName>
    <definedName name="arey">'[14]FORM-16'!#REF!</definedName>
    <definedName name="areya" localSheetId="0">#REF!</definedName>
    <definedName name="areya">#REF!</definedName>
    <definedName name="arga" localSheetId="0">[19]!words</definedName>
    <definedName name="arga">[19]!words</definedName>
    <definedName name="Argentina" localSheetId="0">[20]List_ratios!#REF!</definedName>
    <definedName name="Argentina">[20]List_ratios!#REF!</definedName>
    <definedName name="arhyae" localSheetId="0">#REF!</definedName>
    <definedName name="arhyae">#REF!</definedName>
    <definedName name="aryaey" localSheetId="0">[19]!words</definedName>
    <definedName name="aryaey">[19]!words</definedName>
    <definedName name="as" localSheetId="0">#REF!</definedName>
    <definedName name="as">#REF!</definedName>
    <definedName name="AS2DocOpenMode">"AS2DocumentEdit"</definedName>
    <definedName name="AS2ReportLS">1</definedName>
    <definedName name="AS2SyncStepLS">0</definedName>
    <definedName name="AS2VersionLS">300</definedName>
    <definedName name="asd" localSheetId="0">'[10]FORM-16'!#REF!</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 localSheetId="0">[21]!words</definedName>
    <definedName name="asegt">[21]!words</definedName>
    <definedName name="asfd" localSheetId="0">#REF!</definedName>
    <definedName name="asfd">#REF!</definedName>
    <definedName name="asfddfsa" localSheetId="0">#REF!</definedName>
    <definedName name="asfddfsa">#REF!</definedName>
    <definedName name="asg" localSheetId="0">'[14]FORM-16'!#REF!</definedName>
    <definedName name="asg">'[14]FORM-16'!#REF!</definedName>
    <definedName name="ASIA" localSheetId="0">#REF!</definedName>
    <definedName name="ASIA">#REF!</definedName>
    <definedName name="asia900" localSheetId="0">#REF!</definedName>
    <definedName name="asia900">#REF!</definedName>
    <definedName name="ASP" localSheetId="0">#REF!</definedName>
    <definedName name="ASP">#REF!</definedName>
    <definedName name="atat" localSheetId="0">#REF!</definedName>
    <definedName name="atat">#REF!</definedName>
    <definedName name="Australasian_Average" localSheetId="0">[20]List_ratios!#REF!</definedName>
    <definedName name="Australasian_Average">[20]List_ratios!#REF!</definedName>
    <definedName name="Average_DSCR" localSheetId="0">#REF!</definedName>
    <definedName name="Average_DSCR">#REF!</definedName>
    <definedName name="awyY" localSheetId="0">#REF!</definedName>
    <definedName name="awyY">#REF!</definedName>
    <definedName name="AY5Y" localSheetId="0">'[13]FORM-16'!#REF!</definedName>
    <definedName name="AY5Y">'[13]FORM-16'!#REF!</definedName>
    <definedName name="AYAY" localSheetId="0">'[13]FORM-16'!#REF!</definedName>
    <definedName name="AYAY">'[13]FORM-16'!#REF!</definedName>
    <definedName name="AYHT" localSheetId="0">'[13]FORM-16'!#REF!</definedName>
    <definedName name="AYHT">'[13]FORM-16'!#REF!</definedName>
    <definedName name="AYSEY" localSheetId="0">'[13]FORM-16'!#REF!</definedName>
    <definedName name="AYSEY">'[13]FORM-16'!#REF!</definedName>
    <definedName name="az" localSheetId="0">#REF!</definedName>
    <definedName name="az">#REF!</definedName>
    <definedName name="azx" localSheetId="0">#REF!</definedName>
    <definedName name="azx">#REF!</definedName>
    <definedName name="b" localSheetId="0">#REF!</definedName>
    <definedName name="b">#REF!</definedName>
    <definedName name="B_VND">0.05</definedName>
    <definedName name="B_YEN">0.1</definedName>
    <definedName name="b2s" localSheetId="0">#REF!</definedName>
    <definedName name="b2s">#REF!</definedName>
    <definedName name="Back_Solve_Original" localSheetId="0">#REF!</definedName>
    <definedName name="Back_Solve_Original">#REF!</definedName>
    <definedName name="Back_solve_selector" localSheetId="0">#REF!</definedName>
    <definedName name="Back_solve_selector">#REF!</definedName>
    <definedName name="Back_solve_Target" localSheetId="0">#REF!</definedName>
    <definedName name="Back_solve_Target">#REF!</definedName>
    <definedName name="BALANCE_SHEET_DATA" localSheetId="0">#REF!</definedName>
    <definedName name="BALANCE_SHEET_DATA">#REF!</definedName>
    <definedName name="BALANCEP" localSheetId="0">#REF!,#REF!,#REF!,#REF!,#REF!,#REF!,#REF!,#REF!</definedName>
    <definedName name="BALANCEP">#REF!,#REF!,#REF!,#REF!,#REF!,#REF!,#REF!,#REF!</definedName>
    <definedName name="Bang_cly" localSheetId="0">#REF!</definedName>
    <definedName name="Bang_cly">#REF!</definedName>
    <definedName name="Bang_CVC" localSheetId="0">#REF!</definedName>
    <definedName name="Bang_CVC">#REF!</definedName>
    <definedName name="bang_gia" localSheetId="0">#REF!</definedName>
    <definedName name="bang_gia">#REF!</definedName>
    <definedName name="Bang_travl" localSheetId="0">#REF!</definedName>
    <definedName name="Bang_travl">#REF!</definedName>
    <definedName name="bank" localSheetId="0">#REF!</definedName>
    <definedName name="bank">#REF!</definedName>
    <definedName name="bank_balance" localSheetId="0">#REF!</definedName>
    <definedName name="bank_balance">#REF!</definedName>
    <definedName name="base" localSheetId="0">#REF!</definedName>
    <definedName name="base">#REF!</definedName>
    <definedName name="base2" localSheetId="0">#REF!</definedName>
    <definedName name="base2">#REF!</definedName>
    <definedName name="baseyr">'[22]Forecast-Input'!$E1</definedName>
    <definedName name="basic" localSheetId="0">#REF!</definedName>
    <definedName name="basic">#REF!</definedName>
    <definedName name="bb" localSheetId="0">#REF!</definedName>
    <definedName name="bb">#REF!</definedName>
    <definedName name="bbb" localSheetId="0">#REF!</definedName>
    <definedName name="bbb">#REF!</definedName>
    <definedName name="BEG_INV" localSheetId="0">#REF!</definedName>
    <definedName name="BEG_INV">#REF!</definedName>
    <definedName name="begavg">[22]Valuation!$Y$15</definedName>
    <definedName name="bentonite" localSheetId="0">#REF!</definedName>
    <definedName name="bentonite">#REF!</definedName>
    <definedName name="BF1_" localSheetId="0">#REF!</definedName>
    <definedName name="BF1_">#REF!</definedName>
    <definedName name="BF2_" localSheetId="0">#REF!</definedName>
    <definedName name="BF2_">#REF!</definedName>
    <definedName name="BF3_" localSheetId="0">#REF!</definedName>
    <definedName name="BF3_">#REF!</definedName>
    <definedName name="BFBS" localSheetId="0">#REF!</definedName>
    <definedName name="BFBS">#REF!</definedName>
    <definedName name="BFES" localSheetId="0">#REF!</definedName>
    <definedName name="BFES">#REF!</definedName>
    <definedName name="BFS" localSheetId="0">#REF!</definedName>
    <definedName name="BFS">#REF!</definedName>
    <definedName name="BG_Del">15</definedName>
    <definedName name="BG_Ins">4</definedName>
    <definedName name="BG_Mod">6</definedName>
    <definedName name="bhasoodee">'[23]Groupings-final'!$A$1:$IV$65536</definedName>
    <definedName name="BHIWADI1" localSheetId="0">'[24]PROD PLAN'!#REF!</definedName>
    <definedName name="BHIWADI1">'[24]PROD PLAN'!#REF!</definedName>
    <definedName name="bi" localSheetId="0">#REF!</definedName>
    <definedName name="bi">#REF!</definedName>
    <definedName name="blah.blah" hidden="1">{"BG",#N/A,FALSE,"SABANAS";"ERACUM",#N/A,FALSE,"SABANAS";"ERMES",#N/A,FALSE,"SABANAS";"BG",#N/A,FALSE,"RESUMEN";"ERACU",#N/A,FALSE,"RESUMEN";"ERMES",#N/A,FALSE,"RESUMEN"}</definedName>
    <definedName name="BLDG" localSheetId="0">#REF!</definedName>
    <definedName name="BLDG">#REF!</definedName>
    <definedName name="BLIST1" localSheetId="0">#REF!</definedName>
    <definedName name="BLIST1">#REF!</definedName>
    <definedName name="blnHideRow">#N/A</definedName>
    <definedName name="BLR80IA">#N/A</definedName>
    <definedName name="Book2" localSheetId="0">#REF!</definedName>
    <definedName name="Book2">#REF!</definedName>
    <definedName name="BOQ" localSheetId="0">#REF!</definedName>
    <definedName name="BOQ">#REF!</definedName>
    <definedName name="BOUG1" localSheetId="0">#REF!</definedName>
    <definedName name="BOUG1">#REF!</definedName>
    <definedName name="Branch">[25]!Branches</definedName>
    <definedName name="BRUSH1" localSheetId="0">#REF!</definedName>
    <definedName name="BRUSH1">#REF!</definedName>
    <definedName name="BS">'[26]Query - Proc_BS'!$A$1:$C$3190</definedName>
    <definedName name="bs_abstract" localSheetId="0">#REF!</definedName>
    <definedName name="bs_abstract">#REF!</definedName>
    <definedName name="BS_Comp_Copy" localSheetId="0">#REF!</definedName>
    <definedName name="BS_Comp_Copy">#REF!</definedName>
    <definedName name="BSblnHideRow">#N/A</definedName>
    <definedName name="BSHistForc" localSheetId="0">#REF!</definedName>
    <definedName name="BSHistForc">#REF!</definedName>
    <definedName name="BSIS_1" localSheetId="0">#REF!</definedName>
    <definedName name="BSIS_1">#REF!</definedName>
    <definedName name="BSpp" localSheetId="0">#REF!</definedName>
    <definedName name="BSpp">#REF!</definedName>
    <definedName name="bss" localSheetId="0">#REF!</definedName>
    <definedName name="bss">#REF!</definedName>
    <definedName name="BSSCH" localSheetId="0">#REF!</definedName>
    <definedName name="BSSCH">#REF!</definedName>
    <definedName name="BT" localSheetId="0">#REF!</definedName>
    <definedName name="BT">#REF!</definedName>
    <definedName name="btcocnhoi" localSheetId="0">#REF!</definedName>
    <definedName name="btcocnhoi">#REF!</definedName>
    <definedName name="BTM">#REF!</definedName>
    <definedName name="Builder" localSheetId="0">#REF!</definedName>
    <definedName name="Builder">#REF!</definedName>
    <definedName name="BUNSEKI" localSheetId="0">#REF!</definedName>
    <definedName name="BUNSEKI">#REF!</definedName>
    <definedName name="BURGLARY">#N/A</definedName>
    <definedName name="Bus" localSheetId="0">#REF!</definedName>
    <definedName name="Bus">#REF!</definedName>
    <definedName name="BVCISUMMARY" localSheetId="0">#REF!</definedName>
    <definedName name="BVCISUMMARY">#REF!</definedName>
    <definedName name="C.1.1..Phat_tuyen" localSheetId="0">#REF!</definedName>
    <definedName name="C.1.1..Phat_tuyen">#REF!</definedName>
    <definedName name="C.1.10..VC_Thu_cong_CG" localSheetId="0">#REF!</definedName>
    <definedName name="C.1.10..VC_Thu_cong_CG">#REF!</definedName>
    <definedName name="C.1.2..Chat_cay_thu_cong" localSheetId="0">#REF!</definedName>
    <definedName name="C.1.2..Chat_cay_thu_cong">#REF!</definedName>
    <definedName name="C.1.3..Chat_cay_may" localSheetId="0">#REF!</definedName>
    <definedName name="C.1.3..Chat_cay_may">#REF!</definedName>
    <definedName name="C.1.4..Dao_goc_cay" localSheetId="0">#REF!</definedName>
    <definedName name="C.1.4..Dao_goc_cay">#REF!</definedName>
    <definedName name="C.1.5..Lam_duong_tam" localSheetId="0">#REF!</definedName>
    <definedName name="C.1.5..Lam_duong_tam">#REF!</definedName>
    <definedName name="C.1.6..Lam_cau_tam" localSheetId="0">#REF!</definedName>
    <definedName name="C.1.6..Lam_cau_tam">#REF!</definedName>
    <definedName name="C.1.7..Rai_da_chong_lun" localSheetId="0">#REF!</definedName>
    <definedName name="C.1.7..Rai_da_chong_lun">#REF!</definedName>
    <definedName name="C.1.8..Lam_kho_tam" localSheetId="0">#REF!</definedName>
    <definedName name="C.1.8..Lam_kho_tam">#REF!</definedName>
    <definedName name="C.1.8..San_mat_bang" localSheetId="0">#REF!</definedName>
    <definedName name="C.1.8..San_mat_bang">#REF!</definedName>
    <definedName name="C.2.1..VC_Thu_cong" localSheetId="0">#REF!</definedName>
    <definedName name="C.2.1..VC_Thu_cong">#REF!</definedName>
    <definedName name="C.2.2..VC_T_cong_CG" localSheetId="0">#REF!</definedName>
    <definedName name="C.2.2..VC_T_cong_CG">#REF!</definedName>
    <definedName name="C.2.3..Boc_do" localSheetId="0">#REF!</definedName>
    <definedName name="C.2.3..Boc_do">#REF!</definedName>
    <definedName name="C.3.1..Dao_dat_mong_cot" localSheetId="0">#REF!</definedName>
    <definedName name="C.3.1..Dao_dat_mong_cot">#REF!</definedName>
    <definedName name="C.3.2..Dao_dat_de_dap" localSheetId="0">#REF!</definedName>
    <definedName name="C.3.2..Dao_dat_de_dap">#REF!</definedName>
    <definedName name="C.3.3..Dap_dat_mong" localSheetId="0">#REF!</definedName>
    <definedName name="C.3.3..Dap_dat_mong">#REF!</definedName>
    <definedName name="C.3.4..Dao_dap_TDia" localSheetId="0">#REF!</definedName>
    <definedName name="C.3.4..Dao_dap_TDia">#REF!</definedName>
    <definedName name="C.3.5..Dap_bo_bao" localSheetId="0">#REF!</definedName>
    <definedName name="C.3.5..Dap_bo_bao">#REF!</definedName>
    <definedName name="C.3.6..Bom_tat_nuoc" localSheetId="0">#REF!</definedName>
    <definedName name="C.3.6..Bom_tat_nuoc">#REF!</definedName>
    <definedName name="C.3.7..Dao_bun" localSheetId="0">#REF!</definedName>
    <definedName name="C.3.7..Dao_bun">#REF!</definedName>
    <definedName name="C.3.8..Dap_cat_CT" localSheetId="0">#REF!</definedName>
    <definedName name="C.3.8..Dap_cat_CT">#REF!</definedName>
    <definedName name="C.3.9..Dao_pha_da" localSheetId="0">#REF!</definedName>
    <definedName name="C.3.9..Dao_pha_da">#REF!</definedName>
    <definedName name="C.4.1.Cot_thep" localSheetId="0">#REF!</definedName>
    <definedName name="C.4.1.Cot_thep">#REF!</definedName>
    <definedName name="C.4.2..Van_khuon" localSheetId="0">#REF!</definedName>
    <definedName name="C.4.2..Van_khuon">#REF!</definedName>
    <definedName name="C.4.3..Be_tong" localSheetId="0">#REF!</definedName>
    <definedName name="C.4.3..Be_tong">#REF!</definedName>
    <definedName name="C.4.4..Lap_BT_D.San" localSheetId="0">#REF!</definedName>
    <definedName name="C.4.4..Lap_BT_D.San">#REF!</definedName>
    <definedName name="C.4.5..Xay_da_hoc" localSheetId="0">#REF!</definedName>
    <definedName name="C.4.5..Xay_da_hoc">#REF!</definedName>
    <definedName name="C.4.6..Dong_coc" localSheetId="0">#REF!</definedName>
    <definedName name="C.4.6..Dong_coc">#REF!</definedName>
    <definedName name="C.4.7..Quet_Bi_tum" localSheetId="0">#REF!</definedName>
    <definedName name="C.4.7..Quet_Bi_tum">#REF!</definedName>
    <definedName name="C.5.1..Lap_cot_thep" localSheetId="0">#REF!</definedName>
    <definedName name="C.5.1..Lap_cot_thep">#REF!</definedName>
    <definedName name="C.5.2..Lap_cot_BT" localSheetId="0">#REF!</definedName>
    <definedName name="C.5.2..Lap_cot_BT">#REF!</definedName>
    <definedName name="C.5.3..Lap_dat_xa" localSheetId="0">#REF!</definedName>
    <definedName name="C.5.3..Lap_dat_xa">#REF!</definedName>
    <definedName name="C.5.4..Lap_tiep_dia" localSheetId="0">#REF!</definedName>
    <definedName name="C.5.4..Lap_tiep_dia">#REF!</definedName>
    <definedName name="C.5.5..Son_sat_thep" localSheetId="0">#REF!</definedName>
    <definedName name="C.5.5..Son_sat_thep">#REF!</definedName>
    <definedName name="C.6.1..Lap_su_dung" localSheetId="0">#REF!</definedName>
    <definedName name="C.6.1..Lap_su_dung">#REF!</definedName>
    <definedName name="C.6.2..Lap_su_CS" localSheetId="0">#REF!</definedName>
    <definedName name="C.6.2..Lap_su_CS">#REF!</definedName>
    <definedName name="C.6.3..Su_chuoi_do" localSheetId="0">#REF!</definedName>
    <definedName name="C.6.3..Su_chuoi_do">#REF!</definedName>
    <definedName name="C.6.4..Su_chuoi_neo" localSheetId="0">#REF!</definedName>
    <definedName name="C.6.4..Su_chuoi_neo">#REF!</definedName>
    <definedName name="C.6.5..Lap_phu_kien" localSheetId="0">#REF!</definedName>
    <definedName name="C.6.5..Lap_phu_kien">#REF!</definedName>
    <definedName name="C.6.6..Ep_noi_day" localSheetId="0">#REF!</definedName>
    <definedName name="C.6.6..Ep_noi_day">#REF!</definedName>
    <definedName name="C.6.7..KD_vuot_CN" localSheetId="0">#REF!</definedName>
    <definedName name="C.6.7..KD_vuot_CN">#REF!</definedName>
    <definedName name="C.6.8..Rai_cang_day" localSheetId="0">#REF!</definedName>
    <definedName name="C.6.8..Rai_cang_day">#REF!</definedName>
    <definedName name="C.6.9..Cap_quang" localSheetId="0">#REF!</definedName>
    <definedName name="C.6.9..Cap_quang">#REF!</definedName>
    <definedName name="C_" localSheetId="0">[27]CBDGT979!#REF!</definedName>
    <definedName name="C_">[27]CBDGT979!#REF!</definedName>
    <definedName name="C_VND">0.03</definedName>
    <definedName name="C_YEN">0.1</definedName>
    <definedName name="Calendar" localSheetId="0">#REF!</definedName>
    <definedName name="Calendar">#REF!</definedName>
    <definedName name="canada" localSheetId="0">#REF!</definedName>
    <definedName name="canada">#REF!</definedName>
    <definedName name="CAP" localSheetId="0">#REF!</definedName>
    <definedName name="CAP">#REF!</definedName>
    <definedName name="capch">[22]Valuation!$U$13</definedName>
    <definedName name="capchrg" localSheetId="0">#REF!</definedName>
    <definedName name="capchrg">#REF!</definedName>
    <definedName name="capchrgadj" localSheetId="0">#REF!</definedName>
    <definedName name="capchrgadj">#REF!</definedName>
    <definedName name="capex" localSheetId="0">[20]List_ratios!#REF!</definedName>
    <definedName name="capex">[20]List_ratios!#REF!</definedName>
    <definedName name="Capital" localSheetId="0">#REF!</definedName>
    <definedName name="Capital">#REF!</definedName>
    <definedName name="capital97" localSheetId="0">#REF!</definedName>
    <definedName name="capital97">#REF!</definedName>
    <definedName name="capitaladj" localSheetId="0" hidden="1">#REF!</definedName>
    <definedName name="capitaladj" hidden="1">#REF!</definedName>
    <definedName name="CapitalLink">[28]Capital_by_Years_Valuation!$B$8</definedName>
    <definedName name="CASHFLOWP" localSheetId="0">#REF!,#REF!</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 localSheetId="0">#REF!</definedName>
    <definedName name="cc">#REF!</definedName>
    <definedName name="ccc" localSheetId="0">#REF!</definedName>
    <definedName name="ccc">#REF!</definedName>
    <definedName name="ccFootnote" localSheetId="0">IF([29]!BefAft=1,"","[1] The Pre-Tax Cost of Capital = After-Tax Cost of Capital/(1-Tax Rate)")</definedName>
    <definedName name="ccFootnote">IF([29]!BefAft=1,"","[1] The Pre-Tax Cost of Capital = After-Tax Cost of Capital/(1-Tax Rate)")</definedName>
    <definedName name="CE">#N/A</definedName>
    <definedName name="Cf" localSheetId="0">#REF!</definedName>
    <definedName name="Cf">#REF!</definedName>
    <definedName name="cfk" localSheetId="0">#REF!</definedName>
    <definedName name="cfk">#REF!</definedName>
    <definedName name="chartfield" localSheetId="0">#REF!</definedName>
    <definedName name="chartfield">#REF!</definedName>
    <definedName name="checkfig" localSheetId="0">#REF!</definedName>
    <definedName name="checkfig">#REF!</definedName>
    <definedName name="Chennai_List">[25]!Chennai_vend</definedName>
    <definedName name="Chile" localSheetId="0">[20]List_ratios!#REF!</definedName>
    <definedName name="Chile">[20]List_ratios!#REF!</definedName>
    <definedName name="chiyoko" localSheetId="0">#REF!</definedName>
    <definedName name="chiyoko">#REF!</definedName>
    <definedName name="chung">66</definedName>
    <definedName name="CLIAB" localSheetId="0">#REF!</definedName>
    <definedName name="CLIAB">#REF!</definedName>
    <definedName name="Co" localSheetId="0">#REF!</definedName>
    <definedName name="Co">#REF!</definedName>
    <definedName name="COAT" localSheetId="0">#REF!</definedName>
    <definedName name="COAT">#REF!</definedName>
    <definedName name="COM" localSheetId="0">#REF!</definedName>
    <definedName name="COM">#REF!</definedName>
    <definedName name="COMMON" localSheetId="0">#REF!</definedName>
    <definedName name="COMMON">#REF!</definedName>
    <definedName name="company" localSheetId="0">#REF!</definedName>
    <definedName name="company">#REF!</definedName>
    <definedName name="Company98" localSheetId="0">#REF!</definedName>
    <definedName name="Company98">#REF!</definedName>
    <definedName name="CON_EQP_COS" localSheetId="0">#REF!</definedName>
    <definedName name="CON_EQP_COS">#REF!</definedName>
    <definedName name="CONC25" localSheetId="0">#REF!</definedName>
    <definedName name="CONC25">#REF!</definedName>
    <definedName name="CONC30" localSheetId="0">#REF!</definedName>
    <definedName name="CONC30">#REF!</definedName>
    <definedName name="CONCS25" localSheetId="0">#REF!</definedName>
    <definedName name="CONCS25">#REF!</definedName>
    <definedName name="CONCS30" localSheetId="0">#REF!</definedName>
    <definedName name="CONCS30">#REF!</definedName>
    <definedName name="Cong_HM_DTCT" localSheetId="0">#REF!</definedName>
    <definedName name="Cong_HM_DTCT">#REF!</definedName>
    <definedName name="Cong_M_DTCT" localSheetId="0">#REF!</definedName>
    <definedName name="Cong_M_DTCT">#REF!</definedName>
    <definedName name="Cong_NC_DTCT" localSheetId="0">#REF!</definedName>
    <definedName name="Cong_NC_DTCT">#REF!</definedName>
    <definedName name="Cong_VL_DTCT" localSheetId="0">#REF!</definedName>
    <definedName name="Cong_VL_DTCT">#REF!</definedName>
    <definedName name="CONTROL" localSheetId="0">#REF!</definedName>
    <definedName name="CONTROL">#REF!</definedName>
    <definedName name="conv" localSheetId="0">#REF!</definedName>
    <definedName name="conv">#REF!</definedName>
    <definedName name="Conversion_factor" localSheetId="0">#REF!</definedName>
    <definedName name="Conversion_factor">#REF!</definedName>
    <definedName name="Copy_KPI" localSheetId="0">#REF!</definedName>
    <definedName name="Copy_KPI">#REF!</definedName>
    <definedName name="corp" localSheetId="0">#REF!</definedName>
    <definedName name="corp">#REF!</definedName>
    <definedName name="corp1" localSheetId="0">#REF!</definedName>
    <definedName name="corp1">#REF!</definedName>
    <definedName name="CORPDOWNLOAD" localSheetId="0">#REF!</definedName>
    <definedName name="CORPDOWNLOAD">#REF!</definedName>
    <definedName name="cot">[22]wwww!$D$64</definedName>
    <definedName name="cot7.5" localSheetId="0">#REF!</definedName>
    <definedName name="cot7.5">#REF!</definedName>
    <definedName name="cot8.5" localSheetId="0">#REF!</definedName>
    <definedName name="cot8.5">#REF!</definedName>
    <definedName name="cota">[30]Assume!$D$6</definedName>
    <definedName name="cotsw">[22]Assume!$D$6</definedName>
    <definedName name="covbookfield" localSheetId="0">#REF!</definedName>
    <definedName name="covbookfield">#REF!</definedName>
    <definedName name="COVER" localSheetId="0">#REF!</definedName>
    <definedName name="COVER">#REF!</definedName>
    <definedName name="coverage" localSheetId="0">[20]List_ratios!#REF!</definedName>
    <definedName name="coverage">[20]List_ratios!#REF!</definedName>
    <definedName name="cpc" localSheetId="0">#REF!</definedName>
    <definedName name="cpc">#REF!</definedName>
    <definedName name="CRISA" localSheetId="0">#REF!</definedName>
    <definedName name="CRISA">#REF!</definedName>
    <definedName name="CRITINST" localSheetId="0">#REF!</definedName>
    <definedName name="CRITINST">#REF!</definedName>
    <definedName name="CRITPURC" localSheetId="0">#REF!</definedName>
    <definedName name="CRITPURC">#REF!</definedName>
    <definedName name="Crosley" localSheetId="0">#REF!</definedName>
    <definedName name="Crosley">#REF!</definedName>
    <definedName name="cross">'[23]Groupings-final'!$A$1:$IV$65536</definedName>
    <definedName name="cs" localSheetId="0">'[31]F&amp;B'!#REF!</definedName>
    <definedName name="cs">'[31]F&amp;B'!#REF!</definedName>
    <definedName name="CS_10" localSheetId="0">#REF!</definedName>
    <definedName name="CS_10">#REF!</definedName>
    <definedName name="CS_100" localSheetId="0">#REF!</definedName>
    <definedName name="CS_100">#REF!</definedName>
    <definedName name="CS_10S" localSheetId="0">#REF!</definedName>
    <definedName name="CS_10S">#REF!</definedName>
    <definedName name="CS_120" localSheetId="0">#REF!</definedName>
    <definedName name="CS_120">#REF!</definedName>
    <definedName name="CS_140" localSheetId="0">#REF!</definedName>
    <definedName name="CS_140">#REF!</definedName>
    <definedName name="CS_160" localSheetId="0">#REF!</definedName>
    <definedName name="CS_160">#REF!</definedName>
    <definedName name="CS_20" localSheetId="0">#REF!</definedName>
    <definedName name="CS_20">#REF!</definedName>
    <definedName name="CS_30" localSheetId="0">#REF!</definedName>
    <definedName name="CS_30">#REF!</definedName>
    <definedName name="CS_40" localSheetId="0">#REF!</definedName>
    <definedName name="CS_40">#REF!</definedName>
    <definedName name="CS_40S" localSheetId="0">#REF!</definedName>
    <definedName name="CS_40S">#REF!</definedName>
    <definedName name="CS_5S" localSheetId="0">#REF!</definedName>
    <definedName name="CS_5S">#REF!</definedName>
    <definedName name="CS_60" localSheetId="0">#REF!</definedName>
    <definedName name="CS_60">#REF!</definedName>
    <definedName name="CS_80" localSheetId="0">#REF!</definedName>
    <definedName name="CS_80">#REF!</definedName>
    <definedName name="CS_80S" localSheetId="0">#REF!</definedName>
    <definedName name="CS_80S">#REF!</definedName>
    <definedName name="CS_STD" localSheetId="0">#REF!</definedName>
    <definedName name="CS_STD">#REF!</definedName>
    <definedName name="CS_XS" localSheetId="0">#REF!</definedName>
    <definedName name="CS_XS">#REF!</definedName>
    <definedName name="CS_XXS" localSheetId="0">#REF!</definedName>
    <definedName name="CS_XXS">#REF!</definedName>
    <definedName name="ctiep" localSheetId="0">#REF!</definedName>
    <definedName name="ctiep">#REF!</definedName>
    <definedName name="CU_LY" localSheetId="0">#REF!</definedName>
    <definedName name="CU_LY">#REF!</definedName>
    <definedName name="cuoc_vc" localSheetId="0">#REF!</definedName>
    <definedName name="cuoc_vc">#REF!</definedName>
    <definedName name="Customer" localSheetId="0">#REF!</definedName>
    <definedName name="Customer">#REF!</definedName>
    <definedName name="Customer_Satisfation" localSheetId="0">'[31]F&amp;B'!#REF!</definedName>
    <definedName name="Customer_Satisfation">'[31]F&amp;B'!#REF!</definedName>
    <definedName name="CustomerList" localSheetId="0">#REF!</definedName>
    <definedName name="CustomerList">#REF!</definedName>
    <definedName name="CustomerVlookup" localSheetId="0">#REF!</definedName>
    <definedName name="CustomerVlookup">#REF!</definedName>
    <definedName name="cwh" localSheetId="0">'[32]Other Inc'!#REF!</definedName>
    <definedName name="cwh">'[32]Other Inc'!#REF!</definedName>
    <definedName name="CWIP" localSheetId="0">#REF!</definedName>
    <definedName name="CWIP">#REF!</definedName>
    <definedName name="cx" localSheetId="0">#REF!</definedName>
    <definedName name="cx">#REF!</definedName>
    <definedName name="d" localSheetId="0">'[32]Other Inc'!#REF!</definedName>
    <definedName name="d">'[32]Other Inc'!#REF!</definedName>
    <definedName name="da" localSheetId="0">'[14]FORM-16'!#REF!</definedName>
    <definedName name="da">'[14]FORM-16'!#REF!</definedName>
    <definedName name="dam">78000</definedName>
    <definedName name="Damage_Act" localSheetId="0">#REF!</definedName>
    <definedName name="Damage_Act">#REF!</definedName>
    <definedName name="data" localSheetId="0">#REF!</definedName>
    <definedName name="data">#REF!</definedName>
    <definedName name="DATA_WIHL" localSheetId="0">[33]salary!#REF!</definedName>
    <definedName name="DATA_WIHL">[33]salary!#REF!</definedName>
    <definedName name="DATA1" localSheetId="0">#REF!</definedName>
    <definedName name="DATA1">#REF!</definedName>
    <definedName name="Data2" localSheetId="0">#REF!</definedName>
    <definedName name="Data2">#REF!</definedName>
    <definedName name="_xlnm.Database" localSheetId="0">#REF!</definedName>
    <definedName name="_xlnm.Database">#REF!</definedName>
    <definedName name="DATE" localSheetId="0">#REF!</definedName>
    <definedName name="DATE">#REF!</definedName>
    <definedName name="Days">365</definedName>
    <definedName name="DAYTWOUPDATE" localSheetId="0">#REF!</definedName>
    <definedName name="DAYTWOUPDATE">#REF!</definedName>
    <definedName name="db" localSheetId="0">'[14]FORM-16'!#REF!</definedName>
    <definedName name="db">'[14]FORM-16'!#REF!</definedName>
    <definedName name="dd" localSheetId="0">#REF!</definedName>
    <definedName name="dd">#REF!</definedName>
    <definedName name="ddd" localSheetId="0">#REF!</definedName>
    <definedName name="ddd">#REF!</definedName>
    <definedName name="DDLINE" localSheetId="0">#REF!</definedName>
    <definedName name="DDLINE">#REF!</definedName>
    <definedName name="DebtEquity" localSheetId="0">[20]List_ratios!#REF!</definedName>
    <definedName name="DebtEquity">[20]List_ratios!#REF!</definedName>
    <definedName name="Delhi_List">[25]!Delhi_vend</definedName>
    <definedName name="den_bu" localSheetId="0">#REF!</definedName>
    <definedName name="den_bu">#REF!</definedName>
    <definedName name="denbu" localSheetId="0">#REF!</definedName>
    <definedName name="denbu">#REF!</definedName>
    <definedName name="DEP" localSheetId="0">#REF!</definedName>
    <definedName name="DEP">#REF!</definedName>
    <definedName name="Dep_1YrLife_YR1" localSheetId="0">#REF!</definedName>
    <definedName name="Dep_1YrLife_YR1">#REF!</definedName>
    <definedName name="Dep_3YrLife_YR1" localSheetId="0">#REF!</definedName>
    <definedName name="Dep_3YrLife_YR1">#REF!</definedName>
    <definedName name="DEPOSITS" localSheetId="0">#REF!</definedName>
    <definedName name="DEPOSITS">#REF!</definedName>
    <definedName name="df" localSheetId="0">#REF!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 localSheetId="0">#REF!</definedName>
    <definedName name="dfsa">#REF!</definedName>
    <definedName name="dgae" localSheetId="0">#REF!</definedName>
    <definedName name="dgae">#REF!</definedName>
    <definedName name="DGCTI592" localSheetId="0">#REF!</definedName>
    <definedName name="DGCTI592">#REF!</definedName>
    <definedName name="dhom" localSheetId="0">#REF!</definedName>
    <definedName name="dhom">#REF!</definedName>
    <definedName name="dicer" localSheetId="0">#REF!</definedName>
    <definedName name="dicer">#REF!</definedName>
    <definedName name="DIRECTORS" localSheetId="0">#REF!</definedName>
    <definedName name="DIRECTORS">#REF!</definedName>
    <definedName name="DIS" localSheetId="0">#REF!</definedName>
    <definedName name="DIS">#REF!</definedName>
    <definedName name="DISPOS1" localSheetId="0">#REF!</definedName>
    <definedName name="DISPOS1">#REF!</definedName>
    <definedName name="dividends97" localSheetId="0">#REF!</definedName>
    <definedName name="dividends97">#REF!</definedName>
    <definedName name="DLINE" localSheetId="0">#REF!</definedName>
    <definedName name="DLINE">#REF!</definedName>
    <definedName name="dnld1" localSheetId="0">#REF!</definedName>
    <definedName name="dnld1">#REF!</definedName>
    <definedName name="dnld2" localSheetId="0">#REF!</definedName>
    <definedName name="dnld2">#REF!</definedName>
    <definedName name="dnld5" localSheetId="0">#REF!</definedName>
    <definedName name="dnld5">#REF!</definedName>
    <definedName name="dnldfinal" localSheetId="0">#REF!</definedName>
    <definedName name="dnldfinal">#REF!</definedName>
    <definedName name="dnldnew" localSheetId="0">#REF!</definedName>
    <definedName name="dnldnew">#REF!</definedName>
    <definedName name="dos" localSheetId="0">#REF!</definedName>
    <definedName name="dos">#REF!</definedName>
    <definedName name="drgarhy" localSheetId="0">#REF!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 localSheetId="0">#REF!</definedName>
    <definedName name="dsf">#REF!</definedName>
    <definedName name="dss">[23]Sched!$B$1:$D$65536</definedName>
    <definedName name="DSUMDATA" localSheetId="0">#REF!</definedName>
    <definedName name="DSUMDATA">#REF!</definedName>
    <definedName name="dta">[22]wwww!$E$64</definedName>
    <definedName name="dtl">[22]wwww!$F$64</definedName>
    <definedName name="DTRS" localSheetId="0">#REF!</definedName>
    <definedName name="DTRS">#REF!</definedName>
    <definedName name="dtu" localSheetId="0">'[10]FORM-16'!#REF!</definedName>
    <definedName name="dtu">'[10]FORM-16'!#REF!</definedName>
    <definedName name="dtyr">'[34]FORM-16'!$A$1:$J$61</definedName>
    <definedName name="duoi" localSheetId="0">#REF!</definedName>
    <definedName name="duoi">#REF!</definedName>
    <definedName name="DutoanDongmo" localSheetId="0">#REF!</definedName>
    <definedName name="DutoanDongmo">#REF!</definedName>
    <definedName name="dw" localSheetId="0">#REF!</definedName>
    <definedName name="dw">#REF!</definedName>
    <definedName name="e" localSheetId="0">#REF!</definedName>
    <definedName name="e">#REF!</definedName>
    <definedName name="East_Europe_Average" localSheetId="0">[20]List_ratios!#REF!</definedName>
    <definedName name="East_Europe_Average">[20]List_ratios!#REF!</definedName>
    <definedName name="eay" localSheetId="0">[35]entitlements!#REF!</definedName>
    <definedName name="eay">[35]entitlements!#REF!</definedName>
    <definedName name="EBIT" localSheetId="0">[20]List_ratios!#REF!</definedName>
    <definedName name="EBIT">[20]List_ratios!#REF!</definedName>
    <definedName name="EBITCAP" localSheetId="0">[20]List_ratios!#REF!</definedName>
    <definedName name="EBITCAP">[20]List_ratios!#REF!</definedName>
    <definedName name="EBITDA__int_cvrge_x" localSheetId="0">[20]List_ratios!#REF!</definedName>
    <definedName name="EBITDA__int_cvrge_x">[20]List_ratios!#REF!</definedName>
    <definedName name="EbitdaLine" localSheetId="0">[20]List_ratios!#REF!</definedName>
    <definedName name="EbitdaLine">[20]List_ratios!#REF!</definedName>
    <definedName name="ee" localSheetId="0">#REF!</definedName>
    <definedName name="ee">#REF!</definedName>
    <definedName name="eee" localSheetId="0">#REF!</definedName>
    <definedName name="eee">#REF!</definedName>
    <definedName name="EF" localSheetId="0">#REF!</definedName>
    <definedName name="EF">#REF!</definedName>
    <definedName name="ei" localSheetId="0">#REF!</definedName>
    <definedName name="ei">#REF!</definedName>
    <definedName name="End_1" localSheetId="0">#REF!</definedName>
    <definedName name="End_1">#REF!</definedName>
    <definedName name="End_10" localSheetId="0">#REF!</definedName>
    <definedName name="End_10">#REF!</definedName>
    <definedName name="End_11" localSheetId="0">#REF!</definedName>
    <definedName name="End_11">#REF!</definedName>
    <definedName name="End_12" localSheetId="0">#REF!</definedName>
    <definedName name="End_12">#REF!</definedName>
    <definedName name="End_13" localSheetId="0">#REF!</definedName>
    <definedName name="End_13">#REF!</definedName>
    <definedName name="End_2" localSheetId="0">#REF!</definedName>
    <definedName name="End_2">#REF!</definedName>
    <definedName name="End_3" localSheetId="0">#REF!</definedName>
    <definedName name="End_3">#REF!</definedName>
    <definedName name="End_4" localSheetId="0">#REF!</definedName>
    <definedName name="End_4">#REF!</definedName>
    <definedName name="End_5" localSheetId="0">#REF!</definedName>
    <definedName name="End_5">#REF!</definedName>
    <definedName name="End_6" localSheetId="0">#REF!</definedName>
    <definedName name="End_6">#REF!</definedName>
    <definedName name="End_7" localSheetId="0">#REF!</definedName>
    <definedName name="End_7">#REF!</definedName>
    <definedName name="End_8" localSheetId="0">#REF!</definedName>
    <definedName name="End_8">#REF!</definedName>
    <definedName name="End_9" localSheetId="0">#REF!</definedName>
    <definedName name="End_9">#REF!</definedName>
    <definedName name="ENDBALANCE" localSheetId="0">#REF!</definedName>
    <definedName name="ENDBALANCE">#REF!</definedName>
    <definedName name="ENDBALANCEL" localSheetId="0">#REF!</definedName>
    <definedName name="ENDBALANCEL">#REF!</definedName>
    <definedName name="Entity" localSheetId="0">#REF!</definedName>
    <definedName name="Entity">#REF!</definedName>
    <definedName name="Equity_IRR" localSheetId="0">#REF!</definedName>
    <definedName name="Equity_IRR">#REF!</definedName>
    <definedName name="equity97" localSheetId="0">#REF!</definedName>
    <definedName name="equity97">#REF!</definedName>
    <definedName name="equitydata" localSheetId="0">#REF!</definedName>
    <definedName name="equitydata">#REF!</definedName>
    <definedName name="eratret" localSheetId="0">'[10]FORM-16'!#REF!</definedName>
    <definedName name="eratret">'[10]FORM-16'!#REF!</definedName>
    <definedName name="erteat" localSheetId="0">'[10]FORM-16'!#REF!</definedName>
    <definedName name="erteat">'[10]FORM-16'!#REF!</definedName>
    <definedName name="ertet" localSheetId="0">'[10]FORM-16'!#REF!</definedName>
    <definedName name="ertet">'[10]FORM-16'!#REF!</definedName>
    <definedName name="eryq43y7">'[34]FORM-16'!$A$63:$J$135</definedName>
    <definedName name="es" localSheetId="0">'[32]F&amp;B'!#REF!</definedName>
    <definedName name="es">'[32]F&amp;B'!#REF!</definedName>
    <definedName name="Estate" localSheetId="0">#REF!</definedName>
    <definedName name="Estate">#REF!</definedName>
    <definedName name="et4twq" localSheetId="0">'[10]FORM-16'!#REF!</definedName>
    <definedName name="et4twq">'[10]FORM-16'!#REF!</definedName>
    <definedName name="eta34t" localSheetId="0">'[10]FORM-16'!#REF!</definedName>
    <definedName name="eta34t">'[10]FORM-16'!#REF!</definedName>
    <definedName name="etaet" localSheetId="0">'[10]FORM-16'!#REF!</definedName>
    <definedName name="etaet">'[10]FORM-16'!#REF!</definedName>
    <definedName name="etu">'[36]FORM-16'!$A$63:$J$135</definedName>
    <definedName name="euro" localSheetId="0">#REF!</definedName>
    <definedName name="euro">#REF!</definedName>
    <definedName name="Europe_Average" localSheetId="0">[20]List_ratios!#REF!</definedName>
    <definedName name="Europe_Average">[20]List_ratios!#REF!</definedName>
    <definedName name="eva" localSheetId="0">#REF!</definedName>
    <definedName name="eva">#REF!</definedName>
    <definedName name="EVADLL01" localSheetId="0">#REF!</definedName>
    <definedName name="EVADLL01">#REF!</definedName>
    <definedName name="EVADLL0105" localSheetId="0">#REF!</definedName>
    <definedName name="EVADLL0105">#REF!</definedName>
    <definedName name="evanlg" localSheetId="0">#REF!</definedName>
    <definedName name="evanlg">#REF!</definedName>
    <definedName name="evatot" localSheetId="0">#REF!</definedName>
    <definedName name="evatot">#REF!</definedName>
    <definedName name="EWGFEWg" localSheetId="0">#REF!</definedName>
    <definedName name="EWGFEWg">#REF!</definedName>
    <definedName name="ewtew" localSheetId="0">[12]entitlements!#REF!</definedName>
    <definedName name="ewtew">[12]entitlements!#REF!</definedName>
    <definedName name="ewtr" localSheetId="0">#REF!</definedName>
    <definedName name="ewtr">#REF!</definedName>
    <definedName name="EX" localSheetId="0">#REF!</definedName>
    <definedName name="EX">#REF!</definedName>
    <definedName name="EXC" localSheetId="0">#REF!</definedName>
    <definedName name="EXC">#REF!</definedName>
    <definedName name="EXCH" localSheetId="0">#REF!</definedName>
    <definedName name="EXCH">#REF!</definedName>
    <definedName name="exfactcost" localSheetId="0">'[37]HI-TARGE'!#REF!</definedName>
    <definedName name="exfactcost">'[37]HI-TARGE'!#REF!</definedName>
    <definedName name="EXHXV.1" localSheetId="0">[38]mancount!#REF!</definedName>
    <definedName name="EXHXV.1">[38]mancount!#REF!</definedName>
    <definedName name="EXHXVII.2" localSheetId="0">[38]PRESFMS!#REF!</definedName>
    <definedName name="EXHXVII.2">[38]PRESFMS!#REF!</definedName>
    <definedName name="ExpVol" localSheetId="0">#REF!</definedName>
    <definedName name="ExpVol">#REF!</definedName>
    <definedName name="_xlnm.Extract" localSheetId="0">#REF!</definedName>
    <definedName name="_xlnm.Extract">#REF!</definedName>
    <definedName name="EY5Y" localSheetId="0">'[13]FORM-16'!#REF!</definedName>
    <definedName name="EY5Y">'[13]FORM-16'!#REF!</definedName>
    <definedName name="f" localSheetId="0">'[32]Other Inc'!#REF!</definedName>
    <definedName name="f">'[32]Other Inc'!#REF!</definedName>
    <definedName name="FA" localSheetId="0">#REF!</definedName>
    <definedName name="FA">#REF!</definedName>
    <definedName name="FABRICATORS" localSheetId="0">'[5]RM DHR'!#REF!</definedName>
    <definedName name="FABRICATORS">'[5]RM DHR'!#REF!</definedName>
    <definedName name="FACUSA" localSheetId="0">#REF!</definedName>
    <definedName name="FACUSA">#REF!</definedName>
    <definedName name="Fam" localSheetId="0">#REF!</definedName>
    <definedName name="Fam">#REF!</definedName>
    <definedName name="FASch" localSheetId="0">#REF!</definedName>
    <definedName name="FASch">#REF!</definedName>
    <definedName name="Fatty_Acids__Price__Rs___Unit" localSheetId="0">'[17]EVA Calculations'!#REF!</definedName>
    <definedName name="Fatty_Acids__Price__Rs___Unit">'[17]EVA Calculations'!#REF!</definedName>
    <definedName name="Fatty_Acids__Volume__Units" localSheetId="0">'[17]EVA Calculations'!#REF!</definedName>
    <definedName name="Fatty_Acids__Volume__Units">'[17]EVA Calculations'!#REF!</definedName>
    <definedName name="Fatty_Alcohols__Price__Rs___Unit" localSheetId="0">'[17]EVA Calculations'!#REF!</definedName>
    <definedName name="Fatty_Alcohols__Price__Rs___Unit">'[17]EVA Calculations'!#REF!</definedName>
    <definedName name="FAXNO" localSheetId="0">#REF!</definedName>
    <definedName name="FAXNO">#REF!</definedName>
    <definedName name="FC5_total" localSheetId="0">#REF!</definedName>
    <definedName name="FC5_total">#REF!</definedName>
    <definedName name="FC6_total" localSheetId="0">#REF!</definedName>
    <definedName name="FC6_total">#REF!</definedName>
    <definedName name="FCSTOTHER" localSheetId="0">#REF!</definedName>
    <definedName name="FCSTOTHER">#REF!</definedName>
    <definedName name="fd" localSheetId="0">[12]entitlements!#REF!</definedName>
    <definedName name="fd">[12]entitlements!#REF!</definedName>
    <definedName name="fds" localSheetId="0">#REF!</definedName>
    <definedName name="fds">#REF!</definedName>
    <definedName name="ff" localSheetId="0">#REF!</definedName>
    <definedName name="ff">#REF!</definedName>
    <definedName name="fff" localSheetId="0">#REF!</definedName>
    <definedName name="fff">#REF!</definedName>
    <definedName name="FG" localSheetId="0">#REF!</definedName>
    <definedName name="FG">#REF!</definedName>
    <definedName name="FGT" localSheetId="0">#REF!</definedName>
    <definedName name="FGT">#REF!</definedName>
    <definedName name="fgvdata" localSheetId="0">#REF!</definedName>
    <definedName name="fgvdata">#REF!</definedName>
    <definedName name="filterrange" localSheetId="0">#REF!</definedName>
    <definedName name="filterrange">#REF!</definedName>
    <definedName name="FINANCE" localSheetId="0">#REF!</definedName>
    <definedName name="FINANCE">#REF!</definedName>
    <definedName name="FIRE">#N/A</definedName>
    <definedName name="FJ_FX13" localSheetId="0">#REF!</definedName>
    <definedName name="FJ_FX13">#REF!</definedName>
    <definedName name="FORECAST" localSheetId="0">#REF!</definedName>
    <definedName name="FORECAST">#REF!</definedName>
    <definedName name="FORECASTYTD" localSheetId="0">#REF!</definedName>
    <definedName name="FORECASTYTD">#REF!</definedName>
    <definedName name="FormatStringTable">[28]ReportsParameters!$A$50:$E$55</definedName>
    <definedName name="FREECASH" localSheetId="0">#REF!</definedName>
    <definedName name="FREECASH">#REF!</definedName>
    <definedName name="FRGHT" localSheetId="0">[39]TB9899!#REF!</definedName>
    <definedName name="FRGHT">[39]TB9899!#REF!</definedName>
    <definedName name="fsg" localSheetId="0">'[2]VD Legal &amp; Professional Details'!#REF!</definedName>
    <definedName name="fsg">'[2]VD Legal &amp; Professional Details'!#REF!</definedName>
    <definedName name="FUND" localSheetId="0">[27]CBDGT979!#REF!</definedName>
    <definedName name="FUND">[27]CBDGT979!#REF!</definedName>
    <definedName name="fwef" localSheetId="0">#REF!</definedName>
    <definedName name="fwef">#REF!</definedName>
    <definedName name="FX" localSheetId="0">#REF!</definedName>
    <definedName name="FX">#REF!</definedName>
    <definedName name="Fx_Rate_3_17" localSheetId="0">#REF!</definedName>
    <definedName name="Fx_Rate_3_17">#REF!</definedName>
    <definedName name="FYMonths">[28]ReportsParameters!$B$42</definedName>
    <definedName name="g" localSheetId="0">#REF!</definedName>
    <definedName name="g">#REF!</definedName>
    <definedName name="ga" localSheetId="0">'[14]FORM-16'!#REF!</definedName>
    <definedName name="ga">'[14]FORM-16'!#REF!</definedName>
    <definedName name="gb" localSheetId="0">'[14]FORM-16'!#REF!</definedName>
    <definedName name="gb">'[14]FORM-16'!#REF!</definedName>
    <definedName name="GeniusVersion">"98.2.0"</definedName>
    <definedName name="gfjf" localSheetId="0">#REF!</definedName>
    <definedName name="gfjf">#REF!</definedName>
    <definedName name="gg" localSheetId="0">#REF!</definedName>
    <definedName name="gg">#REF!</definedName>
    <definedName name="ggg" localSheetId="0">#REF!</definedName>
    <definedName name="ggg">#REF!</definedName>
    <definedName name="ghip" localSheetId="0">#REF!</definedName>
    <definedName name="ghip">#REF!</definedName>
    <definedName name="gia" localSheetId="0">#REF!</definedName>
    <definedName name="gia">#REF!</definedName>
    <definedName name="gia_tien" localSheetId="0">#REF!</definedName>
    <definedName name="gia_tien">#REF!</definedName>
    <definedName name="gia_tien_BTN" localSheetId="0">#REF!</definedName>
    <definedName name="gia_tien_BTN">#REF!</definedName>
    <definedName name="Glycerine__Price__Rs___Unit" localSheetId="0">'[17]EVA Calculations'!#REF!</definedName>
    <definedName name="Glycerine__Price__Rs___Unit">'[17]EVA Calculations'!#REF!</definedName>
    <definedName name="Glycerine__Volume__Units" localSheetId="0">'[17]EVA Calculations'!#REF!</definedName>
    <definedName name="Glycerine__Volume__Units">'[17]EVA Calculations'!#REF!</definedName>
    <definedName name="GM" localSheetId="0">#REF!</definedName>
    <definedName name="GM">#REF!</definedName>
    <definedName name="GMDATA" localSheetId="0">#REF!</definedName>
    <definedName name="GMDATA">#REF!</definedName>
    <definedName name="gmpf" localSheetId="0">#REF!</definedName>
    <definedName name="gmpf">#REF!</definedName>
    <definedName name="gmsal" localSheetId="0">#REF!</definedName>
    <definedName name="gmsal">#REF!</definedName>
    <definedName name="GMUNO" localSheetId="0">#REF!</definedName>
    <definedName name="GMUNO">#REF!</definedName>
    <definedName name="GRAL" localSheetId="0">#REF!</definedName>
    <definedName name="GRAL">#REF!</definedName>
    <definedName name="GrossFA" localSheetId="0">[20]List_ratios!#REF!</definedName>
    <definedName name="GrossFA">[20]List_ratios!#REF!</definedName>
    <definedName name="GROUPCHT" localSheetId="0">#REF!</definedName>
    <definedName name="GROUPCHT">#REF!</definedName>
    <definedName name="gt" localSheetId="0">#REF!</definedName>
    <definedName name="gt">#REF!</definedName>
    <definedName name="GWEEygera" localSheetId="0">#REF!</definedName>
    <definedName name="GWEEygera">#REF!</definedName>
    <definedName name="h" localSheetId="0">[32]Admin!#REF!</definedName>
    <definedName name="h">[32]Admin!#REF!</definedName>
    <definedName name="ha" localSheetId="0">'[14]FORM-16'!#REF!</definedName>
    <definedName name="ha">'[14]FORM-16'!#REF!</definedName>
    <definedName name="hardyg" localSheetId="0">'[14]FORM-16'!#REF!</definedName>
    <definedName name="hardyg">'[14]FORM-16'!#REF!</definedName>
    <definedName name="hb" localSheetId="0">'[14]FORM-16'!#REF!</definedName>
    <definedName name="hb">'[14]FORM-16'!#REF!</definedName>
    <definedName name="hdr8.5" localSheetId="0">#REF!</definedName>
    <definedName name="hdr8.5">#REF!</definedName>
    <definedName name="Header" localSheetId="0">#REF!</definedName>
    <definedName name="Header">#REF!</definedName>
    <definedName name="headquarters" localSheetId="0">#REF!</definedName>
    <definedName name="headquarters">#REF!</definedName>
    <definedName name="HF" localSheetId="0">#REF!</definedName>
    <definedName name="HF">#REF!</definedName>
    <definedName name="hh" localSheetId="0">#REF!</definedName>
    <definedName name="hh">#REF!</definedName>
    <definedName name="hha" localSheetId="0">#REF!</definedName>
    <definedName name="hha">#REF!</definedName>
    <definedName name="HHcat" localSheetId="0">#REF!</definedName>
    <definedName name="HHcat">#REF!</definedName>
    <definedName name="HHda" localSheetId="0">#REF!</definedName>
    <definedName name="HHda">#REF!</definedName>
    <definedName name="hhh" localSheetId="0">#REF!</definedName>
    <definedName name="hhh">#REF!</definedName>
    <definedName name="HHL" localSheetId="0">#REF!</definedName>
    <definedName name="HHL">#REF!</definedName>
    <definedName name="HHxm" localSheetId="0">#REF!</definedName>
    <definedName name="HHxm">#REF!</definedName>
    <definedName name="hien" localSheetId="0">#REF!</definedName>
    <definedName name="hien">#REF!</definedName>
    <definedName name="HistForc" localSheetId="0">#REF!</definedName>
    <definedName name="HistForc">#REF!</definedName>
    <definedName name="hoc">55000</definedName>
    <definedName name="HOME_MANP" localSheetId="0">#REF!</definedName>
    <definedName name="HOME_MANP">#REF!</definedName>
    <definedName name="HOMEOFFICE_COST" localSheetId="0">#REF!</definedName>
    <definedName name="HOMEOFFICE_COST">#REF!</definedName>
    <definedName name="hra" localSheetId="0">#REF!</definedName>
    <definedName name="hra">#REF!</definedName>
    <definedName name="hßm4" localSheetId="0">#REF!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 localSheetId="0">#REF!</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 localSheetId="0">#REF!</definedName>
    <definedName name="ICRES">#REF!</definedName>
    <definedName name="IDLAB_COST" localSheetId="0">#REF!</definedName>
    <definedName name="IDLAB_COST">#REF!</definedName>
    <definedName name="ii" localSheetId="0">#REF!</definedName>
    <definedName name="ii">#REF!</definedName>
    <definedName name="iii" localSheetId="0">#REF!</definedName>
    <definedName name="iii">#REF!</definedName>
    <definedName name="IMPORTED" localSheetId="0">#REF!</definedName>
    <definedName name="IMPORTED">#REF!</definedName>
    <definedName name="in" localSheetId="0">#REF!</definedName>
    <definedName name="in">#REF!</definedName>
    <definedName name="income" localSheetId="0">#REF!</definedName>
    <definedName name="income">#REF!</definedName>
    <definedName name="income97" localSheetId="0">#REF!</definedName>
    <definedName name="income97">#REF!</definedName>
    <definedName name="India" localSheetId="0">[20]List_ratios!#REF!</definedName>
    <definedName name="India">[20]List_ratios!#REF!</definedName>
    <definedName name="INDMANP" localSheetId="0">#REF!</definedName>
    <definedName name="INDMANP">#REF!</definedName>
    <definedName name="Inglis" localSheetId="0">#REF!</definedName>
    <definedName name="Inglis">#REF!</definedName>
    <definedName name="Input_Rf" localSheetId="0">#REF!</definedName>
    <definedName name="Input_Rf">#REF!</definedName>
    <definedName name="INS" localSheetId="0">#REF!</definedName>
    <definedName name="INS">#REF!</definedName>
    <definedName name="INSTRUCT" localSheetId="0">#REF!</definedName>
    <definedName name="INSTRUCT">#REF!</definedName>
    <definedName name="int" localSheetId="0">'[10]FORM-16'!#REF!</definedName>
    <definedName name="int">'[10]FORM-16'!#REF!</definedName>
    <definedName name="interest" localSheetId="0">'[10]FORM-16'!#REF!</definedName>
    <definedName name="interest">'[10]FORM-16'!#REF!</definedName>
    <definedName name="INV" localSheetId="0">#REF!</definedName>
    <definedName name="INV">#REF!</definedName>
    <definedName name="INVCODE" localSheetId="0">#REF!</definedName>
    <definedName name="INVCODE">#REF!</definedName>
    <definedName name="Investor_Return" localSheetId="0">#REF!</definedName>
    <definedName name="Investor_Return">#REF!</definedName>
    <definedName name="ioyr" localSheetId="0">#REF!</definedName>
    <definedName name="ioyr">#REF!</definedName>
    <definedName name="ISblnHideRow">#N/A</definedName>
    <definedName name="ISBS" localSheetId="0">#REF!</definedName>
    <definedName name="ISBS">#REF!</definedName>
    <definedName name="ISHistForc" localSheetId="0">#REF!</definedName>
    <definedName name="ISHistForc">#REF!</definedName>
    <definedName name="Italia" localSheetId="0">[20]List_ratios!#REF!</definedName>
    <definedName name="Italia">[20]List_ratios!#REF!</definedName>
    <definedName name="Itm" localSheetId="0">#REF!</definedName>
    <definedName name="Itm">#REF!</definedName>
    <definedName name="iuw5i" localSheetId="0">#REF!</definedName>
    <definedName name="iuw5i">#REF!</definedName>
    <definedName name="j" localSheetId="0">#REF!</definedName>
    <definedName name="j">#REF!</definedName>
    <definedName name="ja" localSheetId="0">#REF!</definedName>
    <definedName name="ja">#REF!</definedName>
    <definedName name="JAN02SAL" localSheetId="0">#REF!</definedName>
    <definedName name="JAN02SAL">#REF!</definedName>
    <definedName name="jb" localSheetId="0">#REF!</definedName>
    <definedName name="jb">#REF!</definedName>
    <definedName name="jj" localSheetId="0">#REF!</definedName>
    <definedName name="jj">#REF!</definedName>
    <definedName name="jjj" localSheetId="0">#REF!</definedName>
    <definedName name="jjj">#REF!</definedName>
    <definedName name="jul02sal" localSheetId="0">#REF!</definedName>
    <definedName name="jul02sal">#REF!</definedName>
    <definedName name="k" localSheetId="0">#REF!</definedName>
    <definedName name="k">#REF!</definedName>
    <definedName name="ka" localSheetId="0">'[14]FORM-16'!#REF!</definedName>
    <definedName name="ka">'[14]FORM-16'!#REF!</definedName>
    <definedName name="kaori" localSheetId="0">#REF!</definedName>
    <definedName name="kaori">#REF!</definedName>
    <definedName name="kazuyo" localSheetId="0">#REF!</definedName>
    <definedName name="kazuyo">#REF!</definedName>
    <definedName name="kb" localSheetId="0">'[14]FORM-16'!#REF!</definedName>
    <definedName name="kb">'[14]FORM-16'!#REF!</definedName>
    <definedName name="kcong" localSheetId="0">#REF!</definedName>
    <definedName name="kcong">#REF!</definedName>
    <definedName name="Kettex" localSheetId="0">#REF!</definedName>
    <definedName name="Kettex">#REF!</definedName>
    <definedName name="kettex98" localSheetId="0">#REF!</definedName>
    <definedName name="kettex98">#REF!</definedName>
    <definedName name="khac">2</definedName>
    <definedName name="Kiem_tra_trung_ten" localSheetId="0">#REF!</definedName>
    <definedName name="Kiem_tra_trung_ten">#REF!</definedName>
    <definedName name="kk" localSheetId="0">#REF!</definedName>
    <definedName name="kk">#REF!</definedName>
    <definedName name="kkk" localSheetId="0">#REF!</definedName>
    <definedName name="kkk">#REF!</definedName>
    <definedName name="kol" localSheetId="0">#REF!</definedName>
    <definedName name="kol">#REF!</definedName>
    <definedName name="Korea_Telecom" localSheetId="0">[20]List_ratios!#REF!</definedName>
    <definedName name="Korea_Telecom">[20]List_ratios!#REF!</definedName>
    <definedName name="l" localSheetId="0">[32]Admin!#REF!</definedName>
    <definedName name="l">[32]Admin!#REF!</definedName>
    <definedName name="L_A" localSheetId="0">#REF!</definedName>
    <definedName name="L_A">#REF!</definedName>
    <definedName name="lan" localSheetId="0">#REF!</definedName>
    <definedName name="lan">#REF!</definedName>
    <definedName name="Last_Year" localSheetId="0">#REF!</definedName>
    <definedName name="Last_Year">#REF!</definedName>
    <definedName name="LASTYR" localSheetId="0">#REF!</definedName>
    <definedName name="LASTYR">#REF!</definedName>
    <definedName name="LASTYROTHER" localSheetId="0">#REF!</definedName>
    <definedName name="LASTYROTHER">#REF!</definedName>
    <definedName name="LASTYRYTD" localSheetId="0">#REF!</definedName>
    <definedName name="LASTYRYTD">#REF!</definedName>
    <definedName name="LAVASRC900" localSheetId="0">#REF!</definedName>
    <definedName name="LAVASRC900">#REF!</definedName>
    <definedName name="LAVSRC1200" localSheetId="0">#REF!</definedName>
    <definedName name="LAVSRC1200">#REF!</definedName>
    <definedName name="LC5_total" localSheetId="0">#REF!</definedName>
    <definedName name="LC5_total">#REF!</definedName>
    <definedName name="LC6_total" localSheetId="0">#REF!</definedName>
    <definedName name="LC6_total">#REF!</definedName>
    <definedName name="LEASE" localSheetId="0">#REF!</definedName>
    <definedName name="LEASE">#REF!</definedName>
    <definedName name="LETTER" localSheetId="0">#REF!</definedName>
    <definedName name="LETTER">#REF!</definedName>
    <definedName name="LG" localSheetId="0">#REF!</definedName>
    <definedName name="LG">#REF!</definedName>
    <definedName name="LINE" localSheetId="0">#REF!</definedName>
    <definedName name="LINE">#REF!</definedName>
    <definedName name="LINE10110ITEM60" localSheetId="0">#REF!</definedName>
    <definedName name="LINE10110ITEM60">#REF!</definedName>
    <definedName name="LINE10370ITEM60" localSheetId="0">#REF!</definedName>
    <definedName name="LINE10370ITEM60">#REF!</definedName>
    <definedName name="LINE10380ITEM60" localSheetId="0">#REF!</definedName>
    <definedName name="LINE10380ITEM60">#REF!</definedName>
    <definedName name="LINE10690ITEM60" localSheetId="0">#REF!</definedName>
    <definedName name="LINE10690ITEM60">#REF!</definedName>
    <definedName name="LINE10700ITEM60" localSheetId="0">#REF!</definedName>
    <definedName name="LINE10700ITEM60">#REF!</definedName>
    <definedName name="LINE10890ITEM60" localSheetId="0">#REF!</definedName>
    <definedName name="LINE10890ITEM60">#REF!</definedName>
    <definedName name="LINE10900ITEM60" localSheetId="0">#REF!</definedName>
    <definedName name="LINE10900ITEM60">#REF!</definedName>
    <definedName name="LINE12900ITEM60" localSheetId="0">#REF!</definedName>
    <definedName name="LINE12900ITEM60">#REF!</definedName>
    <definedName name="LINE13900ITEM60" localSheetId="0">#REF!</definedName>
    <definedName name="LINE13900ITEM60">#REF!</definedName>
    <definedName name="LINE14100ITEM60" localSheetId="0">#REF!</definedName>
    <definedName name="LINE14100ITEM60">#REF!</definedName>
    <definedName name="LINE15900ITEM60" localSheetId="0">#REF!</definedName>
    <definedName name="LINE15900ITEM60">#REF!</definedName>
    <definedName name="LINE17900ITEM60" localSheetId="0">#REF!</definedName>
    <definedName name="LINE17900ITEM60">#REF!</definedName>
    <definedName name="LINE20390ITEM60" localSheetId="0">#REF!</definedName>
    <definedName name="LINE20390ITEM60">#REF!</definedName>
    <definedName name="LINE20490ITEM60" localSheetId="0">#REF!</definedName>
    <definedName name="LINE20490ITEM60">#REF!</definedName>
    <definedName name="LINE20500ITEM60" localSheetId="0">#REF!</definedName>
    <definedName name="LINE20500ITEM60">#REF!</definedName>
    <definedName name="LINE20600ITEM60" localSheetId="0">#REF!</definedName>
    <definedName name="LINE20600ITEM60">#REF!</definedName>
    <definedName name="LINE20790ITEM60" localSheetId="0">#REF!</definedName>
    <definedName name="LINE20790ITEM60">#REF!</definedName>
    <definedName name="LINE22000ITEM60" localSheetId="0">#REF!</definedName>
    <definedName name="LINE22000ITEM60">#REF!</definedName>
    <definedName name="LINE22900ITEM60" localSheetId="0">#REF!</definedName>
    <definedName name="LINE22900ITEM60">#REF!</definedName>
    <definedName name="LINE23190ITEM60" localSheetId="0">#REF!</definedName>
    <definedName name="LINE23190ITEM60">#REF!</definedName>
    <definedName name="LINE23200ITEM60" localSheetId="0">#REF!</definedName>
    <definedName name="LINE23200ITEM60">#REF!</definedName>
    <definedName name="LINE23390ITEM60" localSheetId="0">#REF!</definedName>
    <definedName name="LINE23390ITEM60">#REF!</definedName>
    <definedName name="LINE23900ITEM60" localSheetId="0">#REF!</definedName>
    <definedName name="LINE23900ITEM60">#REF!</definedName>
    <definedName name="LINE29900ITEM60" localSheetId="0">#REF!</definedName>
    <definedName name="LINE29900ITEM60">#REF!</definedName>
    <definedName name="LINE31000ITEM60" localSheetId="0">#REF!</definedName>
    <definedName name="LINE31000ITEM60">#REF!</definedName>
    <definedName name="LINE41100ITEM60" localSheetId="0">#REF!</definedName>
    <definedName name="LINE41100ITEM60">#REF!</definedName>
    <definedName name="LINE41200ITEM60" localSheetId="0">#REF!</definedName>
    <definedName name="LINE41200ITEM60">#REF!</definedName>
    <definedName name="LINE41300ITEM60" localSheetId="0">#REF!</definedName>
    <definedName name="LINE41300ITEM60">#REF!</definedName>
    <definedName name="LINE41400ITEM60" localSheetId="0">#REF!</definedName>
    <definedName name="LINE41400ITEM60">#REF!</definedName>
    <definedName name="LINE41500ITEM60" localSheetId="0">#REF!</definedName>
    <definedName name="LINE41500ITEM60">#REF!</definedName>
    <definedName name="LINE41600ITEM60" localSheetId="0">#REF!</definedName>
    <definedName name="LINE41600ITEM60">#REF!</definedName>
    <definedName name="LINE41800ITEM60" localSheetId="0">#REF!</definedName>
    <definedName name="LINE41800ITEM60">#REF!</definedName>
    <definedName name="LINE42100ITEM60" localSheetId="0">#REF!</definedName>
    <definedName name="LINE42100ITEM60">#REF!</definedName>
    <definedName name="LINE45900ITEM60" localSheetId="0">#REF!</definedName>
    <definedName name="LINE45900ITEM60">#REF!</definedName>
    <definedName name="LinesYee" localSheetId="0">[20]List_ratios!#REF!</definedName>
    <definedName name="LinesYee">[20]List_ratios!#REF!</definedName>
    <definedName name="lki" localSheetId="0">'[31]F&amp;B'!#REF!</definedName>
    <definedName name="lki">'[31]F&amp;B'!#REF!</definedName>
    <definedName name="LKL" localSheetId="0">#REF!</definedName>
    <definedName name="LKL">#REF!</definedName>
    <definedName name="ll" localSheetId="0">#REF!</definedName>
    <definedName name="ll">#REF!</definedName>
    <definedName name="LLINE" localSheetId="0">#REF!</definedName>
    <definedName name="LLINE">#REF!</definedName>
    <definedName name="lmh" localSheetId="0">'[2]VD Legal &amp; Professional Details'!#REF!</definedName>
    <definedName name="lmh">'[2]VD Legal &amp; Professional Details'!#REF!</definedName>
    <definedName name="lmk" localSheetId="0">#REF!</definedName>
    <definedName name="lmk">#REF!</definedName>
    <definedName name="LOCAL" localSheetId="0">#REF!</definedName>
    <definedName name="LOCAL">#REF!</definedName>
    <definedName name="LOGISTICS" localSheetId="0">#REF!</definedName>
    <definedName name="LOGISTICS">#REF!</definedName>
    <definedName name="LOGISTICSMEX" localSheetId="0">#REF!</definedName>
    <definedName name="LOGISTICSMEX">#REF!</definedName>
    <definedName name="Lookup" localSheetId="0">#REF!</definedName>
    <definedName name="Lookup">#REF!</definedName>
    <definedName name="LTA" localSheetId="0">[41]LTA!#REF!</definedName>
    <definedName name="LTA">[41]LTA!#REF!</definedName>
    <definedName name="m" localSheetId="0">#REF!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 localSheetId="0">#REF!</definedName>
    <definedName name="M_T_Result">#REF!</definedName>
    <definedName name="MAJ_CON_EQP" localSheetId="0">#REF!</definedName>
    <definedName name="MAJ_CON_EQP">#REF!</definedName>
    <definedName name="MAJOR">[42]MAJOR_MINOR_MASTER!$C$4:$H$544</definedName>
    <definedName name="mapdata" localSheetId="0">[43]MAPSHEET!#REF!</definedName>
    <definedName name="mapdata">[43]MAPSHEET!#REF!</definedName>
    <definedName name="MarAdd">[44]Sheet1!$A$4:$M$70,[44]Sheet1!$A$72:$M$141</definedName>
    <definedName name="maradj" localSheetId="0">#REF!</definedName>
    <definedName name="maradj">#REF!</definedName>
    <definedName name="MARINE">#N/A</definedName>
    <definedName name="masaru" localSheetId="0">#REF!</definedName>
    <definedName name="masaru">#REF!</definedName>
    <definedName name="masterdata" localSheetId="0">#REF!</definedName>
    <definedName name="masterdata">#REF!</definedName>
    <definedName name="MAT" localSheetId="0">#REF!</definedName>
    <definedName name="MAT">#REF!</definedName>
    <definedName name="MATAV__Hungary" localSheetId="0">[20]List_ratios!#REF!</definedName>
    <definedName name="MATAV__Hungary">[20]List_ratios!#REF!</definedName>
    <definedName name="may" localSheetId="0">#REF!</definedName>
    <definedName name="may">#REF!</definedName>
    <definedName name="mayumi" localSheetId="0">#REF!</definedName>
    <definedName name="mayumi">#REF!</definedName>
    <definedName name="mbangtai10" localSheetId="0">#REF!</definedName>
    <definedName name="mbangtai10">#REF!</definedName>
    <definedName name="mbangtai100" localSheetId="0">#REF!</definedName>
    <definedName name="mbangtai100">#REF!</definedName>
    <definedName name="mbangtai15" localSheetId="0">#REF!</definedName>
    <definedName name="mbangtai15">#REF!</definedName>
    <definedName name="mbangtai150" localSheetId="0">#REF!</definedName>
    <definedName name="mbangtai150">#REF!</definedName>
    <definedName name="mbangtai25" localSheetId="0">#REF!</definedName>
    <definedName name="mbangtai25">#REF!</definedName>
    <definedName name="mbombtth50" localSheetId="0">#REF!</definedName>
    <definedName name="mbombtth50">#REF!</definedName>
    <definedName name="mbombtth60" localSheetId="0">#REF!</definedName>
    <definedName name="mbombtth60">#REF!</definedName>
    <definedName name="mbomdien0.55" localSheetId="0">#REF!</definedName>
    <definedName name="mbomdien0.55">#REF!</definedName>
    <definedName name="mbomdien0.75" localSheetId="0">#REF!</definedName>
    <definedName name="mbomdien0.75">#REF!</definedName>
    <definedName name="mbomdien1.1" localSheetId="0">#REF!</definedName>
    <definedName name="mbomdien1.1">#REF!</definedName>
    <definedName name="mbomdien1.5" localSheetId="0">#REF!</definedName>
    <definedName name="mbomdien1.5">#REF!</definedName>
    <definedName name="mbomdien10" localSheetId="0">#REF!</definedName>
    <definedName name="mbomdien10">#REF!</definedName>
    <definedName name="mbomdien113" localSheetId="0">#REF!</definedName>
    <definedName name="mbomdien113">#REF!</definedName>
    <definedName name="mbomdien14" localSheetId="0">#REF!</definedName>
    <definedName name="mbomdien14">#REF!</definedName>
    <definedName name="mbomdien2" localSheetId="0">#REF!</definedName>
    <definedName name="mbomdien2">#REF!</definedName>
    <definedName name="mbomdien2.8" localSheetId="0">#REF!</definedName>
    <definedName name="mbomdien2.8">#REF!</definedName>
    <definedName name="mbomdien20" localSheetId="0">#REF!</definedName>
    <definedName name="mbomdien20">#REF!</definedName>
    <definedName name="mbomdien22" localSheetId="0">#REF!</definedName>
    <definedName name="mbomdien22">#REF!</definedName>
    <definedName name="mbomdien28" localSheetId="0">#REF!</definedName>
    <definedName name="mbomdien28">#REF!</definedName>
    <definedName name="mbomdien30" localSheetId="0">#REF!</definedName>
    <definedName name="mbomdien30">#REF!</definedName>
    <definedName name="mbomdien4" localSheetId="0">#REF!</definedName>
    <definedName name="mbomdien4">#REF!</definedName>
    <definedName name="mbomdien4.5" localSheetId="0">#REF!</definedName>
    <definedName name="mbomdien4.5">#REF!</definedName>
    <definedName name="mbomdien40" localSheetId="0">#REF!</definedName>
    <definedName name="mbomdien40">#REF!</definedName>
    <definedName name="mbomdien50" localSheetId="0">#REF!</definedName>
    <definedName name="mbomdien50">#REF!</definedName>
    <definedName name="mbomdien55" localSheetId="0">#REF!</definedName>
    <definedName name="mbomdien55">#REF!</definedName>
    <definedName name="mbomdien7" localSheetId="0">#REF!</definedName>
    <definedName name="mbomdien7">#REF!</definedName>
    <definedName name="mbomdien75" localSheetId="0">#REF!</definedName>
    <definedName name="mbomdien75">#REF!</definedName>
    <definedName name="mbomth10" localSheetId="0">#REF!</definedName>
    <definedName name="mbomth10">#REF!</definedName>
    <definedName name="mbomth100" localSheetId="0">#REF!</definedName>
    <definedName name="mbomth100">#REF!</definedName>
    <definedName name="mbomth15" localSheetId="0">#REF!</definedName>
    <definedName name="mbomth15">#REF!</definedName>
    <definedName name="mbomth150" localSheetId="0">#REF!</definedName>
    <definedName name="mbomth150">#REF!</definedName>
    <definedName name="mbomth20" localSheetId="0">#REF!</definedName>
    <definedName name="mbomth20">#REF!</definedName>
    <definedName name="mbomth37" localSheetId="0">#REF!</definedName>
    <definedName name="mbomth37">#REF!</definedName>
    <definedName name="mbomth45" localSheetId="0">#REF!</definedName>
    <definedName name="mbomth45">#REF!</definedName>
    <definedName name="mbomth5" localSheetId="0">#REF!</definedName>
    <definedName name="mbomth5">#REF!</definedName>
    <definedName name="mbomth5.5" localSheetId="0">#REF!</definedName>
    <definedName name="mbomth5.5">#REF!</definedName>
    <definedName name="mbomth7" localSheetId="0">#REF!</definedName>
    <definedName name="mbomth7">#REF!</definedName>
    <definedName name="mbomth7.5" localSheetId="0">#REF!</definedName>
    <definedName name="mbomth7.5">#REF!</definedName>
    <definedName name="mbomth75" localSheetId="0">#REF!</definedName>
    <definedName name="mbomth75">#REF!</definedName>
    <definedName name="mbomthxang3" localSheetId="0">#REF!</definedName>
    <definedName name="mbomthxang3">#REF!</definedName>
    <definedName name="mbomthxang4" localSheetId="0">#REF!</definedName>
    <definedName name="mbomthxang4">#REF!</definedName>
    <definedName name="mbomthxang6" localSheetId="0">#REF!</definedName>
    <definedName name="mbomthxang6">#REF!</definedName>
    <definedName name="mbomthxang7" localSheetId="0">#REF!</definedName>
    <definedName name="mbomthxang7">#REF!</definedName>
    <definedName name="mbomthxang8" localSheetId="0">#REF!</definedName>
    <definedName name="mbomthxang8">#REF!</definedName>
    <definedName name="mbomvua2" localSheetId="0">#REF!</definedName>
    <definedName name="mbomvua2">#REF!</definedName>
    <definedName name="mbomvua4" localSheetId="0">#REF!</definedName>
    <definedName name="mbomvua4">#REF!</definedName>
    <definedName name="mbomvua6" localSheetId="0">#REF!</definedName>
    <definedName name="mbomvua6">#REF!</definedName>
    <definedName name="mbomvua9" localSheetId="0">#REF!</definedName>
    <definedName name="mbomvua9">#REF!</definedName>
    <definedName name="mbuacankhi1.5" localSheetId="0">#REF!</definedName>
    <definedName name="mbuacankhi1.5">#REF!</definedName>
    <definedName name="mbuadcocnoi2.5" localSheetId="0">#REF!</definedName>
    <definedName name="mbuadcocnoi2.5">#REF!</definedName>
    <definedName name="mbuadray1.2" localSheetId="0">#REF!</definedName>
    <definedName name="mbuadray1.2">#REF!</definedName>
    <definedName name="mbuadray1.8" localSheetId="0">#REF!</definedName>
    <definedName name="mbuadray1.8">#REF!</definedName>
    <definedName name="mbuadray2.2" localSheetId="0">#REF!</definedName>
    <definedName name="mbuadray2.2">#REF!</definedName>
    <definedName name="mbuadray2.5" localSheetId="0">#REF!</definedName>
    <definedName name="mbuadray2.5">#REF!</definedName>
    <definedName name="mbuadray3.5" localSheetId="0">#REF!</definedName>
    <definedName name="mbuadray3.5">#REF!</definedName>
    <definedName name="mbuarung170" localSheetId="0">#REF!</definedName>
    <definedName name="mbuarung170">#REF!</definedName>
    <definedName name="mbuarung40" localSheetId="0">#REF!</definedName>
    <definedName name="mbuarung40">#REF!</definedName>
    <definedName name="mbuarung50" localSheetId="0">#REF!</definedName>
    <definedName name="mbuarung50">#REF!</definedName>
    <definedName name="mbuarungccatth60" localSheetId="0">#REF!</definedName>
    <definedName name="mbuarungccatth60">#REF!</definedName>
    <definedName name="mbuathbx0.6" localSheetId="0">#REF!</definedName>
    <definedName name="mbuathbx0.6">#REF!</definedName>
    <definedName name="mbuathbx1.2" localSheetId="0">#REF!</definedName>
    <definedName name="mbuathbx1.2">#REF!</definedName>
    <definedName name="mbuathbx1.8" localSheetId="0">#REF!</definedName>
    <definedName name="mbuathbx1.8">#REF!</definedName>
    <definedName name="mbuathbx3.5" localSheetId="0">#REF!</definedName>
    <definedName name="mbuathbx3.5">#REF!</definedName>
    <definedName name="mbuathbx4.5" localSheetId="0">#REF!</definedName>
    <definedName name="mbuathbx4.5">#REF!</definedName>
    <definedName name="mc" localSheetId="0">#REF!</definedName>
    <definedName name="mc">#REF!</definedName>
    <definedName name="mc0105porcent" localSheetId="0">#REF!</definedName>
    <definedName name="mc0105porcent">#REF!</definedName>
    <definedName name="mc01porcent" localSheetId="0">#REF!</definedName>
    <definedName name="mc01porcent">#REF!</definedName>
    <definedName name="mcambactham1" localSheetId="0">#REF!</definedName>
    <definedName name="mcambactham1">#REF!</definedName>
    <definedName name="mcano30" localSheetId="0">#REF!</definedName>
    <definedName name="mcano30">#REF!</definedName>
    <definedName name="mcano75" localSheetId="0">#REF!</definedName>
    <definedName name="mcano75">#REF!</definedName>
    <definedName name="mcap1g10" localSheetId="0">#REF!</definedName>
    <definedName name="mcap1g10">#REF!</definedName>
    <definedName name="mcap1g16" localSheetId="0">#REF!</definedName>
    <definedName name="mcap1g16">#REF!</definedName>
    <definedName name="mcap1g25" localSheetId="0">#REF!</definedName>
    <definedName name="mcap1g25">#REF!</definedName>
    <definedName name="mcap1g9" localSheetId="0">#REF!</definedName>
    <definedName name="mcap1g9">#REF!</definedName>
    <definedName name="mcatdot2.8" localSheetId="0">#REF!</definedName>
    <definedName name="mcatdot2.8">#REF!</definedName>
    <definedName name="mcatong5" localSheetId="0">#REF!</definedName>
    <definedName name="mcatong5">#REF!</definedName>
    <definedName name="mcatton15" localSheetId="0">#REF!</definedName>
    <definedName name="mcatton15">#REF!</definedName>
    <definedName name="mcatuonthep5" localSheetId="0">#REF!</definedName>
    <definedName name="mcatuonthep5">#REF!</definedName>
    <definedName name="mcaulongmon10" localSheetId="0">#REF!</definedName>
    <definedName name="mcaulongmon10">#REF!</definedName>
    <definedName name="mcaulongmon30" localSheetId="0">#REF!</definedName>
    <definedName name="mcaulongmon30">#REF!</definedName>
    <definedName name="mcaulongmon60" localSheetId="0">#REF!</definedName>
    <definedName name="mcaulongmon60">#REF!</definedName>
    <definedName name="mcauray20" localSheetId="0">#REF!</definedName>
    <definedName name="mcauray20">#REF!</definedName>
    <definedName name="mcauray25" localSheetId="0">#REF!</definedName>
    <definedName name="mcauray25">#REF!</definedName>
    <definedName name="mcayxoidk108" localSheetId="0">#REF!</definedName>
    <definedName name="mcayxoidk108">#REF!</definedName>
    <definedName name="mcayxoidk60" localSheetId="0">#REF!</definedName>
    <definedName name="mcayxoidk60">#REF!</definedName>
    <definedName name="mcayxoidk80" localSheetId="0">#REF!</definedName>
    <definedName name="mcayxoidk80">#REF!</definedName>
    <definedName name="mccaubh10" localSheetId="0">#REF!</definedName>
    <definedName name="mccaubh10">#REF!</definedName>
    <definedName name="mccaubh16" localSheetId="0">#REF!</definedName>
    <definedName name="mccaubh16">#REF!</definedName>
    <definedName name="mccaubh25" localSheetId="0">#REF!</definedName>
    <definedName name="mccaubh25">#REF!</definedName>
    <definedName name="mccaubh3" localSheetId="0">#REF!</definedName>
    <definedName name="mccaubh3">#REF!</definedName>
    <definedName name="mccaubh4" localSheetId="0">#REF!</definedName>
    <definedName name="mccaubh4">#REF!</definedName>
    <definedName name="mccaubh40" localSheetId="0">#REF!</definedName>
    <definedName name="mccaubh40">#REF!</definedName>
    <definedName name="mccaubh5" localSheetId="0">#REF!</definedName>
    <definedName name="mccaubh5">#REF!</definedName>
    <definedName name="mccaubh6" localSheetId="0">#REF!</definedName>
    <definedName name="mccaubh6">#REF!</definedName>
    <definedName name="mccaubh65" localSheetId="0">#REF!</definedName>
    <definedName name="mccaubh65">#REF!</definedName>
    <definedName name="mccaubh7" localSheetId="0">#REF!</definedName>
    <definedName name="mccaubh7">#REF!</definedName>
    <definedName name="mccaubh8" localSheetId="0">#REF!</definedName>
    <definedName name="mccaubh8">#REF!</definedName>
    <definedName name="mccaubh90" localSheetId="0">#REF!</definedName>
    <definedName name="mccaubh90">#REF!</definedName>
    <definedName name="mccaubx10" localSheetId="0">#REF!</definedName>
    <definedName name="mccaubx10">#REF!</definedName>
    <definedName name="mccaubx100" localSheetId="0">#REF!</definedName>
    <definedName name="mccaubx100">#REF!</definedName>
    <definedName name="mccaubx16" localSheetId="0">#REF!</definedName>
    <definedName name="mccaubx16">#REF!</definedName>
    <definedName name="mccaubx25" localSheetId="0">#REF!</definedName>
    <definedName name="mccaubx25">#REF!</definedName>
    <definedName name="mccaubx28" localSheetId="0">#REF!</definedName>
    <definedName name="mccaubx28">#REF!</definedName>
    <definedName name="mccaubx40" localSheetId="0">#REF!</definedName>
    <definedName name="mccaubx40">#REF!</definedName>
    <definedName name="mccaubx5" localSheetId="0">#REF!</definedName>
    <definedName name="mccaubx5">#REF!</definedName>
    <definedName name="mccaubx50" localSheetId="0">#REF!</definedName>
    <definedName name="mccaubx50">#REF!</definedName>
    <definedName name="mccaubx63" localSheetId="0">#REF!</definedName>
    <definedName name="mccaubx63">#REF!</definedName>
    <definedName name="mccaubx7" localSheetId="0">#REF!</definedName>
    <definedName name="mccaubx7">#REF!</definedName>
    <definedName name="mccauladam60" localSheetId="0">#REF!</definedName>
    <definedName name="mccauladam60">#REF!</definedName>
    <definedName name="mccaunoi100" localSheetId="0">#REF!</definedName>
    <definedName name="mccaunoi100">#REF!</definedName>
    <definedName name="mccaunoi30" localSheetId="0">#REF!</definedName>
    <definedName name="mccaunoi30">#REF!</definedName>
    <definedName name="mccauthap10" localSheetId="0">#REF!</definedName>
    <definedName name="mccauthap10">#REF!</definedName>
    <definedName name="mccauthap12" localSheetId="0">#REF!</definedName>
    <definedName name="mccauthap12">#REF!</definedName>
    <definedName name="mccauthap15" localSheetId="0">#REF!</definedName>
    <definedName name="mccauthap15">#REF!</definedName>
    <definedName name="mccauthap20" localSheetId="0">#REF!</definedName>
    <definedName name="mccauthap20">#REF!</definedName>
    <definedName name="mccauthap25" localSheetId="0">#REF!</definedName>
    <definedName name="mccauthap25">#REF!</definedName>
    <definedName name="mccauthap3" localSheetId="0">#REF!</definedName>
    <definedName name="mccauthap3">#REF!</definedName>
    <definedName name="mccauthap30" localSheetId="0">#REF!</definedName>
    <definedName name="mccauthap30">#REF!</definedName>
    <definedName name="mccauthap40" localSheetId="0">#REF!</definedName>
    <definedName name="mccauthap40">#REF!</definedName>
    <definedName name="mccauthap5" localSheetId="0">#REF!</definedName>
    <definedName name="mccauthap5">#REF!</definedName>
    <definedName name="mccauthap50" localSheetId="0">#REF!</definedName>
    <definedName name="mccauthap50">#REF!</definedName>
    <definedName name="mccauthap8" localSheetId="0">#REF!</definedName>
    <definedName name="mccauthap8">#REF!</definedName>
    <definedName name="mccautnhi0.5" localSheetId="0">#REF!</definedName>
    <definedName name="mccautnhi0.5">#REF!</definedName>
    <definedName name="MCPLAT" localSheetId="0">#REF!</definedName>
    <definedName name="MCPLAT">#REF!</definedName>
    <definedName name="mcuakl1.7" localSheetId="0">#REF!</definedName>
    <definedName name="mcuakl1.7">#REF!</definedName>
    <definedName name="mdamban0.4" localSheetId="0">#REF!</definedName>
    <definedName name="mdamban0.4">#REF!</definedName>
    <definedName name="mdamban0.6" localSheetId="0">#REF!</definedName>
    <definedName name="mdamban0.6">#REF!</definedName>
    <definedName name="mdamban0.8" localSheetId="0">#REF!</definedName>
    <definedName name="mdamban0.8">#REF!</definedName>
    <definedName name="mdamban1" localSheetId="0">#REF!</definedName>
    <definedName name="mdamban1">#REF!</definedName>
    <definedName name="mdambhdkbx12.5" localSheetId="0">#REF!</definedName>
    <definedName name="mdambhdkbx12.5">#REF!</definedName>
    <definedName name="mdambhdkbx18" localSheetId="0">#REF!</definedName>
    <definedName name="mdambhdkbx18">#REF!</definedName>
    <definedName name="mdambhdkbx25" localSheetId="0">#REF!</definedName>
    <definedName name="mdambhdkbx25">#REF!</definedName>
    <definedName name="mdambhdkbx26.5" localSheetId="0">#REF!</definedName>
    <definedName name="mdambhdkbx26.5">#REF!</definedName>
    <definedName name="mdambhdkbx9" localSheetId="0">#REF!</definedName>
    <definedName name="mdambhdkbx9">#REF!</definedName>
    <definedName name="mdambhth16" localSheetId="0">#REF!</definedName>
    <definedName name="mdambhth16">#REF!</definedName>
    <definedName name="mdambhth17.5" localSheetId="0">#REF!</definedName>
    <definedName name="mdambhth17.5">#REF!</definedName>
    <definedName name="mdambhth25" localSheetId="0">#REF!</definedName>
    <definedName name="mdambhth25">#REF!</definedName>
    <definedName name="mdambthepth10" localSheetId="0">#REF!</definedName>
    <definedName name="mdambthepth10">#REF!</definedName>
    <definedName name="mdambthepth12.2" localSheetId="0">#REF!</definedName>
    <definedName name="mdambthepth12.2">#REF!</definedName>
    <definedName name="mdambthepth13" localSheetId="0">#REF!</definedName>
    <definedName name="mdambthepth13">#REF!</definedName>
    <definedName name="mdambthepth14.5" localSheetId="0">#REF!</definedName>
    <definedName name="mdambthepth14.5">#REF!</definedName>
    <definedName name="mdambthepth15.5" localSheetId="0">#REF!</definedName>
    <definedName name="mdambthepth15.5">#REF!</definedName>
    <definedName name="mdambthepth8.5" localSheetId="0">#REF!</definedName>
    <definedName name="mdambthepth8.5">#REF!</definedName>
    <definedName name="mdamcanh1" localSheetId="0">#REF!</definedName>
    <definedName name="mdamcanh1">#REF!</definedName>
    <definedName name="mdamccdk5.5" localSheetId="0">#REF!</definedName>
    <definedName name="mdamccdk5.5">#REF!</definedName>
    <definedName name="mdamccdk9" localSheetId="0">#REF!</definedName>
    <definedName name="mdamccdk9">#REF!</definedName>
    <definedName name="mdamdatct60" localSheetId="0">#REF!</definedName>
    <definedName name="mdamdatct60">#REF!</definedName>
    <definedName name="mdamdatct80" localSheetId="0">#REF!</definedName>
    <definedName name="mdamdatct80">#REF!</definedName>
    <definedName name="mdamdui0.6" localSheetId="0">#REF!</definedName>
    <definedName name="mdamdui0.6">#REF!</definedName>
    <definedName name="mdamdui0.8" localSheetId="0">#REF!</definedName>
    <definedName name="mdamdui0.8">#REF!</definedName>
    <definedName name="mdamdui1" localSheetId="0">#REF!</definedName>
    <definedName name="mdamdui1">#REF!</definedName>
    <definedName name="mdamdui1.5" localSheetId="0">#REF!</definedName>
    <definedName name="mdamdui1.5">#REF!</definedName>
    <definedName name="mdamdui2.8" localSheetId="0">#REF!</definedName>
    <definedName name="mdamdui2.8">#REF!</definedName>
    <definedName name="mdamrung15" localSheetId="0">#REF!</definedName>
    <definedName name="mdamrung15">#REF!</definedName>
    <definedName name="mdamrung18" localSheetId="0">#REF!</definedName>
    <definedName name="mdamrung18">#REF!</definedName>
    <definedName name="mdamrung8" localSheetId="0">#REF!</definedName>
    <definedName name="mdamrung8">#REF!</definedName>
    <definedName name="mdao1gbh0.15" localSheetId="0">#REF!</definedName>
    <definedName name="mdao1gbh0.15">#REF!</definedName>
    <definedName name="mdao1gbh0.25" localSheetId="0">#REF!</definedName>
    <definedName name="mdao1gbh0.25">#REF!</definedName>
    <definedName name="mdao1gbh0.30" localSheetId="0">#REF!</definedName>
    <definedName name="mdao1gbh0.30">#REF!</definedName>
    <definedName name="mdao1gbh0.35" localSheetId="0">#REF!</definedName>
    <definedName name="mdao1gbh0.35">#REF!</definedName>
    <definedName name="mdao1gbh0.40" localSheetId="0">#REF!</definedName>
    <definedName name="mdao1gbh0.40">#REF!</definedName>
    <definedName name="mdao1gbh0.65" localSheetId="0">#REF!</definedName>
    <definedName name="mdao1gbh0.65">#REF!</definedName>
    <definedName name="mdao1gbh0.75" localSheetId="0">#REF!</definedName>
    <definedName name="mdao1gbh0.75">#REF!</definedName>
    <definedName name="mdao1gbh1.25" localSheetId="0">#REF!</definedName>
    <definedName name="mdao1gbh1.25">#REF!</definedName>
    <definedName name="mdao1gbx0.22" localSheetId="0">#REF!</definedName>
    <definedName name="mdao1gbx0.22">#REF!</definedName>
    <definedName name="mdao1gbx0.25" localSheetId="0">#REF!</definedName>
    <definedName name="mdao1gbx0.25">#REF!</definedName>
    <definedName name="mdao1gbx0.30" localSheetId="0">#REF!</definedName>
    <definedName name="mdao1gbx0.30">#REF!</definedName>
    <definedName name="mdao1gbx0.35" localSheetId="0">#REF!</definedName>
    <definedName name="mdao1gbx0.35">#REF!</definedName>
    <definedName name="mdao1gbx0.40" localSheetId="0">#REF!</definedName>
    <definedName name="mdao1gbx0.40">#REF!</definedName>
    <definedName name="mdao1gbx0.50" localSheetId="0">#REF!</definedName>
    <definedName name="mdao1gbx0.50">#REF!</definedName>
    <definedName name="mdao1gbx0.65" localSheetId="0">#REF!</definedName>
    <definedName name="mdao1gbx0.65">#REF!</definedName>
    <definedName name="mdao1gbx1.00" localSheetId="0">#REF!</definedName>
    <definedName name="mdao1gbx1.00">#REF!</definedName>
    <definedName name="mdao1gbx1.20" localSheetId="0">#REF!</definedName>
    <definedName name="mdao1gbx1.20">#REF!</definedName>
    <definedName name="mdao1gbx1.25" localSheetId="0">#REF!</definedName>
    <definedName name="mdao1gbx1.25">#REF!</definedName>
    <definedName name="mdao1gbx1.60" localSheetId="0">#REF!</definedName>
    <definedName name="mdao1gbx1.60">#REF!</definedName>
    <definedName name="mdao1gbx2.00" localSheetId="0">#REF!</definedName>
    <definedName name="mdao1gbx2.00">#REF!</definedName>
    <definedName name="mdao1gbx2.50" localSheetId="0">#REF!</definedName>
    <definedName name="mdao1gbx2.50">#REF!</definedName>
    <definedName name="mdao1gbx4.00" localSheetId="0">#REF!</definedName>
    <definedName name="mdao1gbx4.00">#REF!</definedName>
    <definedName name="mdao1gbx4.60" localSheetId="0">#REF!</definedName>
    <definedName name="mdao1gbx4.60">#REF!</definedName>
    <definedName name="mdao1gbx5.00" localSheetId="0">#REF!</definedName>
    <definedName name="mdao1gbx5.00">#REF!</definedName>
    <definedName name="me" localSheetId="0">#REF!</definedName>
    <definedName name="me">#REF!</definedName>
    <definedName name="mepcocsau1" localSheetId="0">#REF!</definedName>
    <definedName name="mepcocsau1">#REF!</definedName>
    <definedName name="mepcoctr100" localSheetId="0">#REF!</definedName>
    <definedName name="mepcoctr100">#REF!</definedName>
    <definedName name="mepcoctr60" localSheetId="0">#REF!</definedName>
    <definedName name="mepcoctr60">#REF!</definedName>
    <definedName name="METAL1" localSheetId="0">#REF!</definedName>
    <definedName name="METAL1">#REF!</definedName>
    <definedName name="Methods" localSheetId="0">#REF!</definedName>
    <definedName name="Methods">#REF!</definedName>
    <definedName name="MG_A" localSheetId="0">#REF!</definedName>
    <definedName name="MG_A">#REF!</definedName>
    <definedName name="mhan1chieu40" localSheetId="0">#REF!</definedName>
    <definedName name="mhan1chieu40">#REF!</definedName>
    <definedName name="mhan1chieu50" localSheetId="0">#REF!</definedName>
    <definedName name="mhan1chieu50">#REF!</definedName>
    <definedName name="mhancatnuoc124" localSheetId="0">#REF!</definedName>
    <definedName name="mhancatnuoc124">#REF!</definedName>
    <definedName name="mhand10.2" localSheetId="0">#REF!</definedName>
    <definedName name="mhand10.2">#REF!</definedName>
    <definedName name="mhand27.5" localSheetId="0">#REF!</definedName>
    <definedName name="mhand27.5">#REF!</definedName>
    <definedName name="mhand4" localSheetId="0">#REF!</definedName>
    <definedName name="mhand4">#REF!</definedName>
    <definedName name="mhanhoi1000" localSheetId="0">#REF!</definedName>
    <definedName name="mhanhoi1000">#REF!</definedName>
    <definedName name="mhanhoi2000" localSheetId="0">#REF!</definedName>
    <definedName name="mhanhoi2000">#REF!</definedName>
    <definedName name="mhanxang20" localSheetId="0">#REF!</definedName>
    <definedName name="mhanxang20">#REF!</definedName>
    <definedName name="mhanxang9" localSheetId="0">#REF!</definedName>
    <definedName name="mhanxang9">#REF!</definedName>
    <definedName name="mhanxchieu23" localSheetId="0">#REF!</definedName>
    <definedName name="mhanxchieu23">#REF!</definedName>
    <definedName name="mhanxchieu29.2" localSheetId="0">#REF!</definedName>
    <definedName name="mhanxchieu29.2">#REF!</definedName>
    <definedName name="mhanxchieu33.5" localSheetId="0">#REF!</definedName>
    <definedName name="mhanxchieu33.5">#REF!</definedName>
    <definedName name="MISC" localSheetId="0">#REF!</definedName>
    <definedName name="MISC">#REF!</definedName>
    <definedName name="mkcnGPS15" localSheetId="0">#REF!</definedName>
    <definedName name="mkcnGPS15">#REF!</definedName>
    <definedName name="mkcnTRC15" localSheetId="0">#REF!</definedName>
    <definedName name="mkcnTRC15">#REF!</definedName>
    <definedName name="mkcnVRM" localSheetId="0">#REF!</definedName>
    <definedName name="mkcnVRM">#REF!</definedName>
    <definedName name="mkeobh165" localSheetId="0">#REF!</definedName>
    <definedName name="mkeobh165">#REF!</definedName>
    <definedName name="mkeobh215" localSheetId="0">#REF!</definedName>
    <definedName name="mkeobh215">#REF!</definedName>
    <definedName name="mkeobh28" localSheetId="0">#REF!</definedName>
    <definedName name="mkeobh28">#REF!</definedName>
    <definedName name="mkeobh40" localSheetId="0">#REF!</definedName>
    <definedName name="mkeobh40">#REF!</definedName>
    <definedName name="mkeobh50" localSheetId="0">#REF!</definedName>
    <definedName name="mkeobh50">#REF!</definedName>
    <definedName name="mkeobh55" localSheetId="0">#REF!</definedName>
    <definedName name="mkeobh55">#REF!</definedName>
    <definedName name="mkeobh60" localSheetId="0">#REF!</definedName>
    <definedName name="mkeobh60">#REF!</definedName>
    <definedName name="mkeobh80" localSheetId="0">#REF!</definedName>
    <definedName name="mkeobh80">#REF!</definedName>
    <definedName name="mkeobx108" localSheetId="0">#REF!</definedName>
    <definedName name="mkeobx108">#REF!</definedName>
    <definedName name="mkeobx130" localSheetId="0">#REF!</definedName>
    <definedName name="mkeobx130">#REF!</definedName>
    <definedName name="mkeobx45" localSheetId="0">#REF!</definedName>
    <definedName name="mkeobx45">#REF!</definedName>
    <definedName name="mkeobx54" localSheetId="0">#REF!</definedName>
    <definedName name="mkeobx54">#REF!</definedName>
    <definedName name="mkeobx60" localSheetId="0">#REF!</definedName>
    <definedName name="mkeobx60">#REF!</definedName>
    <definedName name="mkeobx75" localSheetId="0">#REF!</definedName>
    <definedName name="mkeobx75">#REF!</definedName>
    <definedName name="mkhoanbttay24" localSheetId="0">#REF!</definedName>
    <definedName name="mkhoanbttay24">#REF!</definedName>
    <definedName name="mkhoanbttay30" localSheetId="0">#REF!</definedName>
    <definedName name="mkhoanbttay30">#REF!</definedName>
    <definedName name="mkhoanbttay38" localSheetId="0">#REF!</definedName>
    <definedName name="mkhoanbttay38">#REF!</definedName>
    <definedName name="mkhoanbttay40" localSheetId="0">#REF!</definedName>
    <definedName name="mkhoanbttay40">#REF!</definedName>
    <definedName name="mkhoandatay30" localSheetId="0">#REF!</definedName>
    <definedName name="mkhoandatay30">#REF!</definedName>
    <definedName name="mkhoandatay42" localSheetId="0">#REF!</definedName>
    <definedName name="mkhoandatay42">#REF!</definedName>
    <definedName name="mkhoandung4.5" localSheetId="0">#REF!</definedName>
    <definedName name="mkhoandung4.5">#REF!</definedName>
    <definedName name="mkhoansattay13" localSheetId="0">#REF!</definedName>
    <definedName name="mkhoansattay13">#REF!</definedName>
    <definedName name="mkhoanxoayth110" localSheetId="0">#REF!</definedName>
    <definedName name="mkhoanxoayth110">#REF!</definedName>
    <definedName name="mkhoanxoayth95" localSheetId="0">#REF!</definedName>
    <definedName name="mkhoanxoayth95">#REF!</definedName>
    <definedName name="mkichck18" localSheetId="0">#REF!</definedName>
    <definedName name="mkichck18">#REF!</definedName>
    <definedName name="mkichck250" localSheetId="0">#REF!</definedName>
    <definedName name="mkichck250">#REF!</definedName>
    <definedName name="mkichday60" localSheetId="0">#REF!</definedName>
    <definedName name="mkichday60">#REF!</definedName>
    <definedName name="mkichnang100" localSheetId="0">#REF!</definedName>
    <definedName name="mkichnang100">#REF!</definedName>
    <definedName name="mkichnang250" localSheetId="0">#REF!</definedName>
    <definedName name="mkichnang250">#REF!</definedName>
    <definedName name="mkichnang500" localSheetId="0">#REF!</definedName>
    <definedName name="mkichnang500">#REF!</definedName>
    <definedName name="MKT" localSheetId="0">#REF!</definedName>
    <definedName name="MKT">#REF!</definedName>
    <definedName name="mktvalue97" localSheetId="0">#REF!</definedName>
    <definedName name="mktvalue97">#REF!</definedName>
    <definedName name="mluoncap15" localSheetId="0">#REF!</definedName>
    <definedName name="mluoncap15">#REF!</definedName>
    <definedName name="mm" localSheetId="0">#REF!</definedName>
    <definedName name="mm">#REF!</definedName>
    <definedName name="mmai2.7" localSheetId="0">#REF!</definedName>
    <definedName name="mmai2.7">#REF!</definedName>
    <definedName name="mmm" localSheetId="0">#REF!</definedName>
    <definedName name="mmm">#REF!</definedName>
    <definedName name="mnenkhid102" localSheetId="0">#REF!</definedName>
    <definedName name="mnenkhid102">#REF!</definedName>
    <definedName name="mnenkhid120" localSheetId="0">#REF!</definedName>
    <definedName name="mnenkhid120">#REF!</definedName>
    <definedName name="mnenkhid1200" localSheetId="0">#REF!</definedName>
    <definedName name="mnenkhid1200">#REF!</definedName>
    <definedName name="mnenkhid200" localSheetId="0">#REF!</definedName>
    <definedName name="mnenkhid200">#REF!</definedName>
    <definedName name="mnenkhid240" localSheetId="0">#REF!</definedName>
    <definedName name="mnenkhid240">#REF!</definedName>
    <definedName name="mnenkhid300" localSheetId="0">#REF!</definedName>
    <definedName name="mnenkhid300">#REF!</definedName>
    <definedName name="mnenkhid360" localSheetId="0">#REF!</definedName>
    <definedName name="mnenkhid360">#REF!</definedName>
    <definedName name="mnenkhid5.5" localSheetId="0">#REF!</definedName>
    <definedName name="mnenkhid5.5">#REF!</definedName>
    <definedName name="mnenkhid540" localSheetId="0">#REF!</definedName>
    <definedName name="mnenkhid540">#REF!</definedName>
    <definedName name="mnenkhid600" localSheetId="0">#REF!</definedName>
    <definedName name="mnenkhid600">#REF!</definedName>
    <definedName name="mnenkhid660" localSheetId="0">#REF!</definedName>
    <definedName name="mnenkhid660">#REF!</definedName>
    <definedName name="mnenkhid75" localSheetId="0">#REF!</definedName>
    <definedName name="mnenkhid75">#REF!</definedName>
    <definedName name="mnenkhidien10" localSheetId="0">#REF!</definedName>
    <definedName name="mnenkhidien10">#REF!</definedName>
    <definedName name="mnenkhidien150" localSheetId="0">#REF!</definedName>
    <definedName name="mnenkhidien150">#REF!</definedName>
    <definedName name="mnenkhidien216" localSheetId="0">#REF!</definedName>
    <definedName name="mnenkhidien216">#REF!</definedName>
    <definedName name="mnenkhidien22" localSheetId="0">#REF!</definedName>
    <definedName name="mnenkhidien22">#REF!</definedName>
    <definedName name="mnenkhidien270" localSheetId="0">#REF!</definedName>
    <definedName name="mnenkhidien270">#REF!</definedName>
    <definedName name="mnenkhidien30" localSheetId="0">#REF!</definedName>
    <definedName name="mnenkhidien30">#REF!</definedName>
    <definedName name="mnenkhidien300" localSheetId="0">#REF!</definedName>
    <definedName name="mnenkhidien300">#REF!</definedName>
    <definedName name="mnenkhidien5" localSheetId="0">#REF!</definedName>
    <definedName name="mnenkhidien5">#REF!</definedName>
    <definedName name="mnenkhidien56" localSheetId="0">#REF!</definedName>
    <definedName name="mnenkhidien56">#REF!</definedName>
    <definedName name="mnenkhidien600" localSheetId="0">#REF!</definedName>
    <definedName name="mnenkhidien600">#REF!</definedName>
    <definedName name="mnenkhixang11" localSheetId="0">#REF!</definedName>
    <definedName name="mnenkhixang11">#REF!</definedName>
    <definedName name="mnenkhixang120" localSheetId="0">#REF!</definedName>
    <definedName name="mnenkhixang120">#REF!</definedName>
    <definedName name="mnenkhixang200" localSheetId="0">#REF!</definedName>
    <definedName name="mnenkhixang200">#REF!</definedName>
    <definedName name="mnenkhixang25" localSheetId="0">#REF!</definedName>
    <definedName name="mnenkhixang25">#REF!</definedName>
    <definedName name="mnenkhixang3" localSheetId="0">#REF!</definedName>
    <definedName name="mnenkhixang3">#REF!</definedName>
    <definedName name="mnenkhixang300" localSheetId="0">#REF!</definedName>
    <definedName name="mnenkhixang300">#REF!</definedName>
    <definedName name="mnenkhixang40" localSheetId="0">#REF!</definedName>
    <definedName name="mnenkhixang40">#REF!</definedName>
    <definedName name="mnenkhixang600" localSheetId="0">#REF!</definedName>
    <definedName name="mnenkhixang600">#REF!</definedName>
    <definedName name="mnghiendad25" localSheetId="0">#REF!</definedName>
    <definedName name="mnghiendad25">#REF!</definedName>
    <definedName name="mnghiendadd20" localSheetId="0">#REF!</definedName>
    <definedName name="mnghiendadd20">#REF!</definedName>
    <definedName name="mnghiendadd6" localSheetId="0">#REF!</definedName>
    <definedName name="mnghiendadd6">#REF!</definedName>
    <definedName name="mnghiendatho14" localSheetId="0">#REF!</definedName>
    <definedName name="mnghiendatho14">#REF!</definedName>
    <definedName name="mnghiendatho200" localSheetId="0">#REF!</definedName>
    <definedName name="mnghiendatho200">#REF!</definedName>
    <definedName name="mnhogcaydk100" localSheetId="0">#REF!</definedName>
    <definedName name="mnhogcaydk100">#REF!</definedName>
    <definedName name="mnhogcaydk54" localSheetId="0">#REF!</definedName>
    <definedName name="mnhogcaydk54">#REF!</definedName>
    <definedName name="mnhogcaydk75" localSheetId="0">#REF!</definedName>
    <definedName name="mnhogcaydk75">#REF!</definedName>
    <definedName name="MONP" localSheetId="0">#REF!,#REF!,#REF!</definedName>
    <definedName name="MONP">#REF!,#REF!,#REF!</definedName>
    <definedName name="Month" localSheetId="0">#REF!</definedName>
    <definedName name="Month">#REF!</definedName>
    <definedName name="MonthList" localSheetId="0">#REF!</definedName>
    <definedName name="MonthList">#REF!</definedName>
    <definedName name="MONTHS" localSheetId="0">#REF!</definedName>
    <definedName name="MONTHS">#REF!</definedName>
    <definedName name="MONTHSLYR" localSheetId="0">#REF!</definedName>
    <definedName name="MONTHSLYR">#REF!</definedName>
    <definedName name="MonthVlookup" localSheetId="0">#REF!</definedName>
    <definedName name="MonthVlookup">#REF!</definedName>
    <definedName name="morita" localSheetId="0">#REF!</definedName>
    <definedName name="morita">#REF!</definedName>
    <definedName name="moritavn" localSheetId="0">#REF!</definedName>
    <definedName name="moritavn">#REF!</definedName>
    <definedName name="motodk150" localSheetId="0">#REF!</definedName>
    <definedName name="motodk150">#REF!</definedName>
    <definedName name="motodk180" localSheetId="0">#REF!</definedName>
    <definedName name="motodk180">#REF!</definedName>
    <definedName name="motodk200" localSheetId="0">#REF!</definedName>
    <definedName name="motodk200">#REF!</definedName>
    <definedName name="motodk240" localSheetId="0">#REF!</definedName>
    <definedName name="motodk240">#REF!</definedName>
    <definedName name="motodk255" localSheetId="0">#REF!</definedName>
    <definedName name="motodk255">#REF!</definedName>
    <definedName name="motodk272" localSheetId="0">#REF!</definedName>
    <definedName name="motodk272">#REF!</definedName>
    <definedName name="MOTORCAR" localSheetId="0">#REF!</definedName>
    <definedName name="MOTORCAR">#REF!</definedName>
    <definedName name="motothung10" localSheetId="0">#REF!</definedName>
    <definedName name="motothung10">#REF!</definedName>
    <definedName name="motothung12" localSheetId="0">#REF!</definedName>
    <definedName name="motothung12">#REF!</definedName>
    <definedName name="motothung12.5" localSheetId="0">#REF!</definedName>
    <definedName name="motothung12.5">#REF!</definedName>
    <definedName name="motothung2" localSheetId="0">#REF!</definedName>
    <definedName name="motothung2">#REF!</definedName>
    <definedName name="motothung2.5" localSheetId="0">#REF!</definedName>
    <definedName name="motothung2.5">#REF!</definedName>
    <definedName name="motothung20" localSheetId="0">#REF!</definedName>
    <definedName name="motothung20">#REF!</definedName>
    <definedName name="motothung4" localSheetId="0">#REF!</definedName>
    <definedName name="motothung4">#REF!</definedName>
    <definedName name="motothung5" localSheetId="0">#REF!</definedName>
    <definedName name="motothung5">#REF!</definedName>
    <definedName name="motothung6" localSheetId="0">#REF!</definedName>
    <definedName name="motothung6">#REF!</definedName>
    <definedName name="motothung7" localSheetId="0">#REF!</definedName>
    <definedName name="motothung7">#REF!</definedName>
    <definedName name="mototnuoc4" localSheetId="0">#REF!</definedName>
    <definedName name="mototnuoc4">#REF!</definedName>
    <definedName name="mototnuoc5" localSheetId="0">#REF!</definedName>
    <definedName name="mototnuoc5">#REF!</definedName>
    <definedName name="mototnuoc6" localSheetId="0">#REF!</definedName>
    <definedName name="mototnuoc6">#REF!</definedName>
    <definedName name="mototnuoc7" localSheetId="0">#REF!</definedName>
    <definedName name="mototnuoc7">#REF!</definedName>
    <definedName name="mototudo10" localSheetId="0">#REF!</definedName>
    <definedName name="mototudo10">#REF!</definedName>
    <definedName name="mototudo12" localSheetId="0">#REF!</definedName>
    <definedName name="mototudo12">#REF!</definedName>
    <definedName name="mototudo15" localSheetId="0">#REF!</definedName>
    <definedName name="mototudo15">#REF!</definedName>
    <definedName name="mototudo2.5" localSheetId="0">#REF!</definedName>
    <definedName name="mototudo2.5">#REF!</definedName>
    <definedName name="mototudo20" localSheetId="0">#REF!</definedName>
    <definedName name="mototudo20">#REF!</definedName>
    <definedName name="mototudo25" localSheetId="0">#REF!</definedName>
    <definedName name="mototudo25">#REF!</definedName>
    <definedName name="mototudo27" localSheetId="0">#REF!</definedName>
    <definedName name="mototudo27">#REF!</definedName>
    <definedName name="mototudo3.5" localSheetId="0">#REF!</definedName>
    <definedName name="mototudo3.5">#REF!</definedName>
    <definedName name="mototudo4" localSheetId="0">#REF!</definedName>
    <definedName name="mototudo4">#REF!</definedName>
    <definedName name="mototudo5" localSheetId="0">#REF!</definedName>
    <definedName name="mototudo5">#REF!</definedName>
    <definedName name="mototudo6" localSheetId="0">#REF!</definedName>
    <definedName name="mototudo6">#REF!</definedName>
    <definedName name="mototudo7" localSheetId="0">#REF!</definedName>
    <definedName name="mototudo7">#REF!</definedName>
    <definedName name="mototudo9" localSheetId="0">#REF!</definedName>
    <definedName name="mototudo9">#REF!</definedName>
    <definedName name="motovcbt6" localSheetId="0">#REF!</definedName>
    <definedName name="motovcbt6">#REF!</definedName>
    <definedName name="MOULD2" localSheetId="0">'[24]PROD PLAN'!#REF!</definedName>
    <definedName name="MOULD2">'[24]PROD PLAN'!#REF!</definedName>
    <definedName name="MOVEMENT" localSheetId="0">#REF!</definedName>
    <definedName name="MOVEMENT">#REF!</definedName>
    <definedName name="MOVEMENTL" localSheetId="0">#REF!</definedName>
    <definedName name="MOVEMENTL">#REF!</definedName>
    <definedName name="mp" localSheetId="0">[45]entitlements!#REF!</definedName>
    <definedName name="mp">[45]entitlements!#REF!</definedName>
    <definedName name="mpha250" localSheetId="0">#REF!</definedName>
    <definedName name="mpha250">#REF!</definedName>
    <definedName name="mphaothep10" localSheetId="0">#REF!</definedName>
    <definedName name="mphaothep10">#REF!</definedName>
    <definedName name="mphaothep15" localSheetId="0">#REF!</definedName>
    <definedName name="mphaothep15">#REF!</definedName>
    <definedName name="mphatdienld10" localSheetId="0">#REF!</definedName>
    <definedName name="mphatdienld10">#REF!</definedName>
    <definedName name="mphatdienld112" localSheetId="0">#REF!</definedName>
    <definedName name="mphatdienld112">#REF!</definedName>
    <definedName name="mphatdienld122" localSheetId="0">#REF!</definedName>
    <definedName name="mphatdienld122">#REF!</definedName>
    <definedName name="mphatdienld15" localSheetId="0">#REF!</definedName>
    <definedName name="mphatdienld15">#REF!</definedName>
    <definedName name="mphatdienld20" localSheetId="0">#REF!</definedName>
    <definedName name="mphatdienld20">#REF!</definedName>
    <definedName name="mphatdienld25" localSheetId="0">#REF!</definedName>
    <definedName name="mphatdienld25">#REF!</definedName>
    <definedName name="mphatdienld30" localSheetId="0">#REF!</definedName>
    <definedName name="mphatdienld30">#REF!</definedName>
    <definedName name="mphatdienld38" localSheetId="0">#REF!</definedName>
    <definedName name="mphatdienld38">#REF!</definedName>
    <definedName name="mphatdienld45" localSheetId="0">#REF!</definedName>
    <definedName name="mphatdienld45">#REF!</definedName>
    <definedName name="mphatdienld5.2" localSheetId="0">#REF!</definedName>
    <definedName name="mphatdienld5.2">#REF!</definedName>
    <definedName name="mphatdienld50" localSheetId="0">#REF!</definedName>
    <definedName name="mphatdienld50">#REF!</definedName>
    <definedName name="mphatdienld60" localSheetId="0">#REF!</definedName>
    <definedName name="mphatdienld60">#REF!</definedName>
    <definedName name="mphatdienld75" localSheetId="0">#REF!</definedName>
    <definedName name="mphatdienld75">#REF!</definedName>
    <definedName name="mphatdienld8" localSheetId="0">#REF!</definedName>
    <definedName name="mphatdienld8">#REF!</definedName>
    <definedName name="mphunson400" localSheetId="0">#REF!</definedName>
    <definedName name="mphunson400">#REF!</definedName>
    <definedName name="mphunvua2" localSheetId="0">#REF!</definedName>
    <definedName name="mphunvua2">#REF!</definedName>
    <definedName name="mphunvua4" localSheetId="0">#REF!</definedName>
    <definedName name="mphunvua4">#REF!</definedName>
    <definedName name="mraibtsp500" localSheetId="0">#REF!</definedName>
    <definedName name="mraibtsp500">#REF!</definedName>
    <definedName name="mraintn100" localSheetId="0">#REF!</definedName>
    <definedName name="mraintn100">#REF!</definedName>
    <definedName name="mraintn65" localSheetId="0">#REF!</definedName>
    <definedName name="mraintn65">#REF!</definedName>
    <definedName name="mromooc14" localSheetId="0">#REF!</definedName>
    <definedName name="mromooc14">#REF!</definedName>
    <definedName name="mromooc15" localSheetId="0">#REF!</definedName>
    <definedName name="mromooc15">#REF!</definedName>
    <definedName name="mromooc2" localSheetId="0">#REF!</definedName>
    <definedName name="mromooc2">#REF!</definedName>
    <definedName name="mromooc21" localSheetId="0">#REF!</definedName>
    <definedName name="mromooc21">#REF!</definedName>
    <definedName name="mromooc4" localSheetId="0">#REF!</definedName>
    <definedName name="mromooc4">#REF!</definedName>
    <definedName name="mromooc7.5" localSheetId="0">#REF!</definedName>
    <definedName name="mromooc7.5">#REF!</definedName>
    <definedName name="msangbentontie1" localSheetId="0">#REF!</definedName>
    <definedName name="msangbentontie1">#REF!</definedName>
    <definedName name="msangruada11" localSheetId="0">#REF!</definedName>
    <definedName name="msangruada11">#REF!</definedName>
    <definedName name="msangruada35" localSheetId="0">#REF!</definedName>
    <definedName name="msangruada35">#REF!</definedName>
    <definedName name="msangruada45" localSheetId="0">#REF!</definedName>
    <definedName name="msangruada45">#REF!</definedName>
    <definedName name="msanth108" localSheetId="0">#REF!</definedName>
    <definedName name="msanth108">#REF!</definedName>
    <definedName name="msanth180" localSheetId="0">#REF!</definedName>
    <definedName name="msanth180">#REF!</definedName>
    <definedName name="msanth250" localSheetId="0">#REF!</definedName>
    <definedName name="msanth250">#REF!</definedName>
    <definedName name="msanth54" localSheetId="0">#REF!</definedName>
    <definedName name="msanth54">#REF!</definedName>
    <definedName name="msanth90" localSheetId="0">#REF!</definedName>
    <definedName name="msanth90">#REF!</definedName>
    <definedName name="mtaukeo150" localSheetId="0">#REF!</definedName>
    <definedName name="mtaukeo150">#REF!</definedName>
    <definedName name="mtaukeo360" localSheetId="0">#REF!</definedName>
    <definedName name="mtaukeo360">#REF!</definedName>
    <definedName name="mtaukeo600" localSheetId="0">#REF!</definedName>
    <definedName name="mtaukeo600">#REF!</definedName>
    <definedName name="mtbipvlan150" localSheetId="0">#REF!</definedName>
    <definedName name="mtbipvlan150">#REF!</definedName>
    <definedName name="mthungcapdkbx2.5" localSheetId="0">#REF!</definedName>
    <definedName name="mthungcapdkbx2.5">#REF!</definedName>
    <definedName name="mthungcapdkbx2.75" localSheetId="0">#REF!</definedName>
    <definedName name="mthungcapdkbx2.75">#REF!</definedName>
    <definedName name="mthungcapdkbx3" localSheetId="0">#REF!</definedName>
    <definedName name="mthungcapdkbx3">#REF!</definedName>
    <definedName name="mthungcapdkbx4.5" localSheetId="0">#REF!</definedName>
    <definedName name="mthungcapdkbx4.5">#REF!</definedName>
    <definedName name="mthungcapdkbx5" localSheetId="0">#REF!</definedName>
    <definedName name="mthungcapdkbx5">#REF!</definedName>
    <definedName name="mthungcapdkbx8" localSheetId="0">#REF!</definedName>
    <definedName name="mthungcapdkbx8">#REF!</definedName>
    <definedName name="mthungcapdkbx9" localSheetId="0">#REF!</definedName>
    <definedName name="mthungcapdkbx9">#REF!</definedName>
    <definedName name="mtien4.5" localSheetId="0">#REF!</definedName>
    <definedName name="mtien4.5">#REF!</definedName>
    <definedName name="mtoidien0.5" localSheetId="0">#REF!</definedName>
    <definedName name="mtoidien0.5">#REF!</definedName>
    <definedName name="mtoidien1" localSheetId="0">#REF!</definedName>
    <definedName name="mtoidien1">#REF!</definedName>
    <definedName name="mtoidien1.5" localSheetId="0">#REF!</definedName>
    <definedName name="mtoidien1.5">#REF!</definedName>
    <definedName name="mtoidien2" localSheetId="0">#REF!</definedName>
    <definedName name="mtoidien2">#REF!</definedName>
    <definedName name="mtoidien2.5" localSheetId="0">#REF!</definedName>
    <definedName name="mtoidien2.5">#REF!</definedName>
    <definedName name="mtoidien3" localSheetId="0">#REF!</definedName>
    <definedName name="mtoidien3">#REF!</definedName>
    <definedName name="mtoidien4" localSheetId="0">#REF!</definedName>
    <definedName name="mtoidien4">#REF!</definedName>
    <definedName name="mtoidien5" localSheetId="0">#REF!</definedName>
    <definedName name="mtoidien5">#REF!</definedName>
    <definedName name="mtrambomdau40" localSheetId="0">#REF!</definedName>
    <definedName name="mtrambomdau40">#REF!</definedName>
    <definedName name="mtrambomdau50" localSheetId="0">#REF!</definedName>
    <definedName name="mtrambomdau50">#REF!</definedName>
    <definedName name="mtramtronbt20" localSheetId="0">#REF!</definedName>
    <definedName name="mtramtronbt20">#REF!</definedName>
    <definedName name="mtramtronbt22" localSheetId="0">#REF!</definedName>
    <definedName name="mtramtronbt22">#REF!</definedName>
    <definedName name="mtramtronbt30" localSheetId="0">#REF!</definedName>
    <definedName name="mtramtronbt30">#REF!</definedName>
    <definedName name="mtramtronbt60" localSheetId="0">#REF!</definedName>
    <definedName name="mtramtronbt60">#REF!</definedName>
    <definedName name="mtramtronbtn25" localSheetId="0">#REF!</definedName>
    <definedName name="mtramtronbtn25">#REF!</definedName>
    <definedName name="mtramtronbtn30" localSheetId="0">#REF!</definedName>
    <definedName name="mtramtronbtn30">#REF!</definedName>
    <definedName name="mtramtronbtn40" localSheetId="0">#REF!</definedName>
    <definedName name="mtramtronbtn40">#REF!</definedName>
    <definedName name="mtramtronbtn50" localSheetId="0">#REF!</definedName>
    <definedName name="mtramtronbtn50">#REF!</definedName>
    <definedName name="mtramtronbtn60" localSheetId="0">#REF!</definedName>
    <definedName name="mtramtronbtn60">#REF!</definedName>
    <definedName name="mtramtronbtn80" localSheetId="0">#REF!</definedName>
    <definedName name="mtramtronbtn80">#REF!</definedName>
    <definedName name="mtronbentonite1" localSheetId="0">#REF!</definedName>
    <definedName name="mtronbentonite1">#REF!</definedName>
    <definedName name="mtronbt100" localSheetId="0">#REF!</definedName>
    <definedName name="mtronbt100">#REF!</definedName>
    <definedName name="mtronbt1150" localSheetId="0">#REF!</definedName>
    <definedName name="mtronbt1150">#REF!</definedName>
    <definedName name="mtronbt150" localSheetId="0">#REF!</definedName>
    <definedName name="mtronbt150">#REF!</definedName>
    <definedName name="mtronbt1600" localSheetId="0">#REF!</definedName>
    <definedName name="mtronbt1600">#REF!</definedName>
    <definedName name="mtronbt200" localSheetId="0">#REF!</definedName>
    <definedName name="mtronbt200">#REF!</definedName>
    <definedName name="mtronbt250" localSheetId="0">#REF!</definedName>
    <definedName name="mtronbt250">#REF!</definedName>
    <definedName name="mtronbt425" localSheetId="0">#REF!</definedName>
    <definedName name="mtronbt425">#REF!</definedName>
    <definedName name="mtronbt500" localSheetId="0">#REF!</definedName>
    <definedName name="mtronbt500">#REF!</definedName>
    <definedName name="mtronbt800" localSheetId="0">#REF!</definedName>
    <definedName name="mtronbt800">#REF!</definedName>
    <definedName name="mtronvua110" localSheetId="0">#REF!</definedName>
    <definedName name="mtronvua110">#REF!</definedName>
    <definedName name="mtronvua150" localSheetId="0">#REF!</definedName>
    <definedName name="mtronvua150">#REF!</definedName>
    <definedName name="mtronvua200" localSheetId="0">#REF!</definedName>
    <definedName name="mtronvua200">#REF!</definedName>
    <definedName name="mtronvua250" localSheetId="0">#REF!</definedName>
    <definedName name="mtronvua250">#REF!</definedName>
    <definedName name="mtronvua325" localSheetId="0">#REF!</definedName>
    <definedName name="mtronvua325">#REF!</definedName>
    <definedName name="mtronvua80" localSheetId="0">#REF!</definedName>
    <definedName name="mtronvua80">#REF!</definedName>
    <definedName name="muonong2.8" localSheetId="0">#REF!</definedName>
    <definedName name="muonong2.8">#REF!</definedName>
    <definedName name="mva" localSheetId="0">#REF!</definedName>
    <definedName name="mva">#REF!</definedName>
    <definedName name="mvanthang0.3" localSheetId="0">#REF!</definedName>
    <definedName name="mvanthang0.3">#REF!</definedName>
    <definedName name="mvanthang0.5" localSheetId="0">#REF!</definedName>
    <definedName name="mvanthang0.5">#REF!</definedName>
    <definedName name="mvanthang2" localSheetId="0">#REF!</definedName>
    <definedName name="mvanthang2">#REF!</definedName>
    <definedName name="mxebombt90" localSheetId="0">#REF!</definedName>
    <definedName name="mxebombt90">#REF!</definedName>
    <definedName name="mxenanghang1.5" localSheetId="0">#REF!</definedName>
    <definedName name="mxenanghang1.5">#REF!</definedName>
    <definedName name="mxenanghang12" localSheetId="0">#REF!</definedName>
    <definedName name="mxenanghang12">#REF!</definedName>
    <definedName name="mxenanghang3" localSheetId="0">#REF!</definedName>
    <definedName name="mxenanghang3">#REF!</definedName>
    <definedName name="mxenanghang3.2" localSheetId="0">#REF!</definedName>
    <definedName name="mxenanghang3.2">#REF!</definedName>
    <definedName name="mxenanghang3.5" localSheetId="0">#REF!</definedName>
    <definedName name="mxenanghang3.5">#REF!</definedName>
    <definedName name="mxenanghang5" localSheetId="0">#REF!</definedName>
    <definedName name="mxenanghang5">#REF!</definedName>
    <definedName name="mxetuoinhua190" localSheetId="0">#REF!</definedName>
    <definedName name="mxetuoinhua190">#REF!</definedName>
    <definedName name="mxuclat0.40" localSheetId="0">#REF!</definedName>
    <definedName name="mxuclat0.40">#REF!</definedName>
    <definedName name="mxuclat1.00" localSheetId="0">#REF!</definedName>
    <definedName name="mxuclat1.00">#REF!</definedName>
    <definedName name="mxuclat1.65" localSheetId="0">#REF!</definedName>
    <definedName name="mxuclat1.65">#REF!</definedName>
    <definedName name="mxuclat2.00" localSheetId="0">#REF!</definedName>
    <definedName name="mxuclat2.00">#REF!</definedName>
    <definedName name="mxuclat2.80" localSheetId="0">#REF!</definedName>
    <definedName name="mxuclat2.80">#REF!</definedName>
    <definedName name="myle" localSheetId="0">#REF!</definedName>
    <definedName name="myle">#REF!</definedName>
    <definedName name="N" localSheetId="0">'[46]Sheet BAL''N SHEET'!#REF!</definedName>
    <definedName name="N">'[46]Sheet BAL''N SHEET'!#REF!</definedName>
    <definedName name="NA_Average" localSheetId="0">[20]List_ratios!#REF!</definedName>
    <definedName name="NA_Average">[20]List_ratios!#REF!</definedName>
    <definedName name="name">[47]Company!$C$16</definedName>
    <definedName name="nc" localSheetId="0">#REF!</definedName>
    <definedName name="nc">#REF!</definedName>
    <definedName name="ncong" localSheetId="0">#REF!</definedName>
    <definedName name="ncong">#REF!</definedName>
    <definedName name="NET" localSheetId="0">#REF!</definedName>
    <definedName name="NET">#REF!</definedName>
    <definedName name="NET_1" localSheetId="0">#REF!</definedName>
    <definedName name="NET_1">#REF!</definedName>
    <definedName name="NET_ANA" localSheetId="0">#REF!</definedName>
    <definedName name="NET_ANA">#REF!</definedName>
    <definedName name="NET_ANA_1" localSheetId="0">#REF!</definedName>
    <definedName name="NET_ANA_1">#REF!</definedName>
    <definedName name="NET_ANA_2" localSheetId="0">#REF!</definedName>
    <definedName name="NET_ANA_2">#REF!</definedName>
    <definedName name="Net_Present_Value" localSheetId="0">#REF!</definedName>
    <definedName name="Net_Present_Value">#REF!</definedName>
    <definedName name="Net_Unit_Shipments" localSheetId="0">#REF!</definedName>
    <definedName name="Net_Unit_Shipments">#REF!</definedName>
    <definedName name="new" localSheetId="0">'[46]Sheet BAL''N SHEET'!#REF!</definedName>
    <definedName name="new">'[46]Sheet BAL''N SHEET'!#REF!</definedName>
    <definedName name="New_Zealand" localSheetId="0">[20]List_ratios!#REF!</definedName>
    <definedName name="New_Zealand">[20]List_ratios!#REF!</definedName>
    <definedName name="newtrial">[23]Trial!$A$1:$IV$65536</definedName>
    <definedName name="NH" localSheetId="0">#REF!</definedName>
    <definedName name="NH">#REF!</definedName>
    <definedName name="NHot" localSheetId="0">#REF!</definedName>
    <definedName name="NHot">#REF!</definedName>
    <definedName name="nn" localSheetId="0">#REF!</definedName>
    <definedName name="nn">#REF!</definedName>
    <definedName name="nnn" localSheetId="0">#REF!</definedName>
    <definedName name="nnn">#REF!</definedName>
    <definedName name="nnnnnnnnnn" hidden="1">{#N/A,#N/A,FALSE,"Status of Projects";#N/A,#N/A,FALSE,"CEA-TEC";#N/A,#N/A,FALSE,"U-Constr.";#N/A,#N/A,FALSE,"summary";#N/A,#N/A,FALSE,"PPP-3 yrs"}</definedName>
    <definedName name="No" localSheetId="0">#REF!</definedName>
    <definedName name="No">#REF!</definedName>
    <definedName name="nonop">[22]Capital!$Q$82:$Q$88</definedName>
    <definedName name="NOPAT" localSheetId="0">#REF!</definedName>
    <definedName name="NOPAT">#REF!</definedName>
    <definedName name="nopat97" localSheetId="0">#REF!</definedName>
    <definedName name="nopat97">#REF!</definedName>
    <definedName name="nopatadj" localSheetId="0" hidden="1">#REF!</definedName>
    <definedName name="nopatadj" hidden="1">#REF!</definedName>
    <definedName name="nopatcapital97" localSheetId="0">#REF!</definedName>
    <definedName name="nopatcapital97">#REF!</definedName>
    <definedName name="NOPATLink">[28]Nopat_by_Years_Valuation!$B$8</definedName>
    <definedName name="nopatsales97" localSheetId="0">#REF!</definedName>
    <definedName name="nopatsales97">#REF!</definedName>
    <definedName name="NORTH" localSheetId="0">[43]MAPSHEET!#REF!</definedName>
    <definedName name="NORTH">[43]MAPSHEET!#REF!</definedName>
    <definedName name="NOTES">#N/A</definedName>
    <definedName name="NOVOTHER" localSheetId="0">#REF!</definedName>
    <definedName name="NOVOTHER">#REF!</definedName>
    <definedName name="o" localSheetId="0">[32]Admin!#REF!</definedName>
    <definedName name="o">[32]Admin!#REF!</definedName>
    <definedName name="o23." localSheetId="0">#REF!</definedName>
    <definedName name="o23.">#REF!</definedName>
    <definedName name="OCCUP" localSheetId="0">#REF!</definedName>
    <definedName name="OCCUP">#REF!</definedName>
    <definedName name="odaki" localSheetId="0">#REF!</definedName>
    <definedName name="odaki">#REF!</definedName>
    <definedName name="OLE_LINK1" localSheetId="0">'Disclosure 36'!#REF!</definedName>
    <definedName name="OLE_LINK36" localSheetId="0">'Disclosure 36'!#REF!</definedName>
    <definedName name="olurl" localSheetId="0">#REF!</definedName>
    <definedName name="olurl">#REF!</definedName>
    <definedName name="ONEA" localSheetId="0">#REF!</definedName>
    <definedName name="ONEA">#REF!</definedName>
    <definedName name="ONEO" localSheetId="0">#REF!</definedName>
    <definedName name="ONEO">#REF!</definedName>
    <definedName name="oo" localSheetId="0">#REF!</definedName>
    <definedName name="oo">#REF!</definedName>
    <definedName name="ooo" localSheetId="0">#REF!</definedName>
    <definedName name="ooo">#REF!</definedName>
    <definedName name="OPCASHANN" localSheetId="0">#REF!</definedName>
    <definedName name="OPCASHANN">#REF!</definedName>
    <definedName name="OPCASHMON" localSheetId="0">#REF!</definedName>
    <definedName name="OPCASHMON">#REF!</definedName>
    <definedName name="OPCASHYTD" localSheetId="0">#REF!</definedName>
    <definedName name="OPCASHYTD">#REF!</definedName>
    <definedName name="ophom" localSheetId="0">#REF!</definedName>
    <definedName name="ophom">#REF!</definedName>
    <definedName name="Other" localSheetId="0">#REF!</definedName>
    <definedName name="Other">#REF!</definedName>
    <definedName name="Others" localSheetId="0">#REF!</definedName>
    <definedName name="Others">#REF!</definedName>
    <definedName name="OTHERYTD" localSheetId="0">#REF!</definedName>
    <definedName name="OTHERYTD">#REF!</definedName>
    <definedName name="OTHLIAB" localSheetId="0">#REF!</definedName>
    <definedName name="OTHLIAB">#REF!</definedName>
    <definedName name="outlook" localSheetId="0">#REF!</definedName>
    <definedName name="outlook">#REF!</definedName>
    <definedName name="Outputs" localSheetId="0">#REF!</definedName>
    <definedName name="Outputs">#REF!</definedName>
    <definedName name="p" localSheetId="0">#REF!</definedName>
    <definedName name="p">#REF!</definedName>
    <definedName name="P_L" localSheetId="0">#REF!</definedName>
    <definedName name="P_L">#REF!</definedName>
    <definedName name="P_M" localSheetId="0">#REF!</definedName>
    <definedName name="P_M">#REF!</definedName>
    <definedName name="p2l" localSheetId="0">#REF!</definedName>
    <definedName name="p2l">#REF!</definedName>
    <definedName name="P7b" localSheetId="0">#REF!</definedName>
    <definedName name="P7b">#REF!</definedName>
    <definedName name="PA" localSheetId="0">#REF!</definedName>
    <definedName name="PA">#REF!</definedName>
    <definedName name="PAGE" localSheetId="0">#REF!</definedName>
    <definedName name="PAGE">#REF!</definedName>
    <definedName name="PAGE1" localSheetId="0">#REF!</definedName>
    <definedName name="PAGE1">#REF!</definedName>
    <definedName name="PAGE10" localSheetId="0">#REF!</definedName>
    <definedName name="PAGE10">#REF!</definedName>
    <definedName name="PAGE11" localSheetId="0">#REF!</definedName>
    <definedName name="PAGE11">#REF!</definedName>
    <definedName name="PAGE12" localSheetId="0">#REF!</definedName>
    <definedName name="PAGE12">#REF!</definedName>
    <definedName name="PAGE2" localSheetId="0">#REF!</definedName>
    <definedName name="PAGE2">#REF!</definedName>
    <definedName name="PAGE3" localSheetId="0">#REF!</definedName>
    <definedName name="PAGE3">#REF!</definedName>
    <definedName name="PAGE4" localSheetId="0">#REF!</definedName>
    <definedName name="PAGE4">#REF!</definedName>
    <definedName name="PAGE5" localSheetId="0">#REF!</definedName>
    <definedName name="PAGE5">#REF!</definedName>
    <definedName name="PAGE6" localSheetId="0">#REF!</definedName>
    <definedName name="PAGE6">#REF!</definedName>
    <definedName name="PAGE7" localSheetId="0">#REF!</definedName>
    <definedName name="PAGE7">#REF!</definedName>
    <definedName name="PAGE8" localSheetId="0">#REF!</definedName>
    <definedName name="PAGE8">#REF!</definedName>
    <definedName name="PAGE9" localSheetId="0">#REF!</definedName>
    <definedName name="PAGE9">#REF!</definedName>
    <definedName name="PASTE" localSheetId="0">#REF!</definedName>
    <definedName name="PASTE">#REF!</definedName>
    <definedName name="PASTE2" localSheetId="0">#REF!</definedName>
    <definedName name="PASTE2">#REF!</definedName>
    <definedName name="payreg" localSheetId="0">#REF!</definedName>
    <definedName name="payreg">#REF!</definedName>
    <definedName name="PER.PUR" localSheetId="0">#REF!</definedName>
    <definedName name="PER.PUR">#REF!</definedName>
    <definedName name="Period" localSheetId="0">#REF!</definedName>
    <definedName name="Period">#REF!</definedName>
    <definedName name="PeriodList" localSheetId="0">#REF!</definedName>
    <definedName name="PeriodList">#REF!</definedName>
    <definedName name="PeriodVLookup" localSheetId="0">#REF!</definedName>
    <definedName name="PeriodVLookup">#REF!</definedName>
    <definedName name="Philippines_PLDT" localSheetId="0">[20]List_ratios!#REF!</definedName>
    <definedName name="Philippines_PLDT">[20]List_ratios!#REF!</definedName>
    <definedName name="PL">'[26]Query - Proc_PL'!$A$1:$C$3245</definedName>
    <definedName name="PLAN" localSheetId="0">#REF!</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 localSheetId="0">#REF!</definedName>
    <definedName name="PLANOTHER">#REF!</definedName>
    <definedName name="PLANYTD" localSheetId="0">#REF!</definedName>
    <definedName name="PLANYTD">#REF!</definedName>
    <definedName name="PLpp" localSheetId="0">#REF!</definedName>
    <definedName name="PLpp">#REF!</definedName>
    <definedName name="POST" localSheetId="0">#REF!</definedName>
    <definedName name="POST">#REF!</definedName>
    <definedName name="POWER" localSheetId="0">#REF!</definedName>
    <definedName name="POWER">#REF!</definedName>
    <definedName name="pp" localSheetId="0">#REF!</definedName>
    <definedName name="pp">#REF!</definedName>
    <definedName name="ppp" localSheetId="0">#REF!</definedName>
    <definedName name="ppp">#REF!</definedName>
    <definedName name="pptt">[40]b!$C$11</definedName>
    <definedName name="Pres" localSheetId="0">#REF!</definedName>
    <definedName name="Pres">#REF!</definedName>
    <definedName name="price97" localSheetId="0">#REF!</definedName>
    <definedName name="price97">#REF!</definedName>
    <definedName name="PRINT" localSheetId="0">#REF!</definedName>
    <definedName name="PRINT">#REF!</definedName>
    <definedName name="print_all" localSheetId="0">'[48]summery-FINAL'!#REF!</definedName>
    <definedName name="print_all">'[48]summery-FINAL'!#REF!</definedName>
    <definedName name="_xlnm.Print_Area" localSheetId="16">'Annexure to note 45'!$A$1:$K$142</definedName>
    <definedName name="_xlnm.Print_Area" localSheetId="0">'Disclosure 36'!$A$1:$F$36</definedName>
    <definedName name="_xlnm.Print_Area" localSheetId="7">'Disclosure 36-40'!$A$1:$H$90</definedName>
    <definedName name="_xlnm.Print_Area" localSheetId="8">'Disclosure 41'!$A$1:$H$261</definedName>
    <definedName name="_xlnm.Print_Area" localSheetId="9">'Disclosure 42-45'!$A$1:$H$89</definedName>
    <definedName name="_xlnm.Print_Area" localSheetId="10">'Disclosure 46'!$A$1:$H$214</definedName>
    <definedName name="_xlnm.Print_Area" localSheetId="11">'Disclosure 47-49'!$A$1:$J$161</definedName>
    <definedName name="_xlnm.Print_Area" localSheetId="12">'Disclosure 50-52'!$A$1:$E$32</definedName>
    <definedName name="_xlnm.Print_Area" localSheetId="2">'Impact-BS notes 16'!$A$1:$E$774</definedName>
    <definedName name="_xlnm.Print_Area" localSheetId="4">'Impact-BS notes 17'!$A$1:$E$774</definedName>
    <definedName name="_xlnm.Print_Area" localSheetId="13">'Revenue Income'!$A$1:$J$44</definedName>
    <definedName name="_xlnm.Print_Area" localSheetId="15">Scrap!$A$1:$F$38</definedName>
    <definedName name="_xlnm.Print_Area">#REF!</definedName>
    <definedName name="Print_Area_MI" localSheetId="0">#REF!</definedName>
    <definedName name="Print_Area_MI">#REF!</definedName>
    <definedName name="print_area2" localSheetId="0">#REF!</definedName>
    <definedName name="print_area2">#REF!</definedName>
    <definedName name="Print_Hotels" localSheetId="0">#REF!</definedName>
    <definedName name="Print_Hotels">#REF!</definedName>
    <definedName name="Print_Terms_Tatene">"Text 2"</definedName>
    <definedName name="_xlnm.Print_Titles">#REF!</definedName>
    <definedName name="PRINT_TITLES_MI" localSheetId="0">#REF!</definedName>
    <definedName name="PRINT_TITLES_MI">#REF!</definedName>
    <definedName name="PRINTA" localSheetId="0">#REF!</definedName>
    <definedName name="PRINTA">#REF!</definedName>
    <definedName name="PRINTB" localSheetId="0">#REF!</definedName>
    <definedName name="PRINTB">#REF!</definedName>
    <definedName name="PRINTC" localSheetId="0">#REF!</definedName>
    <definedName name="PRINTC">#REF!</definedName>
    <definedName name="Printwadj" localSheetId="0">#REF!</definedName>
    <definedName name="Printwadj">#REF!</definedName>
    <definedName name="PRNTBSASS" localSheetId="0">#REF!</definedName>
    <definedName name="PRNTBSASS">#REF!</definedName>
    <definedName name="PRNTBSLIAB" localSheetId="0">#REF!</definedName>
    <definedName name="PRNTBSLIAB">#REF!</definedName>
    <definedName name="PRNTMONFCST" localSheetId="0">#REF!</definedName>
    <definedName name="PRNTMONFCST">#REF!</definedName>
    <definedName name="PRNTYTDFCST" localSheetId="0">#REF!</definedName>
    <definedName name="PRNTYTDFCST">#REF!</definedName>
    <definedName name="PROCUREMENT" localSheetId="0">#REF!</definedName>
    <definedName name="PROCUREMENT">#REF!</definedName>
    <definedName name="prodde" localSheetId="0">#REF!</definedName>
    <definedName name="prodde">#REF!</definedName>
    <definedName name="PRODPL">'[26]Query - Prod_PL'!$A$1:$G$296</definedName>
    <definedName name="PRODSUM1" localSheetId="0">#REF!</definedName>
    <definedName name="PRODSUM1">#REF!</definedName>
    <definedName name="PRODUC1" localSheetId="0">#REF!</definedName>
    <definedName name="PRODUC1">#REF!</definedName>
    <definedName name="PROFIT___LOSS_ACCOUNT_DATA" localSheetId="0">#REF!</definedName>
    <definedName name="PROFIT___LOSS_ACCOUNT_DATA">#REF!</definedName>
    <definedName name="Project_IRR" localSheetId="0">#REF!</definedName>
    <definedName name="Project_IRR">#REF!</definedName>
    <definedName name="PROPOSAL" localSheetId="0">#REF!</definedName>
    <definedName name="PROPOSAL">#REF!</definedName>
    <definedName name="PT_Duong" localSheetId="0">#REF!</definedName>
    <definedName name="PT_Duong">#REF!</definedName>
    <definedName name="ptdg" localSheetId="0">#REF!</definedName>
    <definedName name="ptdg">#REF!</definedName>
    <definedName name="PTDG_cau" localSheetId="0">#REF!</definedName>
    <definedName name="PTDG_cau">#REF!</definedName>
    <definedName name="ptdg_cong" localSheetId="0">#REF!</definedName>
    <definedName name="ptdg_cong">#REF!</definedName>
    <definedName name="ptdg_duong" localSheetId="0">#REF!</definedName>
    <definedName name="ptdg_duong">#REF!</definedName>
    <definedName name="PUB" localSheetId="0">#REF!</definedName>
    <definedName name="PUB">#REF!</definedName>
    <definedName name="PVT_P_L_ABS" localSheetId="0">#REF!</definedName>
    <definedName name="PVT_P_L_ABS">#REF!</definedName>
    <definedName name="PWHT" localSheetId="0">#REF!</definedName>
    <definedName name="PWHT">#REF!</definedName>
    <definedName name="Q" localSheetId="0">#REF!</definedName>
    <definedName name="Q">#REF!</definedName>
    <definedName name="qq" localSheetId="0">#REF!</definedName>
    <definedName name="qq">#REF!</definedName>
    <definedName name="qqq" localSheetId="0">#REF!</definedName>
    <definedName name="qqq">#REF!</definedName>
    <definedName name="qregt3yg" localSheetId="0">#REF!</definedName>
    <definedName name="qregt3yg">#REF!</definedName>
    <definedName name="qryAllValueDrivesAndDetails_Plan" localSheetId="0">#REF!</definedName>
    <definedName name="qryAllValueDrivesAndDetails_Plan">#REF!</definedName>
    <definedName name="qryOneTimeCostTemplate" localSheetId="0">#REF!</definedName>
    <definedName name="qryOneTimeCostTemplate">#REF!</definedName>
    <definedName name="qryOneTimeCostTemplate_CapEx" localSheetId="0">#REF!</definedName>
    <definedName name="qryOneTimeCostTemplate_CapEx">#REF!</definedName>
    <definedName name="qryOneTimeCostTemplate_WorkingCapital" localSheetId="0">#REF!</definedName>
    <definedName name="qryOneTimeCostTemplate_WorkingCapital">#REF!</definedName>
    <definedName name="qryRealizedActualResults" localSheetId="0">#REF!</definedName>
    <definedName name="qryRealizedActualResults">#REF!</definedName>
    <definedName name="QTD_A" localSheetId="0">#REF!</definedName>
    <definedName name="QTD_A">#REF!</definedName>
    <definedName name="QTD_P" localSheetId="0">#REF!</definedName>
    <definedName name="QTD_P">#REF!</definedName>
    <definedName name="QTD_PY" localSheetId="0">#REF!</definedName>
    <definedName name="QTD_PY">#REF!</definedName>
    <definedName name="qtdm" localSheetId="0">#REF!</definedName>
    <definedName name="qtdm">#REF!</definedName>
    <definedName name="QTR" localSheetId="0">#REF!</definedName>
    <definedName name="QTR">#REF!</definedName>
    <definedName name="QUARTER1" localSheetId="0">#REF!</definedName>
    <definedName name="QUARTER1">#REF!</definedName>
    <definedName name="QUARTER2" localSheetId="0">#REF!</definedName>
    <definedName name="QUARTER2">#REF!</definedName>
    <definedName name="QUARTER3" localSheetId="0">#REF!</definedName>
    <definedName name="QUARTER3">#REF!</definedName>
    <definedName name="QUARTER4" localSheetId="0">#REF!</definedName>
    <definedName name="QUARTER4">#REF!</definedName>
    <definedName name="quickfield" localSheetId="0">#REF!</definedName>
    <definedName name="quickfield">#REF!</definedName>
    <definedName name="qwerrt" localSheetId="0">#REF!</definedName>
    <definedName name="qwerrt">#REF!</definedName>
    <definedName name="R_Bus" localSheetId="0">#REF!</definedName>
    <definedName name="R_Bus">#REF!</definedName>
    <definedName name="R_GraphD" localSheetId="0">#REF!</definedName>
    <definedName name="R_GraphD">#REF!</definedName>
    <definedName name="R_KPI" localSheetId="0">#REF!</definedName>
    <definedName name="R_KPI">#REF!</definedName>
    <definedName name="R_Sell" localSheetId="0">#REF!</definedName>
    <definedName name="R_Sell">#REF!</definedName>
    <definedName name="RAEYAEY" localSheetId="0">'[13]FORM-16'!#REF!</definedName>
    <definedName name="RAEYAEY">'[13]FORM-16'!#REF!</definedName>
    <definedName name="Range2">'[49]JDE - Trial'!$J$1:$J$65536</definedName>
    <definedName name="Range3">'[49]JDE - Trial'!$N$1:$N$65536</definedName>
    <definedName name="RATE" localSheetId="0">#REF!</definedName>
    <definedName name="RATE">#REF!</definedName>
    <definedName name="RawData" localSheetId="0">#REF!</definedName>
    <definedName name="RawData">#REF!</definedName>
    <definedName name="RawHeader" localSheetId="0">#REF!</definedName>
    <definedName name="RawHeader">#REF!</definedName>
    <definedName name="RAZOR1" localSheetId="0">#REF!</definedName>
    <definedName name="RAZOR1">#REF!</definedName>
    <definedName name="RDLLS01" localSheetId="0">#REF!</definedName>
    <definedName name="RDLLS01">#REF!</definedName>
    <definedName name="RDOSDLL0105" localSheetId="0">#REF!</definedName>
    <definedName name="RDOSDLL0105">#REF!</definedName>
    <definedName name="rdteqt" localSheetId="0">'[10]FORM-16'!#REF!</definedName>
    <definedName name="rdteqt">'[10]FORM-16'!#REF!</definedName>
    <definedName name="rdterm" localSheetId="0">#REF!</definedName>
    <definedName name="rdterm">#REF!</definedName>
    <definedName name="RECO" localSheetId="0">#REF!</definedName>
    <definedName name="RECO">#REF!</definedName>
    <definedName name="_xlnm.Recorder" localSheetId="0">#REF!</definedName>
    <definedName name="_xlnm.Recorder">#REF!</definedName>
    <definedName name="RED_RIVER_BRIDGE__THANH_TRI_BRIDGE__CONSTRUCTION_PROJECT" localSheetId="0">#REF!</definedName>
    <definedName name="RED_RIVER_BRIDGE__THANH_TRI_BRIDGE__CONSTRUCTION_PROJECT">#REF!</definedName>
    <definedName name="ref_kit" localSheetId="0">#REF!</definedName>
    <definedName name="ref_kit">#REF!</definedName>
    <definedName name="Reinvest" localSheetId="0">#REF!</definedName>
    <definedName name="Reinvest">#REF!</definedName>
    <definedName name="RENT" localSheetId="0">#REF!</definedName>
    <definedName name="RENT">#REF!</definedName>
    <definedName name="REO" localSheetId="0">#REF!</definedName>
    <definedName name="REO">#REF!</definedName>
    <definedName name="Rep_Cur" localSheetId="0">#REF!</definedName>
    <definedName name="Rep_Cur">#REF!</definedName>
    <definedName name="REPAIRS" localSheetId="0">#REF!</definedName>
    <definedName name="REPAIRS">#REF!</definedName>
    <definedName name="RES" localSheetId="0">#REF!</definedName>
    <definedName name="RES">#REF!</definedName>
    <definedName name="RESULT" localSheetId="0">#REF!</definedName>
    <definedName name="RESULT">#REF!</definedName>
    <definedName name="Ret_US1" localSheetId="0">#REF!</definedName>
    <definedName name="Ret_US1">#REF!</definedName>
    <definedName name="Retrieve" localSheetId="0">#REF!</definedName>
    <definedName name="Retrieve">#REF!</definedName>
    <definedName name="return">#N/A</definedName>
    <definedName name="return1" localSheetId="0">nopat1/capital1</definedName>
    <definedName name="return1">nopat1/capital1</definedName>
    <definedName name="RevLine" localSheetId="0">[20]List_ratios!#REF!</definedName>
    <definedName name="RevLine">[20]List_ratios!#REF!</definedName>
    <definedName name="RevYee" localSheetId="0">[20]List_ratios!#REF!</definedName>
    <definedName name="RevYee">[20]List_ratios!#REF!</definedName>
    <definedName name="Rf" localSheetId="0">#REF!</definedName>
    <definedName name="Rf">#REF!</definedName>
    <definedName name="RH" localSheetId="0">#REF!</definedName>
    <definedName name="RH">#REF!</definedName>
    <definedName name="RHMEX" localSheetId="0">#REF!</definedName>
    <definedName name="RHMEX">#REF!</definedName>
    <definedName name="Risk_Free" localSheetId="0">#REF!</definedName>
    <definedName name="Risk_Free">#REF!</definedName>
    <definedName name="Risk_Premium" localSheetId="0">#REF!</definedName>
    <definedName name="Risk_Premium">#REF!</definedName>
    <definedName name="RM_Cost" localSheetId="0">#REF!</definedName>
    <definedName name="RM_Cost">#REF!</definedName>
    <definedName name="ROA" localSheetId="0">[20]List_ratios!#REF!</definedName>
    <definedName name="ROA">[20]List_ratios!#REF!</definedName>
    <definedName name="ROE" localSheetId="0">[20]List_ratios!#REF!</definedName>
    <definedName name="ROE">[20]List_ratios!#REF!</definedName>
    <definedName name="Roper" localSheetId="0">#REF!</definedName>
    <definedName name="Roper">#REF!</definedName>
    <definedName name="rr" localSheetId="0">#REF!</definedName>
    <definedName name="rr">#REF!</definedName>
    <definedName name="rradj" localSheetId="0">'Disclosure 36'!nopatadj/'Disclosure 36'!capitaladj</definedName>
    <definedName name="rradj">nopatadj/capitaladj</definedName>
    <definedName name="rrr" localSheetId="0">#REF!</definedName>
    <definedName name="rrr">#REF!</definedName>
    <definedName name="rsaya" localSheetId="0">[50]!words</definedName>
    <definedName name="rsaya">[50]!words</definedName>
    <definedName name="rtert" localSheetId="0">'[10]FORM-16'!#REF!</definedName>
    <definedName name="rtert">'[10]FORM-16'!#REF!</definedName>
    <definedName name="ruchir">[23]Sched!$B$5:$C$531</definedName>
    <definedName name="RunRate" localSheetId="0">#REF!</definedName>
    <definedName name="RunRate">#REF!</definedName>
    <definedName name="ry">'[16]FORM-16'!$A$1:$J$61</definedName>
    <definedName name="s" localSheetId="0">'[32]F&amp;B'!#REF!</definedName>
    <definedName name="s">'[32]F&amp;B'!#REF!</definedName>
    <definedName name="S_D" localSheetId="0">#REF!</definedName>
    <definedName name="S_D">#REF!</definedName>
    <definedName name="sa" localSheetId="0">'[14]FORM-16'!#REF!</definedName>
    <definedName name="sa">'[14]FORM-16'!#REF!</definedName>
    <definedName name="SAL" localSheetId="0">#REF!</definedName>
    <definedName name="SAL">#REF!</definedName>
    <definedName name="SALA" localSheetId="0">#REF!</definedName>
    <definedName name="SALA">#REF!</definedName>
    <definedName name="salary">'[51]Payreg (2)'!$E$8:$AE$55</definedName>
    <definedName name="Salary_Expenses" localSheetId="0">#REF!</definedName>
    <definedName name="Salary_Expenses">#REF!</definedName>
    <definedName name="SALDATA">[52]salary!$D$8:$Y$44</definedName>
    <definedName name="saldera" localSheetId="0">#REF!</definedName>
    <definedName name="saldera">#REF!</definedName>
    <definedName name="SALE" localSheetId="0">#REF!</definedName>
    <definedName name="SALE">#REF!</definedName>
    <definedName name="SALE1" localSheetId="0">#REF!</definedName>
    <definedName name="SALE1">#REF!</definedName>
    <definedName name="salede" localSheetId="0">#REF!</definedName>
    <definedName name="salede">#REF!</definedName>
    <definedName name="saledis0" localSheetId="0">#REF!</definedName>
    <definedName name="saledis0">#REF!</definedName>
    <definedName name="salep2" localSheetId="0">#REF!</definedName>
    <definedName name="salep2">#REF!</definedName>
    <definedName name="saleprep" localSheetId="0">#REF!</definedName>
    <definedName name="saleprep">#REF!</definedName>
    <definedName name="Sales" localSheetId="0">[20]List_ratios!#REF!</definedName>
    <definedName name="Sales">[20]List_ratios!#REF!</definedName>
    <definedName name="Sales_Realisations" localSheetId="0">#REF!</definedName>
    <definedName name="Sales_Realisations">#REF!</definedName>
    <definedName name="Sales1" localSheetId="0">#REF!</definedName>
    <definedName name="Sales1">#REF!</definedName>
    <definedName name="sales97" localSheetId="0">#REF!</definedName>
    <definedName name="sales97">#REF!</definedName>
    <definedName name="SALESCHI" localSheetId="0">#REF!</definedName>
    <definedName name="SALESCHI">#REF!</definedName>
    <definedName name="salesen" localSheetId="0">#REF!</definedName>
    <definedName name="salesen">#REF!</definedName>
    <definedName name="SALESGDL" localSheetId="0">#REF!</definedName>
    <definedName name="SALESGDL">#REF!</definedName>
    <definedName name="SALESMER" localSheetId="0">#REF!</definedName>
    <definedName name="SALESMER">#REF!</definedName>
    <definedName name="SALESMEX" localSheetId="0">#REF!</definedName>
    <definedName name="SALESMEX">#REF!</definedName>
    <definedName name="SALESMTY" localSheetId="0">#REF!</definedName>
    <definedName name="SALESMTY">#REF!</definedName>
    <definedName name="SAN" localSheetId="0">[53]Net!#REF!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 localSheetId="0">#REF!</definedName>
    <definedName name="satu">#REF!</definedName>
    <definedName name="sb" localSheetId="0">'[14]FORM-16'!#REF!</definedName>
    <definedName name="sb">'[14]FORM-16'!#REF!</definedName>
    <definedName name="SCALE" localSheetId="0">#REF!</definedName>
    <definedName name="SCALE">#REF!</definedName>
    <definedName name="SCH" localSheetId="0">#REF!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 localSheetId="0">'[10]FORM-16'!#REF!</definedName>
    <definedName name="sdtdf">'[10]FORM-16'!#REF!</definedName>
    <definedName name="SECOND" localSheetId="0">#REF!</definedName>
    <definedName name="SECOND">#REF!</definedName>
    <definedName name="Selection" localSheetId="0">#REF!</definedName>
    <definedName name="Selection">#REF!</definedName>
    <definedName name="Sell" localSheetId="0">#REF!</definedName>
    <definedName name="Sell">#REF!</definedName>
    <definedName name="SENSOR1" localSheetId="0">#REF!</definedName>
    <definedName name="SENSOR1">#REF!</definedName>
    <definedName name="SENSOR2" localSheetId="0">#REF!</definedName>
    <definedName name="SENSOR2">#REF!</definedName>
    <definedName name="Sequence" localSheetId="0">#REF!</definedName>
    <definedName name="Sequence">#REF!</definedName>
    <definedName name="SERVGDL" localSheetId="0">#REF!</definedName>
    <definedName name="SERVGDL">#REF!</definedName>
    <definedName name="SERVMEX" localSheetId="0">#REF!</definedName>
    <definedName name="SERVMEX">#REF!</definedName>
    <definedName name="SERVMTY" localSheetId="0">#REF!</definedName>
    <definedName name="SERVMTY">#REF!</definedName>
    <definedName name="seyya" localSheetId="0">'[14]FORM-16'!#REF!</definedName>
    <definedName name="seyya">'[14]FORM-16'!#REF!</definedName>
    <definedName name="sft" localSheetId="0">#REF!</definedName>
    <definedName name="sft">#REF!</definedName>
    <definedName name="sga" localSheetId="0">#REF!</definedName>
    <definedName name="sga">#REF!</definedName>
    <definedName name="SGAChart" localSheetId="0">#REF!</definedName>
    <definedName name="SGAChart">#REF!</definedName>
    <definedName name="sh" localSheetId="0">#REF!</definedName>
    <definedName name="sh">#REF!</definedName>
    <definedName name="sharad">'[54]ANX-D(16b)'!$A$3:$E$44</definedName>
    <definedName name="Sheet1" localSheetId="0">#REF!</definedName>
    <definedName name="Sheet1">#REF!</definedName>
    <definedName name="SHIPP1" localSheetId="0">#REF!</definedName>
    <definedName name="SHIPP1">#REF!</definedName>
    <definedName name="sho" localSheetId="0">#REF!</definedName>
    <definedName name="sho">#REF!</definedName>
    <definedName name="Signature" localSheetId="0">#REF!</definedName>
    <definedName name="Signature">#REF!</definedName>
    <definedName name="SKU_LIST" localSheetId="0">#REF!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 localSheetId="0">#REF!</definedName>
    <definedName name="SORT">#REF!</definedName>
    <definedName name="sort_area" localSheetId="0">#REF!</definedName>
    <definedName name="sort_area">#REF!</definedName>
    <definedName name="sort_range" localSheetId="0">#REF!</definedName>
    <definedName name="sort_range">#REF!</definedName>
    <definedName name="sortdata" localSheetId="0">#REF!</definedName>
    <definedName name="sortdata">#REF!</definedName>
    <definedName name="sortrange" localSheetId="0">#REF!</definedName>
    <definedName name="sortrange">#REF!</definedName>
    <definedName name="SPEC" localSheetId="0">#REF!</definedName>
    <definedName name="SPEC">#REF!</definedName>
    <definedName name="SPECSUMMARY" localSheetId="0">#REF!</definedName>
    <definedName name="SPECSUMMARY">#REF!</definedName>
    <definedName name="splall" localSheetId="0">#REF!</definedName>
    <definedName name="splall">#REF!</definedName>
    <definedName name="spread">#N/A</definedName>
    <definedName name="spread1">#N/A</definedName>
    <definedName name="spreadadj">#N/A</definedName>
    <definedName name="SPT__Czech" localSheetId="0">[20]List_ratios!#REF!</definedName>
    <definedName name="SPT__Czech">[20]List_ratios!#REF!</definedName>
    <definedName name="srdy" localSheetId="0">'[14]FORM-16'!#REF!</definedName>
    <definedName name="srdy">'[14]FORM-16'!#REF!</definedName>
    <definedName name="sreya" localSheetId="0">'[14]FORM-16'!#REF!</definedName>
    <definedName name="sreya">'[14]FORM-16'!#REF!</definedName>
    <definedName name="srty" localSheetId="0">'[14]FORM-16'!#REF!</definedName>
    <definedName name="srty">'[14]FORM-16'!#REF!</definedName>
    <definedName name="ss" localSheetId="0">#REF!</definedName>
    <definedName name="ss">#REF!</definedName>
    <definedName name="sss" localSheetId="0">#REF!</definedName>
    <definedName name="sss">#REF!</definedName>
    <definedName name="SSTR" localSheetId="0">#REF!</definedName>
    <definedName name="SSTR">#REF!</definedName>
    <definedName name="st" localSheetId="0">#REF!</definedName>
    <definedName name="st">#REF!</definedName>
    <definedName name="STAFF" localSheetId="0">#REF!</definedName>
    <definedName name="STAFF">#REF!</definedName>
    <definedName name="staffexpline" localSheetId="0">[20]List_ratios!#REF!</definedName>
    <definedName name="staffexpline">[20]List_ratios!#REF!</definedName>
    <definedName name="STAMPA" localSheetId="0">#REF!</definedName>
    <definedName name="STAMPA">#REF!</definedName>
    <definedName name="Start_1" localSheetId="0">#REF!</definedName>
    <definedName name="Start_1">#REF!</definedName>
    <definedName name="Start_10" localSheetId="0">#REF!</definedName>
    <definedName name="Start_10">#REF!</definedName>
    <definedName name="Start_11" localSheetId="0">#REF!</definedName>
    <definedName name="Start_11">#REF!</definedName>
    <definedName name="Start_12" localSheetId="0">#REF!</definedName>
    <definedName name="Start_12">#REF!</definedName>
    <definedName name="Start_13" localSheetId="0">#REF!</definedName>
    <definedName name="Start_13">#REF!</definedName>
    <definedName name="Start_2" localSheetId="0">#REF!</definedName>
    <definedName name="Start_2">#REF!</definedName>
    <definedName name="Start_3" localSheetId="0">#REF!</definedName>
    <definedName name="Start_3">#REF!</definedName>
    <definedName name="Start_4" localSheetId="0">#REF!</definedName>
    <definedName name="Start_4">#REF!</definedName>
    <definedName name="Start_5" localSheetId="0">#REF!</definedName>
    <definedName name="Start_5">#REF!</definedName>
    <definedName name="Start_6" localSheetId="0">#REF!</definedName>
    <definedName name="Start_6">#REF!</definedName>
    <definedName name="Start_7" localSheetId="0">#REF!</definedName>
    <definedName name="Start_7">#REF!</definedName>
    <definedName name="Start_8" localSheetId="0">#REF!</definedName>
    <definedName name="Start_8">#REF!</definedName>
    <definedName name="Start_9" localSheetId="0">#REF!</definedName>
    <definedName name="Start_9">#REF!</definedName>
    <definedName name="StartSummaryCol" localSheetId="0">#REF!</definedName>
    <definedName name="StartSummaryCol">#REF!</definedName>
    <definedName name="step">[22]wwww!$P$77</definedName>
    <definedName name="sTFg" localSheetId="0">[12]entitlements!#REF!</definedName>
    <definedName name="sTFg">[12]entitlements!#REF!</definedName>
    <definedName name="strat" localSheetId="0">[55]Assumptions!#REF!</definedName>
    <definedName name="strat">[55]Assumptions!#REF!</definedName>
    <definedName name="Sum_RSq" localSheetId="0">#REF!</definedName>
    <definedName name="Sum_RSq">#REF!</definedName>
    <definedName name="suma" localSheetId="0">#REF!</definedName>
    <definedName name="suma">#REF!</definedName>
    <definedName name="SUMMARY" localSheetId="0">#REF!</definedName>
    <definedName name="SUMMARY">#REF!</definedName>
    <definedName name="summary1" localSheetId="0">#REF!</definedName>
    <definedName name="summary1">#REF!</definedName>
    <definedName name="summary2" localSheetId="0">#REF!</definedName>
    <definedName name="summary2">#REF!</definedName>
    <definedName name="SumRSQu" localSheetId="0">#REF!</definedName>
    <definedName name="SumRSQu">#REF!</definedName>
    <definedName name="surtu" localSheetId="0">#REF!</definedName>
    <definedName name="surtu">#REF!</definedName>
    <definedName name="syas" localSheetId="0">'[14]FORM-16'!#REF!</definedName>
    <definedName name="syas">'[14]FORM-16'!#REF!</definedName>
    <definedName name="SYSTEMS" localSheetId="0">#REF!</definedName>
    <definedName name="SYSTEMS">#REF!</definedName>
    <definedName name="szg" localSheetId="0">#REF!</definedName>
    <definedName name="szg">#REF!</definedName>
    <definedName name="t" localSheetId="0">#REF!</definedName>
    <definedName name="t">#REF!</definedName>
    <definedName name="table" localSheetId="0">#REF!</definedName>
    <definedName name="table">#REF!</definedName>
    <definedName name="tax" localSheetId="0">#REF!</definedName>
    <definedName name="tax">#REF!</definedName>
    <definedName name="TAX_JUNE" localSheetId="0">#REF!</definedName>
    <definedName name="TAX_JUNE">#REF!</definedName>
    <definedName name="Tax_Rate" localSheetId="0">#REF!</definedName>
    <definedName name="Tax_Rate">#REF!</definedName>
    <definedName name="taxes">[56]wwww!$C$59:$C$62</definedName>
    <definedName name="taxestable">[22]wwww!$E$67:$P$70</definedName>
    <definedName name="TaxTV">10%</definedName>
    <definedName name="TaxXL">5%</definedName>
    <definedName name="TBA" localSheetId="0">#REF!</definedName>
    <definedName name="TBA">#REF!</definedName>
    <definedName name="tbdata" localSheetId="0">#REF!</definedName>
    <definedName name="tbdata">#REF!</definedName>
    <definedName name="TCOMP" localSheetId="0">#REF!</definedName>
    <definedName name="TCOMP">#REF!</definedName>
    <definedName name="TDEP" localSheetId="0">#REF!</definedName>
    <definedName name="TDEP">#REF!</definedName>
    <definedName name="tdia" localSheetId="0">#REF!</definedName>
    <definedName name="tdia">#REF!</definedName>
    <definedName name="tdt" localSheetId="0">#REF!</definedName>
    <definedName name="tdt">#REF!</definedName>
    <definedName name="Telefonica__Spain" localSheetId="0">[20]List_ratios!#REF!</definedName>
    <definedName name="Telefonica__Spain">[20]List_ratios!#REF!</definedName>
    <definedName name="Telekom_Malaysia" localSheetId="0">[20]List_ratios!#REF!</definedName>
    <definedName name="Telekom_Malaysia">[20]List_ratios!#REF!</definedName>
    <definedName name="Telkom" localSheetId="0">[20]List_ratios!#REF!</definedName>
    <definedName name="Telkom">[20]List_ratios!#REF!</definedName>
    <definedName name="Telstra" localSheetId="0">[20]List_ratios!#REF!</definedName>
    <definedName name="Telstra">[20]List_ratios!#REF!</definedName>
    <definedName name="tens" localSheetId="0">#REF!</definedName>
    <definedName name="tens">#REF!</definedName>
    <definedName name="TEST0" localSheetId="0">#REF!</definedName>
    <definedName name="TEST0">#REF!</definedName>
    <definedName name="TEST1" localSheetId="0">#REF!</definedName>
    <definedName name="TEST1">#REF!</definedName>
    <definedName name="TEST10" localSheetId="0">#REF!</definedName>
    <definedName name="TEST10">#REF!</definedName>
    <definedName name="TEST11" localSheetId="0">#REF!</definedName>
    <definedName name="TEST11">#REF!</definedName>
    <definedName name="TEST12" localSheetId="0">#REF!</definedName>
    <definedName name="TEST12">#REF!</definedName>
    <definedName name="TEST13" localSheetId="0">#REF!</definedName>
    <definedName name="TEST13">#REF!</definedName>
    <definedName name="TEST14" localSheetId="0">#REF!</definedName>
    <definedName name="TEST14">#REF!</definedName>
    <definedName name="TEST15" localSheetId="0">'[57]vendor Aging'!#REF!</definedName>
    <definedName name="TEST15">'[57]vendor Aging'!#REF!</definedName>
    <definedName name="TEST16" localSheetId="0">#REF!</definedName>
    <definedName name="TEST16">#REF!</definedName>
    <definedName name="TEST17" localSheetId="0">#REF!</definedName>
    <definedName name="TEST17">#REF!</definedName>
    <definedName name="TEST18" localSheetId="0">#REF!</definedName>
    <definedName name="TEST18">#REF!</definedName>
    <definedName name="TEST19" localSheetId="0">#REF!</definedName>
    <definedName name="TEST19">#REF!</definedName>
    <definedName name="TEST2" localSheetId="0">#REF!</definedName>
    <definedName name="TEST2">#REF!</definedName>
    <definedName name="TEST20" localSheetId="0">#REF!</definedName>
    <definedName name="TEST20">#REF!</definedName>
    <definedName name="TEST21" localSheetId="0">#REF!</definedName>
    <definedName name="TEST21">#REF!</definedName>
    <definedName name="TEST22" localSheetId="0">#REF!</definedName>
    <definedName name="TEST22">#REF!</definedName>
    <definedName name="TEST23" localSheetId="0">#REF!</definedName>
    <definedName name="TEST23">#REF!</definedName>
    <definedName name="TEST24" localSheetId="0">#REF!</definedName>
    <definedName name="TEST24">#REF!</definedName>
    <definedName name="TEST25" localSheetId="0">#REF!</definedName>
    <definedName name="TEST25">#REF!</definedName>
    <definedName name="TEST26" localSheetId="0">#REF!</definedName>
    <definedName name="TEST26">#REF!</definedName>
    <definedName name="TEST27" localSheetId="0">#REF!</definedName>
    <definedName name="TEST27">#REF!</definedName>
    <definedName name="TEST3" localSheetId="0">#REF!</definedName>
    <definedName name="TEST3">#REF!</definedName>
    <definedName name="TEST4" localSheetId="0">'[57]vendor Aging'!#REF!</definedName>
    <definedName name="TEST4">'[57]vendor Aging'!#REF!</definedName>
    <definedName name="TEST5" localSheetId="0">#REF!</definedName>
    <definedName name="TEST5">#REF!</definedName>
    <definedName name="TEST6" localSheetId="0">#REF!</definedName>
    <definedName name="TEST6">#REF!</definedName>
    <definedName name="TEST7" localSheetId="0">#REF!</definedName>
    <definedName name="TEST7">#REF!</definedName>
    <definedName name="TEST8" localSheetId="0">#REF!</definedName>
    <definedName name="TEST8">#REF!</definedName>
    <definedName name="TEST9" localSheetId="0">#REF!</definedName>
    <definedName name="TEST9">#REF!</definedName>
    <definedName name="TESTHKEY" localSheetId="0">#REF!</definedName>
    <definedName name="TESTHKEY">#REF!</definedName>
    <definedName name="TESTKEYS" localSheetId="0">#REF!</definedName>
    <definedName name="TESTKEYS">#REF!</definedName>
    <definedName name="TESTVKEY" localSheetId="0">#REF!</definedName>
    <definedName name="TESTVKEY">#REF!</definedName>
    <definedName name="TextRefCopyRangeCount">2</definedName>
    <definedName name="thdt" localSheetId="0">#REF!</definedName>
    <definedName name="thdt">#REF!</definedName>
    <definedName name="thue">6</definedName>
    <definedName name="ticker" localSheetId="0">#REF!</definedName>
    <definedName name="ticker">#REF!</definedName>
    <definedName name="Tien" localSheetId="0">#REF!</definedName>
    <definedName name="Tien">#REF!</definedName>
    <definedName name="Tim_lan_xuat_hien" localSheetId="0">#REF!</definedName>
    <definedName name="Tim_lan_xuat_hien">#REF!</definedName>
    <definedName name="tim_xuat_hien" localSheetId="0">#REF!</definedName>
    <definedName name="tim_xuat_hien">#REF!</definedName>
    <definedName name="Title" localSheetId="0">#REF!</definedName>
    <definedName name="Title">#REF!</definedName>
    <definedName name="tld" localSheetId="0">#REF!</definedName>
    <definedName name="tld">#REF!</definedName>
    <definedName name="tly" localSheetId="0">#REF!</definedName>
    <definedName name="tly">#REF!</definedName>
    <definedName name="tn" localSheetId="0">#REF!</definedName>
    <definedName name="tn">#REF!</definedName>
    <definedName name="TOC" localSheetId="0">#REF!</definedName>
    <definedName name="TOC">#REF!</definedName>
    <definedName name="Tong" localSheetId="0">#REF!</definedName>
    <definedName name="Tong">#REF!</definedName>
    <definedName name="tongcong" localSheetId="0">#REF!</definedName>
    <definedName name="tongcong">#REF!</definedName>
    <definedName name="TOTAL" localSheetId="0">#REF!</definedName>
    <definedName name="TOTAL">#REF!</definedName>
    <definedName name="totalmv97" localSheetId="0">#REF!</definedName>
    <definedName name="totalmv97">#REF!</definedName>
    <definedName name="Totdebt" localSheetId="0">[20]List_ratios!#REF!</definedName>
    <definedName name="Totdebt">[20]List_ratios!#REF!</definedName>
    <definedName name="tou" localSheetId="0">#REF!</definedName>
    <definedName name="tou">#REF!</definedName>
    <definedName name="TP_Footer_Path">"S:\73350\04RET\Valwelf\Allocations\"</definedName>
    <definedName name="TP_Footer_User">"Venelin Yanakiev"</definedName>
    <definedName name="TP_Footer_Version">"v3.00"</definedName>
    <definedName name="TPSA__Poland" localSheetId="0">[20]List_ratios!#REF!</definedName>
    <definedName name="TPSA__Poland">[20]List_ratios!#REF!</definedName>
    <definedName name="Tra_DM_su_dung" localSheetId="0">#REF!</definedName>
    <definedName name="Tra_DM_su_dung">#REF!</definedName>
    <definedName name="Tra_don_gia_KS" localSheetId="0">#REF!</definedName>
    <definedName name="Tra_don_gia_KS">#REF!</definedName>
    <definedName name="Tra_DTCT" localSheetId="0">#REF!</definedName>
    <definedName name="Tra_DTCT">#REF!</definedName>
    <definedName name="Tra_tim_hang_mucPT_trung" localSheetId="0">#REF!</definedName>
    <definedName name="Tra_tim_hang_mucPT_trung">#REF!</definedName>
    <definedName name="TRA_VAT_LIEU" localSheetId="0">#REF!</definedName>
    <definedName name="TRA_VAT_LIEU">#REF!</definedName>
    <definedName name="TRA_VL" localSheetId="0">#REF!</definedName>
    <definedName name="TRA_VL">#REF!</definedName>
    <definedName name="TRAD" localSheetId="0">#REF!</definedName>
    <definedName name="TRAD">#REF!</definedName>
    <definedName name="TRANSLATIONP" localSheetId="0">#REF!,#REF!</definedName>
    <definedName name="TRANSLATIONP">#REF!,#REF!</definedName>
    <definedName name="TRAVEL" localSheetId="0">#REF!</definedName>
    <definedName name="TRAVEL">#REF!</definedName>
    <definedName name="TRAVL" localSheetId="0">#REF!</definedName>
    <definedName name="TRAVL">#REF!</definedName>
    <definedName name="trdut" localSheetId="0">'[10]FORM-16'!#REF!</definedName>
    <definedName name="trdut">'[10]FORM-16'!#REF!</definedName>
    <definedName name="TRES" localSheetId="0">#REF!</definedName>
    <definedName name="TRES">#REF!</definedName>
    <definedName name="trialfinal">[23]FA_Final!$A$1:$I$65536</definedName>
    <definedName name="trsy" localSheetId="0">'[14]FORM-16'!#REF!</definedName>
    <definedName name="trsy">'[14]FORM-16'!#REF!</definedName>
    <definedName name="trt" localSheetId="0">#REF!</definedName>
    <definedName name="trt">#REF!</definedName>
    <definedName name="tt" localSheetId="0">#REF!</definedName>
    <definedName name="tt">#REF!</definedName>
    <definedName name="tthi" localSheetId="0">#REF!</definedName>
    <definedName name="tthi">#REF!</definedName>
    <definedName name="TTLB1" localSheetId="0">#REF!</definedName>
    <definedName name="TTLB1">#REF!</definedName>
    <definedName name="TTLB2" localSheetId="0">#REF!</definedName>
    <definedName name="TTLB2">#REF!</definedName>
    <definedName name="TTLB3" localSheetId="0">#REF!</definedName>
    <definedName name="TTLB3">#REF!</definedName>
    <definedName name="ttt" localSheetId="0">#REF!</definedName>
    <definedName name="ttt">#REF!</definedName>
    <definedName name="TUCKS1" localSheetId="0">#REF!</definedName>
    <definedName name="TUCKS1">#REF!</definedName>
    <definedName name="TWIN1" localSheetId="0">#REF!</definedName>
    <definedName name="TWIN1">#REF!</definedName>
    <definedName name="ty_le" localSheetId="0">#REF!</definedName>
    <definedName name="ty_le">#REF!</definedName>
    <definedName name="ty_le_BTN" localSheetId="0">#REF!</definedName>
    <definedName name="ty_le_BTN">#REF!</definedName>
    <definedName name="Ty_le1" localSheetId="0">#REF!</definedName>
    <definedName name="Ty_le1">#REF!</definedName>
    <definedName name="ukdata" localSheetId="0">#REF!</definedName>
    <definedName name="ukdata">#REF!</definedName>
    <definedName name="units" localSheetId="0">#REF!</definedName>
    <definedName name="units">#REF!</definedName>
    <definedName name="uno" localSheetId="0">#REF!</definedName>
    <definedName name="uno">#REF!</definedName>
    <definedName name="UOM" localSheetId="0">#REF!</definedName>
    <definedName name="UOM">#REF!</definedName>
    <definedName name="usa2data" localSheetId="0">#REF!</definedName>
    <definedName name="usa2data">#REF!</definedName>
    <definedName name="UScompanies" localSheetId="0">#REF!</definedName>
    <definedName name="UScompanies">#REF!</definedName>
    <definedName name="USDOLLARS" localSheetId="0">#REF!</definedName>
    <definedName name="USDOLLARS">#REF!</definedName>
    <definedName name="v">'[58]PF ann. 3CD'!$A$3</definedName>
    <definedName name="valid" localSheetId="0">#REF!</definedName>
    <definedName name="valid">#REF!</definedName>
    <definedName name="validationr1">[22]Validation!$C$27:$O$27,[22]Validation!$D$22:$O$22,[22]Validation!$C$17:$O$17,[22]Validation!$D$10:$O$10</definedName>
    <definedName name="ValuesBSA">[59]BS!$B$2:$O$3,[59]BS!$B$7:$O$13,[59]BS!$C$16:$O$17,[59]BS!$B$20:$O$20,[59]BS!$B$35:$O$37,[59]BS!$B$55:$O$55</definedName>
    <definedName name="ValuesBSL" localSheetId="0">#REF!,[60]BS!$C$24:$O$28,#REF!,#REF!,[60]BS!$B$42:$O$44</definedName>
    <definedName name="ValuesBSL">#REF!,[60]BS!$C$24:$O$28,#REF!,#REF!,[60]BS!$B$42:$O$44</definedName>
    <definedName name="ValuesChecks">'[59]Checks &amp; Inputs'!$C$16:$O$17,'[59]Checks &amp; Inputs'!$B$2</definedName>
    <definedName name="ValuesIS" localSheetId="0">[60]IS!$B$2:$N$4,[60]IS!$B$7:$N$54,[60]IS!$B$60:$N$61,[60]IS!#REF!,[60]IS!$B$75:$N$75,[60]IS!#REF!,[60]IS!#REF!</definedName>
    <definedName name="ValuesIS">[60]IS!$B$2:$N$4,[60]IS!$B$7:$N$54,[60]IS!$B$60:$N$61,[60]IS!#REF!,[60]IS!$B$75:$N$75,[60]IS!#REF!,[60]IS!#REF!</definedName>
    <definedName name="VARIINST" localSheetId="0">#REF!</definedName>
    <definedName name="VARIINST">#REF!</definedName>
    <definedName name="varioustaxes">[61]wwww!$C$59:$C$62</definedName>
    <definedName name="VARIPURC" localSheetId="0">#REF!</definedName>
    <definedName name="VARIPURC">#REF!</definedName>
    <definedName name="varmtd">[62]Sheet1!$A$4:$M$70,[62]Sheet1!$A$72:$M$141</definedName>
    <definedName name="vat" localSheetId="0">#REF!</definedName>
    <definedName name="vat">#REF!</definedName>
    <definedName name="vbt400d" localSheetId="0">#REF!</definedName>
    <definedName name="vbt400d">#REF!</definedName>
    <definedName name="vbta" localSheetId="0">#REF!</definedName>
    <definedName name="vbta">#REF!</definedName>
    <definedName name="vbtB" localSheetId="0">#REF!</definedName>
    <definedName name="vbtB">#REF!</definedName>
    <definedName name="vbtD" localSheetId="0">#REF!</definedName>
    <definedName name="vbtD">#REF!</definedName>
    <definedName name="vbtE" localSheetId="0">#REF!</definedName>
    <definedName name="vbtE">#REF!</definedName>
    <definedName name="vbtF" localSheetId="0">#REF!</definedName>
    <definedName name="vbtF">#REF!</definedName>
    <definedName name="vbtg" localSheetId="0">#REF!</definedName>
    <definedName name="vbtg">#REF!</definedName>
    <definedName name="VEH" localSheetId="0">#REF!</definedName>
    <definedName name="VEH">#REF!</definedName>
    <definedName name="viet" localSheetId="0">#REF!</definedName>
    <definedName name="viet">#REF!</definedName>
    <definedName name="VOLUME" localSheetId="0">#REF!</definedName>
    <definedName name="VOLUME">#REF!</definedName>
    <definedName name="vtu" localSheetId="0">#REF!</definedName>
    <definedName name="vtu">#REF!</definedName>
    <definedName name="W" localSheetId="0">#REF!</definedName>
    <definedName name="W">#REF!</definedName>
    <definedName name="w5y" localSheetId="0">#REF!</definedName>
    <definedName name="w5y">#REF!</definedName>
    <definedName name="wa" localSheetId="0">'[14]FORM-16'!#REF!</definedName>
    <definedName name="wa">'[14]FORM-16'!#REF!</definedName>
    <definedName name="WACC" localSheetId="0">#REF!</definedName>
    <definedName name="WACC">#REF!</definedName>
    <definedName name="wacc97" localSheetId="0">#REF!</definedName>
    <definedName name="wacc97">#REF!</definedName>
    <definedName name="wat">'[16]FORM-16'!$A$1:$J$61</definedName>
    <definedName name="waterway" localSheetId="0">#REF!</definedName>
    <definedName name="waterway">#REF!</definedName>
    <definedName name="wb" localSheetId="0">'[14]FORM-16'!#REF!</definedName>
    <definedName name="wb">'[14]FORM-16'!#REF!</definedName>
    <definedName name="wetw" localSheetId="0">#REF!</definedName>
    <definedName name="wetw">#REF!</definedName>
    <definedName name="wew" localSheetId="0">#REF!</definedName>
    <definedName name="wew">#REF!</definedName>
    <definedName name="what" localSheetId="0">#REF!</definedName>
    <definedName name="what">#REF!</definedName>
    <definedName name="what1" localSheetId="0">#REF!</definedName>
    <definedName name="what1">#REF!</definedName>
    <definedName name="what2" localSheetId="0">#REF!</definedName>
    <definedName name="what2">#REF!</definedName>
    <definedName name="what3" localSheetId="0">#REF!</definedName>
    <definedName name="what3">#REF!</definedName>
    <definedName name="what4" localSheetId="0">#REF!</definedName>
    <definedName name="what4">#REF!</definedName>
    <definedName name="what5" localSheetId="0">#REF!</definedName>
    <definedName name="what5">#REF!</definedName>
    <definedName name="what6" localSheetId="0">#REF!</definedName>
    <definedName name="what6">#REF!</definedName>
    <definedName name="what7" localSheetId="0">#REF!</definedName>
    <definedName name="what7">#REF!</definedName>
    <definedName name="what8" localSheetId="0">#REF!</definedName>
    <definedName name="what8">#REF!</definedName>
    <definedName name="words" localSheetId="0">[19]!words</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 localSheetId="0">#REF!</definedName>
    <definedName name="X">#REF!</definedName>
    <definedName name="x_advertising_rate" localSheetId="0">#REF!</definedName>
    <definedName name="x_advertising_rate">#REF!</definedName>
    <definedName name="xc">[63]Company!$J$16</definedName>
    <definedName name="xd0.6" localSheetId="0">#REF!</definedName>
    <definedName name="xd0.6">#REF!</definedName>
    <definedName name="xd1.3" localSheetId="0">#REF!</definedName>
    <definedName name="xd1.3">#REF!</definedName>
    <definedName name="xd1.5" localSheetId="0">#REF!</definedName>
    <definedName name="xd1.5">#REF!</definedName>
    <definedName name="xh" localSheetId="0">#REF!</definedName>
    <definedName name="xh">#REF!</definedName>
    <definedName name="xk0.6" localSheetId="0">#REF!</definedName>
    <definedName name="xk0.6">#REF!</definedName>
    <definedName name="xk1.3" localSheetId="0">#REF!</definedName>
    <definedName name="xk1.3">#REF!</definedName>
    <definedName name="xk1.5" localSheetId="0">#REF!</definedName>
    <definedName name="xk1.5">#REF!</definedName>
    <definedName name="xl" localSheetId="0">#REF!</definedName>
    <definedName name="xl">#REF!</definedName>
    <definedName name="xlc" localSheetId="0">#REF!</definedName>
    <definedName name="xlc">#REF!</definedName>
    <definedName name="xld1.4" localSheetId="0">#REF!</definedName>
    <definedName name="xld1.4">#REF!</definedName>
    <definedName name="xlk" localSheetId="0">#REF!</definedName>
    <definedName name="xlk">#REF!</definedName>
    <definedName name="xlk1.4" localSheetId="0">#REF!</definedName>
    <definedName name="xlk1.4">#REF!</definedName>
    <definedName name="xn" localSheetId="0">#REF!</definedName>
    <definedName name="xn">#REF!</definedName>
    <definedName name="XRefColumnsCount">19</definedName>
    <definedName name="XRefCopyRangeCount">13</definedName>
    <definedName name="XRefPasteRangeCount">5</definedName>
    <definedName name="xx" localSheetId="0">#REF!</definedName>
    <definedName name="xx">#REF!</definedName>
    <definedName name="xxxx" localSheetId="0">#REF!</definedName>
    <definedName name="xxxx">#REF!</definedName>
    <definedName name="xyz" localSheetId="0">#REF!</definedName>
    <definedName name="xyz">#REF!</definedName>
    <definedName name="ya5y" localSheetId="0">[50]!words</definedName>
    <definedName name="ya5y">[50]!words</definedName>
    <definedName name="Year" localSheetId="0">#REF!</definedName>
    <definedName name="Year">#REF!</definedName>
    <definedName name="YEARLOCAL" localSheetId="0">#REF!</definedName>
    <definedName name="YEARLOCAL">#REF!</definedName>
    <definedName name="Years">[28]Data!$A$2:$IV$2</definedName>
    <definedName name="YearType">[28]Data!$A$1:$IV$1</definedName>
    <definedName name="YearVlookup" localSheetId="0">#REF!</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 localSheetId="0">#REF!</definedName>
    <definedName name="yesno">#REF!</definedName>
    <definedName name="YTD" localSheetId="0">#REF!</definedName>
    <definedName name="YTD">#REF!</definedName>
    <definedName name="YTD_A" localSheetId="0">#REF!</definedName>
    <definedName name="YTD_A">#REF!</definedName>
    <definedName name="YTD_P" localSheetId="0">#REF!</definedName>
    <definedName name="YTD_P">#REF!</definedName>
    <definedName name="YTD_PY" localSheetId="0">#REF!</definedName>
    <definedName name="YTD_PY">#REF!</definedName>
    <definedName name="YTDP" localSheetId="0">#REF!,#REF!,#REF!</definedName>
    <definedName name="YTDP">#REF!,#REF!,#REF!</definedName>
    <definedName name="ytruy" localSheetId="0">'[10]FORM-16'!#REF!</definedName>
    <definedName name="ytruy">'[10]FORM-16'!#REF!</definedName>
    <definedName name="Z" localSheetId="0">#REF!</definedName>
    <definedName name="Z">#REF!</definedName>
    <definedName name="zfgha" localSheetId="0">#REF!</definedName>
    <definedName name="zfgha">#REF!</definedName>
    <definedName name="ZYX" localSheetId="0">#REF!</definedName>
    <definedName name="ZYX">#REF!</definedName>
    <definedName name="ZZZ" localSheetId="0">#REF!</definedName>
    <definedName name="ZZZ">#REF!</definedName>
    <definedName name="あああああ" localSheetId="0">#REF!</definedName>
    <definedName name="あああああ">#REF!</definedName>
    <definedName name="これ" localSheetId="0">#REF!</definedName>
    <definedName name="これ">#REF!</definedName>
    <definedName name="もう一度" localSheetId="0">#REF!</definedName>
    <definedName name="もう一度">#REF!</definedName>
    <definedName name="もりた" localSheetId="0">#REF!</definedName>
    <definedName name="もりた">#REF!</definedName>
    <definedName name="上対発ﾚｰﾄ" localSheetId="0">#REF!</definedName>
    <definedName name="上対発ﾚｰﾄ">#REF!</definedName>
    <definedName name="再" localSheetId="0">#REF!</definedName>
    <definedName name="再">#REF!</definedName>
    <definedName name="再度" localSheetId="0">#REF!</definedName>
    <definedName name="再度">#REF!</definedName>
    <definedName name="勝" localSheetId="0">#REF!</definedName>
    <definedName name="勝">#REF!</definedName>
    <definedName name="工事" localSheetId="0">#REF!</definedName>
    <definedName name="工事">#REF!</definedName>
    <definedName name="提案レート下実行" localSheetId="0">#REF!</definedName>
    <definedName name="提案レート下実行">#REF!</definedName>
    <definedName name="為替検討" localSheetId="0">#REF!</definedName>
    <definedName name="為替検討">#REF!</definedName>
    <definedName name="現法" localSheetId="0">#REF!</definedName>
    <definedName name="現法">#REF!</definedName>
    <definedName name="直轄" localSheetId="0">#REF!</definedName>
    <definedName name="直轄">#REF!</definedName>
  </definedNames>
  <calcPr calcId="152511"/>
  <customWorkbookViews>
    <customWorkbookView name="jatin.nagpal - Personal View" guid="{E03B5960-B52D-439F-874B-C8D04E6ADCCC}" mergeInterval="0" personalView="1" maximized="1" xWindow="1" yWindow="1" windowWidth="1366" windowHeight="492" activeSheetId="9"/>
    <customWorkbookView name="himanshu.bansal - Personal View" guid="{1B7DFCB6-1759-414B-B564-2382BA39C5C8}" mergeInterval="0" personalView="1" maximized="1" xWindow="1" yWindow="1" windowWidth="1362" windowHeight="538" activeSheetId="14"/>
  </customWorkbookViews>
</workbook>
</file>

<file path=xl/calcChain.xml><?xml version="1.0" encoding="utf-8"?>
<calcChain xmlns="http://schemas.openxmlformats.org/spreadsheetml/2006/main">
  <c r="E87" i="24" l="1"/>
  <c r="F87" i="24"/>
  <c r="G87" i="24"/>
  <c r="H87" i="24"/>
  <c r="I87" i="24"/>
  <c r="J87" i="24"/>
  <c r="A24" i="34" l="1"/>
  <c r="A25" i="34" s="1"/>
  <c r="A26" i="34" s="1"/>
  <c r="H137" i="36"/>
  <c r="H140" i="36" s="1"/>
  <c r="G137" i="36"/>
  <c r="G140" i="36" s="1"/>
  <c r="F137" i="36"/>
  <c r="F140" i="36" s="1"/>
  <c r="E137" i="36"/>
  <c r="E140" i="36" s="1"/>
  <c r="D137" i="36"/>
  <c r="D140" i="36" s="1"/>
  <c r="C137" i="36"/>
  <c r="C140" i="36" s="1"/>
  <c r="H113" i="36"/>
  <c r="H116" i="36" s="1"/>
  <c r="G113" i="36"/>
  <c r="G116" i="36" s="1"/>
  <c r="F113" i="36"/>
  <c r="F116" i="36" s="1"/>
  <c r="E113" i="36"/>
  <c r="E116" i="36" s="1"/>
  <c r="D113" i="36"/>
  <c r="D116" i="36" s="1"/>
  <c r="C113" i="36"/>
  <c r="C116" i="36" s="1"/>
  <c r="G122" i="36"/>
  <c r="E122" i="36"/>
  <c r="D78" i="36"/>
  <c r="H78" i="36" s="1"/>
  <c r="C78" i="36"/>
  <c r="G78" i="36" s="1"/>
  <c r="G68" i="36"/>
  <c r="E68" i="36"/>
  <c r="G56" i="36"/>
  <c r="E56" i="36"/>
  <c r="F38" i="36"/>
  <c r="E38" i="36"/>
  <c r="H31" i="36"/>
  <c r="G31" i="36"/>
  <c r="D31" i="36"/>
  <c r="C31" i="36"/>
  <c r="F42" i="36"/>
  <c r="E42" i="36"/>
  <c r="G98" i="36" l="1"/>
  <c r="E98" i="36"/>
  <c r="G20" i="36"/>
  <c r="F31" i="36"/>
  <c r="D38" i="36"/>
  <c r="D42" i="36" s="1"/>
  <c r="H38" i="36"/>
  <c r="H42" i="36" s="1"/>
  <c r="G51" i="36"/>
  <c r="G57" i="36" s="1"/>
  <c r="D85" i="36"/>
  <c r="H85" i="36" s="1"/>
  <c r="H88" i="36" s="1"/>
  <c r="E20" i="36"/>
  <c r="E31" i="36"/>
  <c r="C38" i="36"/>
  <c r="C42" i="36" s="1"/>
  <c r="G38" i="36"/>
  <c r="G42" i="36" s="1"/>
  <c r="E51" i="36"/>
  <c r="E57" i="36" s="1"/>
  <c r="C85" i="36"/>
  <c r="G85" i="36" s="1"/>
  <c r="G88" i="36" s="1"/>
  <c r="D88" i="36" l="1"/>
  <c r="C88" i="36"/>
  <c r="D18" i="25" l="1"/>
  <c r="D24" i="25" s="1"/>
  <c r="D29" i="25" s="1"/>
  <c r="E18" i="25"/>
  <c r="E24" i="25" s="1"/>
  <c r="E29" i="25" s="1"/>
  <c r="H89" i="23"/>
  <c r="G89" i="23"/>
  <c r="F89" i="23"/>
  <c r="E89" i="23"/>
  <c r="D89" i="23"/>
  <c r="C89" i="23"/>
  <c r="H66" i="23"/>
  <c r="H67" i="23" s="1"/>
  <c r="H70" i="23" s="1"/>
  <c r="G66" i="23"/>
  <c r="G67" i="23" s="1"/>
  <c r="G70" i="23" s="1"/>
  <c r="F66" i="23"/>
  <c r="F67" i="23" s="1"/>
  <c r="F70" i="23" s="1"/>
  <c r="E66" i="23"/>
  <c r="E67" i="23" s="1"/>
  <c r="E70" i="23" s="1"/>
  <c r="D66" i="23"/>
  <c r="D67" i="23" s="1"/>
  <c r="D70" i="23" s="1"/>
  <c r="H43" i="23"/>
  <c r="H44" i="23" s="1"/>
  <c r="H47" i="23" s="1"/>
  <c r="G43" i="23"/>
  <c r="G44" i="23" s="1"/>
  <c r="G47" i="23" s="1"/>
  <c r="F43" i="23"/>
  <c r="F44" i="23" s="1"/>
  <c r="F47" i="23" s="1"/>
  <c r="E43" i="23"/>
  <c r="E44" i="23" s="1"/>
  <c r="E47" i="23" s="1"/>
  <c r="D43" i="23"/>
  <c r="D44" i="23" s="1"/>
  <c r="D47" i="23" s="1"/>
  <c r="H179" i="21"/>
  <c r="G179" i="21"/>
  <c r="F179" i="21"/>
  <c r="E179" i="21"/>
  <c r="H172" i="21"/>
  <c r="H180" i="21" s="1"/>
  <c r="G172" i="21"/>
  <c r="G180" i="21" s="1"/>
  <c r="F172" i="21"/>
  <c r="F180" i="21" s="1"/>
  <c r="E172" i="21"/>
  <c r="E180" i="21" s="1"/>
  <c r="E156" i="21"/>
  <c r="F156" i="21"/>
  <c r="G156" i="21"/>
  <c r="H156" i="21"/>
  <c r="E163" i="21"/>
  <c r="F163" i="21"/>
  <c r="F164" i="21" s="1"/>
  <c r="G163" i="21"/>
  <c r="H163" i="21"/>
  <c r="E164" i="21"/>
  <c r="H41" i="21"/>
  <c r="G41" i="21"/>
  <c r="F41" i="21"/>
  <c r="E41" i="21"/>
  <c r="D41" i="21"/>
  <c r="H36" i="21"/>
  <c r="G36" i="21"/>
  <c r="F36" i="21"/>
  <c r="E36" i="21"/>
  <c r="D36" i="21"/>
  <c r="H24" i="21"/>
  <c r="G24" i="21"/>
  <c r="F24" i="21"/>
  <c r="E24" i="21"/>
  <c r="D24" i="21"/>
  <c r="H19" i="21"/>
  <c r="G19" i="21"/>
  <c r="F19" i="21"/>
  <c r="E19" i="21"/>
  <c r="D19" i="21"/>
  <c r="A17" i="20"/>
  <c r="A29" i="20" s="1"/>
  <c r="A41" i="20" s="1"/>
  <c r="A16" i="34"/>
  <c r="A17" i="34" s="1"/>
  <c r="A18" i="34" s="1"/>
  <c r="A8" i="34"/>
  <c r="A9" i="34" s="1"/>
  <c r="A10" i="34" s="1"/>
  <c r="C45" i="20"/>
  <c r="C46" i="20"/>
  <c r="C47" i="20"/>
  <c r="C48" i="20"/>
  <c r="G164" i="21" l="1"/>
  <c r="H164" i="21"/>
  <c r="H80" i="20"/>
  <c r="G80" i="20"/>
  <c r="I72" i="22"/>
  <c r="I114" i="22" s="1"/>
  <c r="D95" i="33"/>
  <c r="F95" i="33" s="1"/>
  <c r="E84" i="33"/>
  <c r="D84" i="33"/>
  <c r="F83" i="33"/>
  <c r="F82" i="33"/>
  <c r="F81" i="33"/>
  <c r="F80" i="33"/>
  <c r="F78" i="33"/>
  <c r="D78" i="33"/>
  <c r="F77" i="33"/>
  <c r="E74" i="33"/>
  <c r="D71" i="33"/>
  <c r="F71" i="33" s="1"/>
  <c r="D68" i="33"/>
  <c r="F68" i="33" s="1"/>
  <c r="A60" i="33"/>
  <c r="A76" i="33" s="1"/>
  <c r="A90" i="33" s="1"/>
  <c r="D58" i="33"/>
  <c r="C58" i="33"/>
  <c r="E50" i="33"/>
  <c r="D47" i="33"/>
  <c r="F47" i="33" s="1"/>
  <c r="D44" i="33"/>
  <c r="F44" i="33" s="1"/>
  <c r="D41" i="33"/>
  <c r="F41" i="33" s="1"/>
  <c r="D38" i="33"/>
  <c r="F38" i="33" s="1"/>
  <c r="D35" i="33"/>
  <c r="F35" i="33" s="1"/>
  <c r="D32" i="33"/>
  <c r="F32" i="33" s="1"/>
  <c r="D29" i="33"/>
  <c r="F29" i="33" s="1"/>
  <c r="D26" i="33"/>
  <c r="F26" i="33" s="1"/>
  <c r="D23" i="33"/>
  <c r="F23" i="33" s="1"/>
  <c r="D19" i="33"/>
  <c r="F19" i="33" s="1"/>
  <c r="D15" i="33"/>
  <c r="F15" i="33" s="1"/>
  <c r="D12" i="33"/>
  <c r="F4" i="33"/>
  <c r="D769" i="32"/>
  <c r="C769" i="32"/>
  <c r="E768" i="32"/>
  <c r="E767" i="32"/>
  <c r="E766" i="32"/>
  <c r="D764" i="32"/>
  <c r="C764" i="32"/>
  <c r="E763" i="32"/>
  <c r="E762" i="32"/>
  <c r="E761" i="32"/>
  <c r="E760" i="32"/>
  <c r="E759" i="32"/>
  <c r="E758" i="32"/>
  <c r="D754" i="32"/>
  <c r="C754" i="32"/>
  <c r="E752" i="32"/>
  <c r="E751" i="32"/>
  <c r="E750" i="32"/>
  <c r="E749" i="32"/>
  <c r="E742" i="32"/>
  <c r="E741" i="32"/>
  <c r="C740" i="32"/>
  <c r="C743" i="32" s="1"/>
  <c r="E739" i="32"/>
  <c r="E738" i="32"/>
  <c r="E737" i="32"/>
  <c r="E736" i="32"/>
  <c r="E735" i="32"/>
  <c r="E734" i="32"/>
  <c r="E733" i="32"/>
  <c r="E732" i="32"/>
  <c r="E731" i="32"/>
  <c r="E730" i="32"/>
  <c r="E729" i="32"/>
  <c r="E728" i="32"/>
  <c r="E727" i="32"/>
  <c r="D725" i="32"/>
  <c r="E725" i="32" s="1"/>
  <c r="E724" i="32"/>
  <c r="D723" i="32"/>
  <c r="E723" i="32" s="1"/>
  <c r="D722" i="32"/>
  <c r="E722" i="32" s="1"/>
  <c r="D721" i="32"/>
  <c r="D740" i="32" s="1"/>
  <c r="D743" i="32" s="1"/>
  <c r="E719" i="32"/>
  <c r="E718" i="32"/>
  <c r="E717" i="32"/>
  <c r="E716" i="32"/>
  <c r="E715" i="32"/>
  <c r="E714" i="32"/>
  <c r="E713" i="32"/>
  <c r="E712" i="32"/>
  <c r="E710" i="32"/>
  <c r="E709" i="32"/>
  <c r="E708" i="32"/>
  <c r="E707" i="32"/>
  <c r="E706" i="32"/>
  <c r="C699" i="32"/>
  <c r="E698" i="32"/>
  <c r="E697" i="32"/>
  <c r="E696" i="32"/>
  <c r="E695" i="32"/>
  <c r="E694" i="32"/>
  <c r="E693" i="32"/>
  <c r="E692" i="32"/>
  <c r="E691" i="32"/>
  <c r="E690" i="32"/>
  <c r="E689" i="32"/>
  <c r="E688" i="32"/>
  <c r="D687" i="32"/>
  <c r="E687" i="32" s="1"/>
  <c r="E686" i="32"/>
  <c r="E685" i="32"/>
  <c r="D684" i="32"/>
  <c r="E684" i="32" s="1"/>
  <c r="D682" i="32"/>
  <c r="C682" i="32"/>
  <c r="E680" i="32"/>
  <c r="E678" i="32"/>
  <c r="C670" i="32"/>
  <c r="D669" i="32"/>
  <c r="E669" i="32" s="1"/>
  <c r="E668" i="32"/>
  <c r="E667" i="32"/>
  <c r="E666" i="32"/>
  <c r="E665" i="32"/>
  <c r="E664" i="32"/>
  <c r="E663" i="32"/>
  <c r="E662" i="32"/>
  <c r="E661" i="32"/>
  <c r="E660" i="32"/>
  <c r="E657" i="32"/>
  <c r="E656" i="32"/>
  <c r="E655" i="32"/>
  <c r="D653" i="32"/>
  <c r="D649" i="32"/>
  <c r="C649" i="32"/>
  <c r="E646" i="32"/>
  <c r="E645" i="32"/>
  <c r="E643" i="32"/>
  <c r="E642" i="32"/>
  <c r="E641" i="32"/>
  <c r="E639" i="32"/>
  <c r="E638" i="32"/>
  <c r="E637" i="32"/>
  <c r="E636" i="32"/>
  <c r="E634" i="32"/>
  <c r="D629" i="32"/>
  <c r="C629" i="32"/>
  <c r="E627" i="32"/>
  <c r="E626" i="32"/>
  <c r="E624" i="32"/>
  <c r="D619" i="32"/>
  <c r="C619" i="32"/>
  <c r="E617" i="32"/>
  <c r="E616" i="32"/>
  <c r="E615" i="32"/>
  <c r="E614" i="32"/>
  <c r="E609" i="32"/>
  <c r="D609" i="32"/>
  <c r="D571" i="32"/>
  <c r="C568" i="32"/>
  <c r="D563" i="32"/>
  <c r="E563" i="32" s="1"/>
  <c r="D554" i="32"/>
  <c r="E554" i="32" s="1"/>
  <c r="D551" i="32"/>
  <c r="D548" i="32"/>
  <c r="A543" i="32"/>
  <c r="D534" i="32"/>
  <c r="C534" i="32"/>
  <c r="D526" i="32"/>
  <c r="C526" i="32"/>
  <c r="D516" i="32"/>
  <c r="E508" i="32"/>
  <c r="D508" i="32"/>
  <c r="C508" i="32"/>
  <c r="D501" i="32"/>
  <c r="C495" i="32"/>
  <c r="E494" i="32"/>
  <c r="E489" i="32"/>
  <c r="D488" i="32"/>
  <c r="D495" i="32" s="1"/>
  <c r="D497" i="32" s="1"/>
  <c r="E487" i="32"/>
  <c r="E485" i="32"/>
  <c r="E484" i="32"/>
  <c r="D474" i="32"/>
  <c r="C472" i="32"/>
  <c r="C474" i="32" s="1"/>
  <c r="E471" i="32"/>
  <c r="E469" i="32"/>
  <c r="E468" i="32"/>
  <c r="E467" i="32"/>
  <c r="E466" i="32"/>
  <c r="C455" i="32"/>
  <c r="C457" i="32" s="1"/>
  <c r="D453" i="32"/>
  <c r="E453" i="32" s="1"/>
  <c r="E452" i="32"/>
  <c r="E451" i="32"/>
  <c r="E450" i="32"/>
  <c r="E449" i="32"/>
  <c r="E448" i="32"/>
  <c r="E447" i="32"/>
  <c r="E446" i="32"/>
  <c r="E445" i="32"/>
  <c r="E444" i="32"/>
  <c r="E443" i="32"/>
  <c r="E442" i="32"/>
  <c r="E441" i="32"/>
  <c r="D438" i="32"/>
  <c r="C437" i="32"/>
  <c r="D436" i="32"/>
  <c r="D437" i="32" s="1"/>
  <c r="E435" i="32"/>
  <c r="E434" i="32"/>
  <c r="D431" i="32"/>
  <c r="C430" i="32"/>
  <c r="D430" i="32" s="1"/>
  <c r="D429" i="32"/>
  <c r="E429" i="32" s="1"/>
  <c r="D428" i="32"/>
  <c r="E428" i="32" s="1"/>
  <c r="D427" i="32"/>
  <c r="E427" i="32" s="1"/>
  <c r="D423" i="32"/>
  <c r="C422" i="32"/>
  <c r="D422" i="32" s="1"/>
  <c r="D421" i="32"/>
  <c r="E421" i="32" s="1"/>
  <c r="D420" i="32"/>
  <c r="E420" i="32" s="1"/>
  <c r="D419" i="32"/>
  <c r="E419" i="32" s="1"/>
  <c r="D415" i="32"/>
  <c r="C414" i="32"/>
  <c r="D414" i="32" s="1"/>
  <c r="D413" i="32"/>
  <c r="E413" i="32" s="1"/>
  <c r="D412" i="32"/>
  <c r="E412" i="32" s="1"/>
  <c r="D411" i="32"/>
  <c r="E411" i="32" s="1"/>
  <c r="E397" i="32"/>
  <c r="D396" i="32"/>
  <c r="D398" i="32" s="1"/>
  <c r="D401" i="32" s="1"/>
  <c r="C396" i="32"/>
  <c r="E395" i="32"/>
  <c r="E394" i="32"/>
  <c r="E393" i="32"/>
  <c r="E389" i="32"/>
  <c r="D388" i="32"/>
  <c r="D390" i="32" s="1"/>
  <c r="E390" i="32" s="1"/>
  <c r="E387" i="32"/>
  <c r="E386" i="32"/>
  <c r="E385" i="32"/>
  <c r="E380" i="32"/>
  <c r="D379" i="32"/>
  <c r="D381" i="32" s="1"/>
  <c r="E381" i="32" s="1"/>
  <c r="E378" i="32"/>
  <c r="E377" i="32"/>
  <c r="E376" i="32"/>
  <c r="E372" i="32"/>
  <c r="D371" i="32"/>
  <c r="D373" i="32" s="1"/>
  <c r="E373" i="32" s="1"/>
  <c r="E370" i="32"/>
  <c r="E369" i="32"/>
  <c r="E368" i="32"/>
  <c r="E364" i="32"/>
  <c r="D363" i="32"/>
  <c r="D365" i="32" s="1"/>
  <c r="E365" i="32" s="1"/>
  <c r="E362" i="32"/>
  <c r="E361" i="32"/>
  <c r="E360" i="32"/>
  <c r="E356" i="32"/>
  <c r="D355" i="32"/>
  <c r="D357" i="32" s="1"/>
  <c r="E357" i="32" s="1"/>
  <c r="E354" i="32"/>
  <c r="E353" i="32"/>
  <c r="E352" i="32"/>
  <c r="E348" i="32"/>
  <c r="E346" i="32"/>
  <c r="D342" i="32"/>
  <c r="E342" i="32" s="1"/>
  <c r="C341" i="32"/>
  <c r="C343" i="32" s="1"/>
  <c r="D340" i="32"/>
  <c r="E340" i="32" s="1"/>
  <c r="E339" i="32"/>
  <c r="E338" i="32"/>
  <c r="E330" i="32"/>
  <c r="D330" i="32"/>
  <c r="E324" i="32"/>
  <c r="D324" i="32"/>
  <c r="D318" i="32"/>
  <c r="D314" i="32"/>
  <c r="C314" i="32"/>
  <c r="E313" i="32"/>
  <c r="E312" i="32"/>
  <c r="E311" i="32"/>
  <c r="E310" i="32"/>
  <c r="E308" i="32"/>
  <c r="E334" i="32" s="1"/>
  <c r="E463" i="32" s="1"/>
  <c r="E88" i="32" s="1"/>
  <c r="E479" i="32" s="1"/>
  <c r="E302" i="32"/>
  <c r="E301" i="32"/>
  <c r="E298" i="32"/>
  <c r="D294" i="32"/>
  <c r="C293" i="32"/>
  <c r="C295" i="32" s="1"/>
  <c r="C305" i="32" s="1"/>
  <c r="D292" i="32"/>
  <c r="E292" i="32" s="1"/>
  <c r="D291" i="32"/>
  <c r="E291" i="32" s="1"/>
  <c r="D290" i="32"/>
  <c r="E290" i="32" s="1"/>
  <c r="E286" i="32"/>
  <c r="E279" i="32"/>
  <c r="E278" i="32"/>
  <c r="E277" i="32"/>
  <c r="D275" i="32"/>
  <c r="C274" i="32"/>
  <c r="E271" i="32"/>
  <c r="E270" i="32"/>
  <c r="D265" i="32"/>
  <c r="E265" i="32" s="1"/>
  <c r="C264" i="32"/>
  <c r="D263" i="32"/>
  <c r="E263" i="32" s="1"/>
  <c r="D262" i="32"/>
  <c r="E262" i="32" s="1"/>
  <c r="E261" i="32"/>
  <c r="D261" i="32"/>
  <c r="A257" i="32"/>
  <c r="A307" i="32" s="1"/>
  <c r="A333" i="32" s="1"/>
  <c r="A462" i="32" s="1"/>
  <c r="A477" i="32" s="1"/>
  <c r="D249" i="32"/>
  <c r="C248" i="32"/>
  <c r="D248" i="32" s="1"/>
  <c r="D247" i="32"/>
  <c r="E247" i="32" s="1"/>
  <c r="D246" i="32"/>
  <c r="E246" i="32" s="1"/>
  <c r="D245" i="32"/>
  <c r="E245" i="32" s="1"/>
  <c r="D241" i="32"/>
  <c r="C240" i="32"/>
  <c r="D240" i="32" s="1"/>
  <c r="D239" i="32"/>
  <c r="E239" i="32" s="1"/>
  <c r="D238" i="32"/>
  <c r="E238" i="32" s="1"/>
  <c r="D237" i="32"/>
  <c r="E237" i="32" s="1"/>
  <c r="D233" i="32"/>
  <c r="C232" i="32"/>
  <c r="D232" i="32" s="1"/>
  <c r="D231" i="32"/>
  <c r="E231" i="32" s="1"/>
  <c r="D230" i="32"/>
  <c r="E230" i="32" s="1"/>
  <c r="D229" i="32"/>
  <c r="E229" i="32" s="1"/>
  <c r="C224" i="32"/>
  <c r="D293" i="32" s="1"/>
  <c r="E223" i="32"/>
  <c r="D222" i="32"/>
  <c r="E222" i="32" s="1"/>
  <c r="D221" i="32"/>
  <c r="D224" i="32" s="1"/>
  <c r="D226" i="32" s="1"/>
  <c r="D217" i="32"/>
  <c r="D218" i="32" s="1"/>
  <c r="C216" i="32"/>
  <c r="C218" i="32" s="1"/>
  <c r="D215" i="32"/>
  <c r="E215" i="32" s="1"/>
  <c r="E214" i="32"/>
  <c r="E213" i="32"/>
  <c r="D209" i="32"/>
  <c r="C208" i="32"/>
  <c r="D208" i="32" s="1"/>
  <c r="E207" i="32"/>
  <c r="E206" i="32"/>
  <c r="E205" i="32"/>
  <c r="D201" i="32"/>
  <c r="C200" i="32"/>
  <c r="D200" i="32" s="1"/>
  <c r="D199" i="32"/>
  <c r="E199" i="32" s="1"/>
  <c r="D198" i="32"/>
  <c r="E198" i="32" s="1"/>
  <c r="D197" i="32"/>
  <c r="E197" i="32" s="1"/>
  <c r="D194" i="32"/>
  <c r="C193" i="32"/>
  <c r="D193" i="32" s="1"/>
  <c r="D192" i="32"/>
  <c r="E192" i="32" s="1"/>
  <c r="D191" i="32"/>
  <c r="E191" i="32" s="1"/>
  <c r="D190" i="32"/>
  <c r="E190" i="32" s="1"/>
  <c r="E180" i="32"/>
  <c r="E179" i="32"/>
  <c r="D178" i="32"/>
  <c r="C175" i="32"/>
  <c r="C176" i="32" s="1"/>
  <c r="E172" i="32"/>
  <c r="E171" i="32"/>
  <c r="C170" i="32"/>
  <c r="E169" i="32"/>
  <c r="E168" i="32"/>
  <c r="D167" i="32"/>
  <c r="D170" i="32" s="1"/>
  <c r="E164" i="32"/>
  <c r="E163" i="32"/>
  <c r="C162" i="32"/>
  <c r="E161" i="32"/>
  <c r="E160" i="32"/>
  <c r="D159" i="32"/>
  <c r="D162" i="32" s="1"/>
  <c r="E155" i="32"/>
  <c r="C154" i="32"/>
  <c r="D264" i="32" s="1"/>
  <c r="E153" i="32"/>
  <c r="D152" i="32"/>
  <c r="E152" i="32" s="1"/>
  <c r="D151" i="32"/>
  <c r="E151" i="32" s="1"/>
  <c r="E148" i="32"/>
  <c r="E147" i="32"/>
  <c r="D146" i="32"/>
  <c r="C146" i="32"/>
  <c r="E145" i="32"/>
  <c r="E144" i="32"/>
  <c r="E143" i="32"/>
  <c r="E139" i="32"/>
  <c r="C138" i="32"/>
  <c r="C140" i="32" s="1"/>
  <c r="E137" i="32"/>
  <c r="E136" i="32"/>
  <c r="D135" i="32"/>
  <c r="D138" i="32" s="1"/>
  <c r="D140" i="32" s="1"/>
  <c r="E131" i="32"/>
  <c r="D130" i="32"/>
  <c r="C130" i="32"/>
  <c r="E129" i="32"/>
  <c r="E128" i="32"/>
  <c r="E127" i="32"/>
  <c r="E124" i="32"/>
  <c r="D123" i="32"/>
  <c r="D347" i="32" s="1"/>
  <c r="C123" i="32"/>
  <c r="C125" i="32" s="1"/>
  <c r="E122" i="32"/>
  <c r="E121" i="32"/>
  <c r="E120" i="32"/>
  <c r="E66" i="32"/>
  <c r="E501" i="32" s="1"/>
  <c r="E118" i="32" s="1"/>
  <c r="E187" i="32" s="1"/>
  <c r="C66" i="32"/>
  <c r="C118" i="32" s="1"/>
  <c r="E4" i="32"/>
  <c r="A4" i="32"/>
  <c r="A64" i="32" s="1"/>
  <c r="B3" i="32"/>
  <c r="C315" i="31"/>
  <c r="C309" i="31"/>
  <c r="E301" i="31"/>
  <c r="D301" i="31"/>
  <c r="C301" i="31"/>
  <c r="C295" i="31"/>
  <c r="C290" i="31"/>
  <c r="D286" i="31"/>
  <c r="D299" i="31" s="1"/>
  <c r="D305" i="31" s="1"/>
  <c r="E280" i="31"/>
  <c r="E276" i="31"/>
  <c r="E278" i="31" s="1"/>
  <c r="D276" i="31"/>
  <c r="D278" i="31" s="1"/>
  <c r="C276" i="31"/>
  <c r="C278" i="31" s="1"/>
  <c r="E220" i="31"/>
  <c r="D220" i="31"/>
  <c r="C220" i="31"/>
  <c r="E210" i="31"/>
  <c r="D210" i="31"/>
  <c r="C210" i="31"/>
  <c r="E175" i="31"/>
  <c r="D175" i="31"/>
  <c r="C175" i="31"/>
  <c r="E163" i="31"/>
  <c r="D163" i="31"/>
  <c r="C163" i="31"/>
  <c r="E156" i="31"/>
  <c r="D156" i="31"/>
  <c r="C156" i="31"/>
  <c r="E144" i="31"/>
  <c r="D144" i="31"/>
  <c r="D146" i="31" s="1"/>
  <c r="C144" i="31"/>
  <c r="E131" i="31"/>
  <c r="E146" i="31" s="1"/>
  <c r="D131" i="31"/>
  <c r="C131" i="31"/>
  <c r="E111" i="31"/>
  <c r="D111" i="31"/>
  <c r="C111" i="31"/>
  <c r="E97" i="31"/>
  <c r="D97" i="31"/>
  <c r="C97" i="31"/>
  <c r="E78" i="31"/>
  <c r="E100" i="31" s="1"/>
  <c r="E114" i="31" s="1"/>
  <c r="E149" i="31" s="1"/>
  <c r="E159" i="31" s="1"/>
  <c r="E166" i="31" s="1"/>
  <c r="E227" i="31" s="1"/>
  <c r="E286" i="31" s="1"/>
  <c r="E299" i="31" s="1"/>
  <c r="E305" i="31" s="1"/>
  <c r="C78" i="31"/>
  <c r="C100" i="31" s="1"/>
  <c r="C114" i="31" s="1"/>
  <c r="C149" i="31" s="1"/>
  <c r="C159" i="31" s="1"/>
  <c r="C166" i="31" s="1"/>
  <c r="C227" i="31" s="1"/>
  <c r="C286" i="31" s="1"/>
  <c r="C299" i="31" s="1"/>
  <c r="C305" i="31" s="1"/>
  <c r="D75" i="31"/>
  <c r="C75" i="31"/>
  <c r="E75" i="31" s="1"/>
  <c r="E74" i="31"/>
  <c r="E73" i="31"/>
  <c r="E72" i="31"/>
  <c r="E71" i="31"/>
  <c r="E50" i="31"/>
  <c r="E61" i="31" s="1"/>
  <c r="E67" i="31" s="1"/>
  <c r="D50" i="31"/>
  <c r="D61" i="31" s="1"/>
  <c r="D67" i="31" s="1"/>
  <c r="C50" i="31"/>
  <c r="C61" i="31" s="1"/>
  <c r="C67" i="31" s="1"/>
  <c r="E26" i="31"/>
  <c r="C26" i="31"/>
  <c r="E10" i="31"/>
  <c r="E22" i="31" s="1"/>
  <c r="D10" i="31"/>
  <c r="D22" i="31" s="1"/>
  <c r="C10" i="31"/>
  <c r="C22" i="31" s="1"/>
  <c r="E4" i="31"/>
  <c r="E100" i="30"/>
  <c r="D98" i="30"/>
  <c r="F98" i="30" s="1"/>
  <c r="E85" i="30"/>
  <c r="D85" i="30"/>
  <c r="F83" i="30"/>
  <c r="F82" i="30"/>
  <c r="F81" i="30"/>
  <c r="F80" i="30"/>
  <c r="F77" i="30"/>
  <c r="E74" i="30"/>
  <c r="D71" i="30"/>
  <c r="F71" i="30" s="1"/>
  <c r="D68" i="30"/>
  <c r="A60" i="30"/>
  <c r="A76" i="30" s="1"/>
  <c r="A93" i="30" s="1"/>
  <c r="D58" i="30"/>
  <c r="C58" i="30"/>
  <c r="E50" i="30"/>
  <c r="D47" i="30"/>
  <c r="F47" i="30" s="1"/>
  <c r="D44" i="30"/>
  <c r="F44" i="30" s="1"/>
  <c r="D41" i="30"/>
  <c r="F41" i="30" s="1"/>
  <c r="D38" i="30"/>
  <c r="F38" i="30" s="1"/>
  <c r="D35" i="30"/>
  <c r="F35" i="30" s="1"/>
  <c r="D32" i="30"/>
  <c r="F32" i="30" s="1"/>
  <c r="D29" i="30"/>
  <c r="F29" i="30" s="1"/>
  <c r="D26" i="30"/>
  <c r="F26" i="30" s="1"/>
  <c r="D23" i="30"/>
  <c r="F23" i="30" s="1"/>
  <c r="D19" i="30"/>
  <c r="F19" i="30" s="1"/>
  <c r="D15" i="30"/>
  <c r="F15" i="30" s="1"/>
  <c r="D12" i="30"/>
  <c r="F12" i="30" s="1"/>
  <c r="F4" i="30"/>
  <c r="D769" i="29"/>
  <c r="C769" i="29"/>
  <c r="E768" i="29"/>
  <c r="E767" i="29"/>
  <c r="E766" i="29"/>
  <c r="D764" i="29"/>
  <c r="C764" i="29"/>
  <c r="E763" i="29"/>
  <c r="E762" i="29"/>
  <c r="E761" i="29"/>
  <c r="E760" i="29"/>
  <c r="E759" i="29"/>
  <c r="E758" i="29"/>
  <c r="D754" i="29"/>
  <c r="C754" i="29"/>
  <c r="E752" i="29"/>
  <c r="E751" i="29"/>
  <c r="E750" i="29"/>
  <c r="E749" i="29"/>
  <c r="E742" i="29"/>
  <c r="E741" i="29"/>
  <c r="C740" i="29"/>
  <c r="C743" i="29" s="1"/>
  <c r="E739" i="29"/>
  <c r="E738" i="29"/>
  <c r="E737" i="29"/>
  <c r="E736" i="29"/>
  <c r="E735" i="29"/>
  <c r="E734" i="29"/>
  <c r="E733" i="29"/>
  <c r="E732" i="29"/>
  <c r="E731" i="29"/>
  <c r="E730" i="29"/>
  <c r="E729" i="29"/>
  <c r="E728" i="29"/>
  <c r="E727" i="29"/>
  <c r="D725" i="29"/>
  <c r="E724" i="29"/>
  <c r="D723" i="29"/>
  <c r="E723" i="29" s="1"/>
  <c r="D722" i="29"/>
  <c r="E722" i="29" s="1"/>
  <c r="D721" i="29"/>
  <c r="E721" i="29" s="1"/>
  <c r="E719" i="29"/>
  <c r="E718" i="29"/>
  <c r="E717" i="29"/>
  <c r="E716" i="29"/>
  <c r="E715" i="29"/>
  <c r="E714" i="29"/>
  <c r="E713" i="29"/>
  <c r="E712" i="29"/>
  <c r="E710" i="29"/>
  <c r="E709" i="29"/>
  <c r="E708" i="29"/>
  <c r="E707" i="29"/>
  <c r="E706" i="29"/>
  <c r="C699" i="29"/>
  <c r="E698" i="29"/>
  <c r="E697" i="29"/>
  <c r="E696" i="29"/>
  <c r="E695" i="29"/>
  <c r="E694" i="29"/>
  <c r="E693" i="29"/>
  <c r="E692" i="29"/>
  <c r="E691" i="29"/>
  <c r="E690" i="29"/>
  <c r="E689" i="29"/>
  <c r="E688" i="29"/>
  <c r="D687" i="29"/>
  <c r="E687" i="29" s="1"/>
  <c r="E686" i="29"/>
  <c r="E685" i="29"/>
  <c r="D684" i="29"/>
  <c r="D699" i="29" s="1"/>
  <c r="D700" i="29" s="1"/>
  <c r="D682" i="29"/>
  <c r="C682" i="29"/>
  <c r="E680" i="29"/>
  <c r="E678" i="29"/>
  <c r="C670" i="29"/>
  <c r="D669" i="29"/>
  <c r="D670" i="29" s="1"/>
  <c r="E668" i="29"/>
  <c r="E667" i="29"/>
  <c r="E666" i="29"/>
  <c r="E665" i="29"/>
  <c r="E664" i="29"/>
  <c r="E663" i="29"/>
  <c r="E662" i="29"/>
  <c r="E661" i="29"/>
  <c r="E660" i="29"/>
  <c r="E657" i="29"/>
  <c r="E656" i="29"/>
  <c r="E655" i="29"/>
  <c r="D653" i="29"/>
  <c r="D649" i="29"/>
  <c r="C649" i="29"/>
  <c r="E646" i="29"/>
  <c r="E645" i="29"/>
  <c r="E643" i="29"/>
  <c r="E642" i="29"/>
  <c r="E641" i="29"/>
  <c r="E639" i="29"/>
  <c r="E638" i="29"/>
  <c r="E637" i="29"/>
  <c r="E636" i="29"/>
  <c r="E634" i="29"/>
  <c r="D629" i="29"/>
  <c r="C629" i="29"/>
  <c r="E627" i="29"/>
  <c r="E626" i="29"/>
  <c r="E624" i="29"/>
  <c r="D619" i="29"/>
  <c r="C619" i="29"/>
  <c r="E619" i="29" s="1"/>
  <c r="E617" i="29"/>
  <c r="E616" i="29"/>
  <c r="E615" i="29"/>
  <c r="E614" i="29"/>
  <c r="E609" i="29"/>
  <c r="D609" i="29"/>
  <c r="D571" i="29"/>
  <c r="C568" i="29"/>
  <c r="D563" i="29"/>
  <c r="E563" i="29" s="1"/>
  <c r="D554" i="29"/>
  <c r="E554" i="29" s="1"/>
  <c r="D551" i="29"/>
  <c r="D548" i="29"/>
  <c r="E548" i="29" s="1"/>
  <c r="A543" i="29"/>
  <c r="D534" i="29"/>
  <c r="C534" i="29"/>
  <c r="D526" i="29"/>
  <c r="C526" i="29"/>
  <c r="D516" i="29"/>
  <c r="E508" i="29"/>
  <c r="D508" i="29"/>
  <c r="C508" i="29"/>
  <c r="D501" i="29"/>
  <c r="C495" i="29"/>
  <c r="C497" i="29" s="1"/>
  <c r="E494" i="29"/>
  <c r="E489" i="29"/>
  <c r="D488" i="29"/>
  <c r="D495" i="29" s="1"/>
  <c r="D497" i="29" s="1"/>
  <c r="E487" i="29"/>
  <c r="E485" i="29"/>
  <c r="E484" i="29"/>
  <c r="D474" i="29"/>
  <c r="C472" i="29"/>
  <c r="E472" i="29" s="1"/>
  <c r="E474" i="29" s="1"/>
  <c r="E471" i="29"/>
  <c r="E469" i="29"/>
  <c r="E468" i="29"/>
  <c r="E467" i="29"/>
  <c r="E466" i="29"/>
  <c r="C455" i="29"/>
  <c r="C457" i="29" s="1"/>
  <c r="D453" i="29"/>
  <c r="E453" i="29" s="1"/>
  <c r="E452" i="29"/>
  <c r="E451" i="29"/>
  <c r="E450" i="29"/>
  <c r="E449" i="29"/>
  <c r="E448" i="29"/>
  <c r="E447" i="29"/>
  <c r="E446" i="29"/>
  <c r="E445" i="29"/>
  <c r="E444" i="29"/>
  <c r="E443" i="29"/>
  <c r="E442" i="29"/>
  <c r="E441" i="29"/>
  <c r="D438" i="29"/>
  <c r="C437" i="29"/>
  <c r="D436" i="29"/>
  <c r="E436" i="29" s="1"/>
  <c r="E435" i="29"/>
  <c r="E434" i="29"/>
  <c r="D431" i="29"/>
  <c r="C430" i="29"/>
  <c r="D430" i="29" s="1"/>
  <c r="D429" i="29"/>
  <c r="E429" i="29" s="1"/>
  <c r="D428" i="29"/>
  <c r="E428" i="29" s="1"/>
  <c r="D427" i="29"/>
  <c r="E427" i="29" s="1"/>
  <c r="D423" i="29"/>
  <c r="C422" i="29"/>
  <c r="D422" i="29" s="1"/>
  <c r="D421" i="29"/>
  <c r="E421" i="29" s="1"/>
  <c r="D420" i="29"/>
  <c r="E420" i="29" s="1"/>
  <c r="D419" i="29"/>
  <c r="E419" i="29" s="1"/>
  <c r="E422" i="29" s="1"/>
  <c r="D415" i="29"/>
  <c r="C414" i="29"/>
  <c r="D414" i="29" s="1"/>
  <c r="D413" i="29"/>
  <c r="E413" i="29" s="1"/>
  <c r="D412" i="29"/>
  <c r="E412" i="29" s="1"/>
  <c r="D411" i="29"/>
  <c r="E411" i="29" s="1"/>
  <c r="E397" i="29"/>
  <c r="D396" i="29"/>
  <c r="D398" i="29" s="1"/>
  <c r="D401" i="29" s="1"/>
  <c r="C396" i="29"/>
  <c r="C398" i="29" s="1"/>
  <c r="E395" i="29"/>
  <c r="E394" i="29"/>
  <c r="E393" i="29"/>
  <c r="E389" i="29"/>
  <c r="D388" i="29"/>
  <c r="E388" i="29" s="1"/>
  <c r="E387" i="29"/>
  <c r="E386" i="29"/>
  <c r="E385" i="29"/>
  <c r="E380" i="29"/>
  <c r="D379" i="29"/>
  <c r="E379" i="29" s="1"/>
  <c r="E378" i="29"/>
  <c r="E377" i="29"/>
  <c r="E376" i="29"/>
  <c r="E372" i="29"/>
  <c r="D371" i="29"/>
  <c r="E371" i="29" s="1"/>
  <c r="E370" i="29"/>
  <c r="E369" i="29"/>
  <c r="E368" i="29"/>
  <c r="E364" i="29"/>
  <c r="D363" i="29"/>
  <c r="E363" i="29" s="1"/>
  <c r="E362" i="29"/>
  <c r="E361" i="29"/>
  <c r="E360" i="29"/>
  <c r="E356" i="29"/>
  <c r="D355" i="29"/>
  <c r="D357" i="29" s="1"/>
  <c r="E357" i="29" s="1"/>
  <c r="E354" i="29"/>
  <c r="E353" i="29"/>
  <c r="E352" i="29"/>
  <c r="E348" i="29"/>
  <c r="E346" i="29"/>
  <c r="D342" i="29"/>
  <c r="E342" i="29" s="1"/>
  <c r="C341" i="29"/>
  <c r="C343" i="29" s="1"/>
  <c r="D340" i="29"/>
  <c r="D341" i="29" s="1"/>
  <c r="E339" i="29"/>
  <c r="E338" i="29"/>
  <c r="E330" i="29"/>
  <c r="D330" i="29"/>
  <c r="E324" i="29"/>
  <c r="D324" i="29"/>
  <c r="D318" i="29"/>
  <c r="D314" i="29"/>
  <c r="C314" i="29"/>
  <c r="E313" i="29"/>
  <c r="E312" i="29"/>
  <c r="E311" i="29"/>
  <c r="E310" i="29"/>
  <c r="E308" i="29"/>
  <c r="E334" i="29" s="1"/>
  <c r="E463" i="29" s="1"/>
  <c r="E88" i="29" s="1"/>
  <c r="E479" i="29" s="1"/>
  <c r="E302" i="29"/>
  <c r="E301" i="29"/>
  <c r="E298" i="29"/>
  <c r="D294" i="29"/>
  <c r="C293" i="29"/>
  <c r="C295" i="29" s="1"/>
  <c r="C305" i="29" s="1"/>
  <c r="D292" i="29"/>
  <c r="E292" i="29" s="1"/>
  <c r="D291" i="29"/>
  <c r="E291" i="29" s="1"/>
  <c r="D290" i="29"/>
  <c r="E290" i="29" s="1"/>
  <c r="E286" i="29"/>
  <c r="E279" i="29"/>
  <c r="E278" i="29"/>
  <c r="E277" i="29"/>
  <c r="D275" i="29"/>
  <c r="C274" i="29"/>
  <c r="C275" i="29" s="1"/>
  <c r="E275" i="29" s="1"/>
  <c r="E271" i="29"/>
  <c r="E270" i="29"/>
  <c r="D265" i="29"/>
  <c r="E265" i="29" s="1"/>
  <c r="C264" i="29"/>
  <c r="D263" i="29"/>
  <c r="E263" i="29" s="1"/>
  <c r="D262" i="29"/>
  <c r="E262" i="29" s="1"/>
  <c r="D261" i="29"/>
  <c r="E261" i="29" s="1"/>
  <c r="A257" i="29"/>
  <c r="A307" i="29" s="1"/>
  <c r="A333" i="29" s="1"/>
  <c r="A462" i="29" s="1"/>
  <c r="A477" i="29" s="1"/>
  <c r="D249" i="29"/>
  <c r="C248" i="29"/>
  <c r="D248" i="29" s="1"/>
  <c r="D247" i="29"/>
  <c r="E247" i="29" s="1"/>
  <c r="D246" i="29"/>
  <c r="E246" i="29" s="1"/>
  <c r="D245" i="29"/>
  <c r="E245" i="29" s="1"/>
  <c r="D241" i="29"/>
  <c r="C240" i="29"/>
  <c r="D240" i="29" s="1"/>
  <c r="D239" i="29"/>
  <c r="E239" i="29" s="1"/>
  <c r="D238" i="29"/>
  <c r="E238" i="29" s="1"/>
  <c r="D237" i="29"/>
  <c r="E237" i="29" s="1"/>
  <c r="D233" i="29"/>
  <c r="C232" i="29"/>
  <c r="D232" i="29" s="1"/>
  <c r="D231" i="29"/>
  <c r="E231" i="29" s="1"/>
  <c r="D230" i="29"/>
  <c r="E230" i="29" s="1"/>
  <c r="D229" i="29"/>
  <c r="E229" i="29" s="1"/>
  <c r="C224" i="29"/>
  <c r="D293" i="29" s="1"/>
  <c r="E223" i="29"/>
  <c r="D222" i="29"/>
  <c r="E222" i="29" s="1"/>
  <c r="D221" i="29"/>
  <c r="D217" i="29"/>
  <c r="D218" i="29" s="1"/>
  <c r="C216" i="29"/>
  <c r="C218" i="29" s="1"/>
  <c r="D215" i="29"/>
  <c r="E215" i="29" s="1"/>
  <c r="E214" i="29"/>
  <c r="E213" i="29"/>
  <c r="D209" i="29"/>
  <c r="C208" i="29"/>
  <c r="D208" i="29" s="1"/>
  <c r="E207" i="29"/>
  <c r="E206" i="29"/>
  <c r="E205" i="29"/>
  <c r="D201" i="29"/>
  <c r="C200" i="29"/>
  <c r="D200" i="29" s="1"/>
  <c r="D199" i="29"/>
  <c r="E199" i="29" s="1"/>
  <c r="D198" i="29"/>
  <c r="E198" i="29" s="1"/>
  <c r="D197" i="29"/>
  <c r="E197" i="29" s="1"/>
  <c r="D194" i="29"/>
  <c r="C193" i="29"/>
  <c r="D193" i="29" s="1"/>
  <c r="D192" i="29"/>
  <c r="E192" i="29" s="1"/>
  <c r="D191" i="29"/>
  <c r="E191" i="29" s="1"/>
  <c r="D190" i="29"/>
  <c r="E190" i="29" s="1"/>
  <c r="E180" i="29"/>
  <c r="E179" i="29"/>
  <c r="D178" i="29"/>
  <c r="C175" i="29"/>
  <c r="C176" i="29" s="1"/>
  <c r="E172" i="29"/>
  <c r="E171" i="29"/>
  <c r="C170" i="29"/>
  <c r="E169" i="29"/>
  <c r="E168" i="29"/>
  <c r="D167" i="29"/>
  <c r="D170" i="29" s="1"/>
  <c r="E164" i="29"/>
  <c r="E163" i="29"/>
  <c r="C162" i="29"/>
  <c r="E161" i="29"/>
  <c r="E160" i="29"/>
  <c r="D159" i="29"/>
  <c r="D162" i="29" s="1"/>
  <c r="E155" i="29"/>
  <c r="C154" i="29"/>
  <c r="D264" i="29" s="1"/>
  <c r="E153" i="29"/>
  <c r="D152" i="29"/>
  <c r="E152" i="29" s="1"/>
  <c r="D151" i="29"/>
  <c r="E151" i="29" s="1"/>
  <c r="E148" i="29"/>
  <c r="E147" i="29"/>
  <c r="D146" i="29"/>
  <c r="C146" i="29"/>
  <c r="E145" i="29"/>
  <c r="E144" i="29"/>
  <c r="E143" i="29"/>
  <c r="E139" i="29"/>
  <c r="C138" i="29"/>
  <c r="C140" i="29" s="1"/>
  <c r="E137" i="29"/>
  <c r="E136" i="29"/>
  <c r="D135" i="29"/>
  <c r="D138" i="29" s="1"/>
  <c r="E131" i="29"/>
  <c r="D130" i="29"/>
  <c r="C130" i="29"/>
  <c r="E129" i="29"/>
  <c r="E128" i="29"/>
  <c r="E127" i="29"/>
  <c r="E124" i="29"/>
  <c r="D123" i="29"/>
  <c r="D347" i="29" s="1"/>
  <c r="C123" i="29"/>
  <c r="C125" i="29" s="1"/>
  <c r="E122" i="29"/>
  <c r="E121" i="29"/>
  <c r="E120" i="29"/>
  <c r="E66" i="29"/>
  <c r="E501" i="29" s="1"/>
  <c r="E118" i="29" s="1"/>
  <c r="E187" i="29" s="1"/>
  <c r="C66" i="29"/>
  <c r="C501" i="29" s="1"/>
  <c r="E4" i="29"/>
  <c r="A4" i="29"/>
  <c r="A64" i="29" s="1"/>
  <c r="B3" i="29"/>
  <c r="D147" i="28"/>
  <c r="D148" i="28" s="1"/>
  <c r="D149" i="28" s="1"/>
  <c r="D150" i="28" s="1"/>
  <c r="D151" i="28" s="1"/>
  <c r="D152" i="28" s="1"/>
  <c r="D143" i="28"/>
  <c r="G134" i="28"/>
  <c r="F134" i="28"/>
  <c r="E134" i="28"/>
  <c r="G125" i="28"/>
  <c r="F125" i="28"/>
  <c r="E125" i="28"/>
  <c r="D122" i="28"/>
  <c r="B115" i="28"/>
  <c r="B126" i="28" s="1"/>
  <c r="G112" i="28"/>
  <c r="F112" i="28"/>
  <c r="E112" i="28"/>
  <c r="D110" i="28"/>
  <c r="D117" i="28" s="1"/>
  <c r="F102" i="28"/>
  <c r="E102" i="28"/>
  <c r="D100" i="28"/>
  <c r="D96" i="28"/>
  <c r="D94" i="28"/>
  <c r="F89" i="28"/>
  <c r="E89" i="28"/>
  <c r="D83" i="28"/>
  <c r="D84" i="28" s="1"/>
  <c r="D85" i="28" s="1"/>
  <c r="D86" i="28" s="1"/>
  <c r="D87" i="28" s="1"/>
  <c r="D88" i="28" s="1"/>
  <c r="D78" i="28"/>
  <c r="D79" i="28" s="1"/>
  <c r="D80" i="28" s="1"/>
  <c r="E240" i="29" l="1"/>
  <c r="C146" i="31"/>
  <c r="C316" i="31"/>
  <c r="D224" i="29"/>
  <c r="D226" i="29" s="1"/>
  <c r="E240" i="32"/>
  <c r="E414" i="32"/>
  <c r="E455" i="32"/>
  <c r="E457" i="32" s="1"/>
  <c r="E472" i="32"/>
  <c r="E474" i="32" s="1"/>
  <c r="E495" i="32"/>
  <c r="E497" i="32" s="1"/>
  <c r="D770" i="32"/>
  <c r="E104" i="28"/>
  <c r="G136" i="28"/>
  <c r="E170" i="29"/>
  <c r="E193" i="29"/>
  <c r="E208" i="29"/>
  <c r="D252" i="29"/>
  <c r="E314" i="29"/>
  <c r="E340" i="29"/>
  <c r="E455" i="29"/>
  <c r="E457" i="29" s="1"/>
  <c r="E629" i="29"/>
  <c r="E649" i="29"/>
  <c r="E669" i="29"/>
  <c r="E684" i="29"/>
  <c r="D770" i="29"/>
  <c r="E769" i="29"/>
  <c r="D222" i="31"/>
  <c r="C296" i="31"/>
  <c r="E130" i="32"/>
  <c r="E135" i="32"/>
  <c r="E167" i="32"/>
  <c r="E200" i="32"/>
  <c r="E264" i="32"/>
  <c r="E619" i="32"/>
  <c r="E670" i="32"/>
  <c r="E682" i="32"/>
  <c r="E764" i="32"/>
  <c r="C770" i="32"/>
  <c r="F84" i="33"/>
  <c r="F104" i="28"/>
  <c r="C118" i="29"/>
  <c r="C258" i="29" s="1"/>
  <c r="C309" i="29" s="1"/>
  <c r="C318" i="29" s="1"/>
  <c r="E130" i="29"/>
  <c r="C177" i="29"/>
  <c r="E177" i="29" s="1"/>
  <c r="E216" i="29"/>
  <c r="E218" i="29" s="1"/>
  <c r="E221" i="29"/>
  <c r="E224" i="29" s="1"/>
  <c r="E226" i="29" s="1"/>
  <c r="C276" i="29"/>
  <c r="E276" i="29" s="1"/>
  <c r="E341" i="29"/>
  <c r="D343" i="29"/>
  <c r="E355" i="29"/>
  <c r="D365" i="29"/>
  <c r="E365" i="29" s="1"/>
  <c r="D373" i="29"/>
  <c r="E373" i="29" s="1"/>
  <c r="D381" i="29"/>
  <c r="E381" i="29" s="1"/>
  <c r="D390" i="29"/>
  <c r="E390" i="29" s="1"/>
  <c r="E396" i="29"/>
  <c r="E398" i="29" s="1"/>
  <c r="E414" i="29"/>
  <c r="D557" i="29"/>
  <c r="E557" i="29" s="1"/>
  <c r="E670" i="29"/>
  <c r="E682" i="29"/>
  <c r="D740" i="29"/>
  <c r="D743" i="29" s="1"/>
  <c r="E754" i="29"/>
  <c r="E764" i="29"/>
  <c r="E770" i="29" s="1"/>
  <c r="C770" i="29"/>
  <c r="D50" i="30"/>
  <c r="F50" i="30" s="1"/>
  <c r="D74" i="30"/>
  <c r="F74" i="30" s="1"/>
  <c r="F85" i="30"/>
  <c r="C222" i="31"/>
  <c r="E222" i="31"/>
  <c r="E208" i="32"/>
  <c r="E216" i="32"/>
  <c r="E218" i="32" s="1"/>
  <c r="E221" i="32"/>
  <c r="E293" i="32"/>
  <c r="E295" i="32" s="1"/>
  <c r="E305" i="32" s="1"/>
  <c r="E314" i="32"/>
  <c r="E396" i="32"/>
  <c r="E398" i="32" s="1"/>
  <c r="E422" i="32"/>
  <c r="C497" i="32"/>
  <c r="D557" i="32"/>
  <c r="E557" i="32" s="1"/>
  <c r="E629" i="32"/>
  <c r="E649" i="32"/>
  <c r="D437" i="29"/>
  <c r="E699" i="29"/>
  <c r="C177" i="32"/>
  <c r="E177" i="32" s="1"/>
  <c r="E248" i="32"/>
  <c r="E754" i="32"/>
  <c r="E769" i="32"/>
  <c r="D50" i="33"/>
  <c r="F50" i="33" s="1"/>
  <c r="D74" i="33"/>
  <c r="F74" i="33" s="1"/>
  <c r="F12" i="33"/>
  <c r="E258" i="32"/>
  <c r="E287" i="32"/>
  <c r="E309" i="32" s="1"/>
  <c r="E341" i="32"/>
  <c r="E430" i="32"/>
  <c r="C258" i="32"/>
  <c r="C309" i="32" s="1"/>
  <c r="C187" i="32"/>
  <c r="C287" i="32" s="1"/>
  <c r="E162" i="32"/>
  <c r="E193" i="32"/>
  <c r="D252" i="32"/>
  <c r="E232" i="32"/>
  <c r="D349" i="32"/>
  <c r="E347" i="32"/>
  <c r="E349" i="32" s="1"/>
  <c r="E140" i="32"/>
  <c r="E170" i="32"/>
  <c r="E224" i="32"/>
  <c r="E226" i="32" s="1"/>
  <c r="E89" i="32"/>
  <c r="E480" i="32" s="1"/>
  <c r="E544" i="32" s="1"/>
  <c r="E571" i="32" s="1"/>
  <c r="E612" i="32" s="1"/>
  <c r="E622" i="32" s="1"/>
  <c r="E632" i="32" s="1"/>
  <c r="E653" i="32" s="1"/>
  <c r="E746" i="32" s="1"/>
  <c r="E123" i="32"/>
  <c r="C132" i="32"/>
  <c r="E132" i="32" s="1"/>
  <c r="E138" i="32"/>
  <c r="E175" i="32"/>
  <c r="C226" i="32"/>
  <c r="D295" i="32" s="1"/>
  <c r="D305" i="32" s="1"/>
  <c r="C275" i="32"/>
  <c r="E275" i="32" s="1"/>
  <c r="E355" i="32"/>
  <c r="E363" i="32"/>
  <c r="E371" i="32"/>
  <c r="E379" i="32"/>
  <c r="E388" i="32"/>
  <c r="E436" i="32"/>
  <c r="E437" i="32" s="1"/>
  <c r="D455" i="32"/>
  <c r="D457" i="32" s="1"/>
  <c r="C501" i="32"/>
  <c r="E548" i="32"/>
  <c r="C700" i="32"/>
  <c r="D125" i="32"/>
  <c r="E125" i="32" s="1"/>
  <c r="D154" i="32"/>
  <c r="D156" i="32" s="1"/>
  <c r="E274" i="32"/>
  <c r="D341" i="32"/>
  <c r="D343" i="32" s="1"/>
  <c r="E343" i="32" s="1"/>
  <c r="C398" i="32"/>
  <c r="C401" i="32" s="1"/>
  <c r="E488" i="32"/>
  <c r="D560" i="32"/>
  <c r="E560" i="32" s="1"/>
  <c r="D670" i="32"/>
  <c r="E721" i="32"/>
  <c r="E146" i="32"/>
  <c r="C156" i="32"/>
  <c r="E159" i="32"/>
  <c r="E176" i="32"/>
  <c r="E551" i="32"/>
  <c r="D699" i="32"/>
  <c r="D700" i="32" s="1"/>
  <c r="E740" i="32"/>
  <c r="E743" i="32" s="1"/>
  <c r="F68" i="30"/>
  <c r="D100" i="30"/>
  <c r="F100" i="30" s="1"/>
  <c r="E740" i="29"/>
  <c r="E743" i="29" s="1"/>
  <c r="E200" i="29"/>
  <c r="E258" i="29"/>
  <c r="E287" i="29"/>
  <c r="E309" i="29" s="1"/>
  <c r="C178" i="29"/>
  <c r="E178" i="29" s="1"/>
  <c r="E232" i="29"/>
  <c r="E437" i="29"/>
  <c r="E700" i="29"/>
  <c r="E343" i="29"/>
  <c r="C401" i="29"/>
  <c r="E430" i="29"/>
  <c r="D349" i="29"/>
  <c r="E347" i="29"/>
  <c r="E349" i="29" s="1"/>
  <c r="D140" i="29"/>
  <c r="E140" i="29" s="1"/>
  <c r="E138" i="29"/>
  <c r="E162" i="29"/>
  <c r="E248" i="29"/>
  <c r="E264" i="29"/>
  <c r="E293" i="29"/>
  <c r="E295" i="29" s="1"/>
  <c r="E305" i="29" s="1"/>
  <c r="E495" i="29"/>
  <c r="E497" i="29" s="1"/>
  <c r="E89" i="29"/>
  <c r="E480" i="29" s="1"/>
  <c r="E544" i="29" s="1"/>
  <c r="E571" i="29" s="1"/>
  <c r="E612" i="29" s="1"/>
  <c r="E622" i="29" s="1"/>
  <c r="E632" i="29" s="1"/>
  <c r="E653" i="29" s="1"/>
  <c r="E746" i="29" s="1"/>
  <c r="E123" i="29"/>
  <c r="C132" i="29"/>
  <c r="E132" i="29" s="1"/>
  <c r="E175" i="29"/>
  <c r="C226" i="29"/>
  <c r="D295" i="29" s="1"/>
  <c r="D305" i="29" s="1"/>
  <c r="D455" i="29"/>
  <c r="D457" i="29" s="1"/>
  <c r="C474" i="29"/>
  <c r="C700" i="29"/>
  <c r="D125" i="29"/>
  <c r="E125" i="29" s="1"/>
  <c r="E135" i="29"/>
  <c r="D154" i="29"/>
  <c r="D156" i="29" s="1"/>
  <c r="E167" i="29"/>
  <c r="E274" i="29"/>
  <c r="E488" i="29"/>
  <c r="D560" i="29"/>
  <c r="E560" i="29" s="1"/>
  <c r="E146" i="29"/>
  <c r="C156" i="29"/>
  <c r="E159" i="29"/>
  <c r="E176" i="29"/>
  <c r="E551" i="29"/>
  <c r="E725" i="29"/>
  <c r="G104" i="28"/>
  <c r="G89" i="28"/>
  <c r="G102" i="28"/>
  <c r="E136" i="28"/>
  <c r="D128" i="28"/>
  <c r="D129" i="28" s="1"/>
  <c r="D130" i="28" s="1"/>
  <c r="D131" i="28" s="1"/>
  <c r="D118" i="28"/>
  <c r="D119" i="28" s="1"/>
  <c r="D120" i="28" s="1"/>
  <c r="C335" i="29" l="1"/>
  <c r="C187" i="29"/>
  <c r="C287" i="29" s="1"/>
  <c r="C178" i="32"/>
  <c r="E178" i="32" s="1"/>
  <c r="E252" i="32"/>
  <c r="E770" i="32"/>
  <c r="C182" i="29"/>
  <c r="E252" i="29"/>
  <c r="E401" i="32"/>
  <c r="C252" i="32"/>
  <c r="C318" i="32"/>
  <c r="C335" i="32"/>
  <c r="E335" i="32"/>
  <c r="E318" i="32"/>
  <c r="E699" i="32"/>
  <c r="E700" i="32" s="1"/>
  <c r="D266" i="32"/>
  <c r="E156" i="32"/>
  <c r="E756" i="32"/>
  <c r="E675" i="32"/>
  <c r="E704" i="32" s="1"/>
  <c r="E154" i="32"/>
  <c r="E182" i="32" s="1"/>
  <c r="C182" i="32"/>
  <c r="D566" i="32"/>
  <c r="E566" i="32" s="1"/>
  <c r="E568" i="32" s="1"/>
  <c r="C276" i="32"/>
  <c r="E276" i="32" s="1"/>
  <c r="D568" i="32"/>
  <c r="D182" i="32"/>
  <c r="E756" i="29"/>
  <c r="E675" i="29"/>
  <c r="E704" i="29" s="1"/>
  <c r="D266" i="29"/>
  <c r="E156" i="29"/>
  <c r="C408" i="29"/>
  <c r="C464" i="29"/>
  <c r="C89" i="29" s="1"/>
  <c r="C480" i="29" s="1"/>
  <c r="C512" i="29" s="1"/>
  <c r="C544" i="29" s="1"/>
  <c r="E335" i="29"/>
  <c r="E318" i="29"/>
  <c r="D566" i="29"/>
  <c r="E154" i="29"/>
  <c r="E182" i="29" s="1"/>
  <c r="D182" i="29"/>
  <c r="E401" i="29"/>
  <c r="C252" i="29"/>
  <c r="E266" i="32" l="1"/>
  <c r="E281" i="32" s="1"/>
  <c r="D281" i="32"/>
  <c r="E408" i="32"/>
  <c r="E464" i="32"/>
  <c r="C408" i="32"/>
  <c r="C464" i="32"/>
  <c r="C89" i="32" s="1"/>
  <c r="C480" i="32" s="1"/>
  <c r="C512" i="32" s="1"/>
  <c r="C544" i="32" s="1"/>
  <c r="E408" i="29"/>
  <c r="E464" i="29"/>
  <c r="E266" i="29"/>
  <c r="E281" i="29" s="1"/>
  <c r="D281" i="29"/>
  <c r="E566" i="29"/>
  <c r="E568" i="29" s="1"/>
  <c r="D568" i="29"/>
  <c r="C612" i="29"/>
  <c r="C571" i="29"/>
  <c r="C612" i="32" l="1"/>
  <c r="C571" i="32"/>
  <c r="C632" i="29"/>
  <c r="C622" i="29"/>
  <c r="C632" i="32" l="1"/>
  <c r="C622" i="32"/>
  <c r="C653" i="29"/>
  <c r="C704" i="29" s="1"/>
  <c r="C756" i="29" s="1"/>
  <c r="C746" i="29"/>
  <c r="C675" i="29" s="1"/>
  <c r="C653" i="32" l="1"/>
  <c r="C704" i="32" s="1"/>
  <c r="C756" i="32" s="1"/>
  <c r="C746" i="32"/>
  <c r="C675" i="32" s="1"/>
  <c r="A4" i="28" l="1"/>
  <c r="A71" i="28" s="1"/>
  <c r="A138" i="28" s="1"/>
  <c r="A176" i="28" s="1"/>
  <c r="A188" i="28" s="1"/>
  <c r="A211" i="28" s="1"/>
  <c r="A223" i="28" s="1"/>
  <c r="A3" i="21"/>
  <c r="A3" i="27" s="1"/>
  <c r="A2" i="20"/>
  <c r="A2" i="21" s="1"/>
  <c r="A2" i="27" s="1"/>
  <c r="A1" i="20"/>
  <c r="A1" i="21" s="1"/>
  <c r="A1" i="27" s="1"/>
  <c r="A79" i="20"/>
  <c r="A5" i="21" s="1"/>
  <c r="A5" i="23" s="1"/>
  <c r="A8" i="23" s="1"/>
  <c r="A11" i="23" s="1"/>
  <c r="A14" i="23" s="1"/>
  <c r="A2" i="23" l="1"/>
  <c r="A2" i="24" s="1"/>
  <c r="A2" i="25" s="1"/>
  <c r="A2" i="22"/>
  <c r="A1" i="23"/>
  <c r="A1" i="24" s="1"/>
  <c r="A1" i="25" s="1"/>
  <c r="A1" i="22"/>
  <c r="A3" i="23"/>
  <c r="A3" i="24" s="1"/>
  <c r="A3" i="25" s="1"/>
  <c r="A3" i="22"/>
  <c r="A5" i="27"/>
  <c r="A8" i="27" s="1"/>
  <c r="A11" i="27" s="1"/>
  <c r="A14" i="27" s="1"/>
  <c r="A7" i="21"/>
  <c r="A45" i="21" s="1"/>
  <c r="A122" i="21" s="1"/>
  <c r="A135" i="21" s="1"/>
  <c r="G172" i="28"/>
  <c r="F172" i="28"/>
  <c r="E172" i="28"/>
  <c r="F67" i="28"/>
  <c r="G67" i="28"/>
  <c r="E67" i="28"/>
  <c r="F58" i="28"/>
  <c r="G58" i="28"/>
  <c r="E58" i="28"/>
  <c r="B48" i="28"/>
  <c r="B59" i="28" s="1"/>
  <c r="F45" i="28"/>
  <c r="E45" i="28"/>
  <c r="G45" i="28"/>
  <c r="E35" i="28"/>
  <c r="F35" i="28"/>
  <c r="F22" i="28"/>
  <c r="A5" i="25" l="1"/>
  <c r="A23" i="25" s="1"/>
  <c r="A28" i="25" s="1"/>
  <c r="F37" i="28"/>
  <c r="G69" i="28"/>
  <c r="G35" i="28"/>
  <c r="E69" i="28"/>
  <c r="E22" i="28"/>
  <c r="E37" i="28" l="1"/>
  <c r="G37" i="28" s="1"/>
  <c r="G22" i="28"/>
</calcChain>
</file>

<file path=xl/sharedStrings.xml><?xml version="1.0" encoding="utf-8"?>
<sst xmlns="http://schemas.openxmlformats.org/spreadsheetml/2006/main" count="3573" uniqueCount="1451">
  <si>
    <t>Particulars</t>
  </si>
  <si>
    <t>Note No.</t>
  </si>
  <si>
    <t>ASSETS</t>
  </si>
  <si>
    <t>(a) Property, Plant and Equipment</t>
  </si>
  <si>
    <t>(b) Capital work-in-progress</t>
  </si>
  <si>
    <t>(a) Inventories</t>
  </si>
  <si>
    <t>(b) Financial Assets</t>
  </si>
  <si>
    <t>Equity</t>
  </si>
  <si>
    <t>Liabilities</t>
  </si>
  <si>
    <t>(a) Financial Liabilities</t>
  </si>
  <si>
    <t>Current liabilities</t>
  </si>
  <si>
    <t>Total</t>
  </si>
  <si>
    <t>Expenses</t>
  </si>
  <si>
    <t>Trade Payables</t>
  </si>
  <si>
    <t>Revenue From Operations</t>
  </si>
  <si>
    <t>Other Income</t>
  </si>
  <si>
    <t>Employees' Benefit Expenses</t>
  </si>
  <si>
    <t>Finance Cost</t>
  </si>
  <si>
    <t>Depreciation &amp; Amortization Expenses</t>
  </si>
  <si>
    <t>Other Expenses</t>
  </si>
  <si>
    <t>Exceptional Items</t>
  </si>
  <si>
    <t>Gratuity</t>
  </si>
  <si>
    <t>Tax expense of discontinued operations</t>
  </si>
  <si>
    <t>Profit/(loss) from discontinued operations</t>
  </si>
  <si>
    <t>For the year ended March 31, 2017</t>
  </si>
  <si>
    <t>Borrowings</t>
  </si>
  <si>
    <t>XXX</t>
  </si>
  <si>
    <t>Income</t>
  </si>
  <si>
    <t>i)</t>
  </si>
  <si>
    <t>ii)</t>
  </si>
  <si>
    <t>iii)</t>
  </si>
  <si>
    <t>iv)</t>
  </si>
  <si>
    <t>v)</t>
  </si>
  <si>
    <t>Profit Before Tax</t>
  </si>
  <si>
    <t>Other Comprehensive Income</t>
  </si>
  <si>
    <t>I</t>
  </si>
  <si>
    <t>II</t>
  </si>
  <si>
    <t>Items that will not be reclassified to profit or loss</t>
  </si>
  <si>
    <t>Items that will be reclassified to profit or loss</t>
  </si>
  <si>
    <t xml:space="preserve">Tax expense
(i) Current tax
(ii) Deferred tax
</t>
  </si>
  <si>
    <t>Profit/(loss) from discontinued operations after tax</t>
  </si>
  <si>
    <t>Profit/(loss) for the period from continuing operations</t>
  </si>
  <si>
    <t>Others (specify nature)</t>
  </si>
  <si>
    <t>(b) Other current liabilities</t>
  </si>
  <si>
    <t>vi)</t>
  </si>
  <si>
    <t>Purchase of Stock in Trade</t>
  </si>
  <si>
    <t>Adjustments</t>
  </si>
  <si>
    <t>Other</t>
  </si>
  <si>
    <t>-</t>
  </si>
  <si>
    <t>Long Term Borrowings</t>
  </si>
  <si>
    <t>Others, details required</t>
  </si>
  <si>
    <t>The carrying value and fair value of financial instruments by categories were as follows:</t>
  </si>
  <si>
    <t>Amortized cost</t>
  </si>
  <si>
    <t>Financial assets/ liabilities at FVTPL</t>
  </si>
  <si>
    <t>Financial assets/liabilities at fair value through OCI</t>
  </si>
  <si>
    <t>Total carrying value</t>
  </si>
  <si>
    <t>Total fair value</t>
  </si>
  <si>
    <t>Assets:</t>
  </si>
  <si>
    <t>Liabilities:</t>
  </si>
  <si>
    <t>Level 1</t>
  </si>
  <si>
    <t>Level 2</t>
  </si>
  <si>
    <t>Level 3</t>
  </si>
  <si>
    <t>Valuation Technique and key inputs</t>
  </si>
  <si>
    <t>Significant unobservable inputs</t>
  </si>
  <si>
    <t>Financial Assets</t>
  </si>
  <si>
    <t>Financial Investments at FVTOCI</t>
  </si>
  <si>
    <t>Derivatives designated as hedges</t>
  </si>
  <si>
    <t>Foreign exchange forward contracts</t>
  </si>
  <si>
    <t>Financial Liabilities</t>
  </si>
  <si>
    <t>Assets and liabilities which are measured at amortized cost for which fair values are disclosed</t>
  </si>
  <si>
    <t>Loans to employees</t>
  </si>
  <si>
    <t>Security deposits</t>
  </si>
  <si>
    <t>Cash &amp; cash equivalents</t>
  </si>
  <si>
    <t>Others (if any)</t>
  </si>
  <si>
    <t>Net Assets/(Liabilities)</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</si>
  <si>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</si>
  <si>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</si>
  <si>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</si>
  <si>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</si>
  <si>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</si>
  <si>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</si>
  <si>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</si>
  <si>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</si>
  <si>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</si>
  <si>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</si>
  <si>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</si>
  <si>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</si>
  <si>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</si>
  <si>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</si>
  <si>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Less than 6 months</t>
  </si>
  <si>
    <t>6 months to 1 year</t>
  </si>
  <si>
    <t>1-3 years</t>
  </si>
  <si>
    <t>3-5 years</t>
  </si>
  <si>
    <t>More than 5 years</t>
  </si>
  <si>
    <t>Short term borrowings (cash credit)*</t>
  </si>
  <si>
    <t>Other Financial Liabilities (specify nature)</t>
  </si>
  <si>
    <t>Assets</t>
  </si>
  <si>
    <t>The summarized position of various defined benefits recognized in the Statement of Profit &amp; Loss, Other Comprehensive Income (OCI) and Balance Sheet &amp; other disclosures are as under:</t>
  </si>
  <si>
    <t>PRMF</t>
  </si>
  <si>
    <t>(Funded)</t>
  </si>
  <si>
    <t>(Non Funded)</t>
  </si>
  <si>
    <t>Defined Benefit Obligation</t>
  </si>
  <si>
    <t>C.Y.</t>
  </si>
  <si>
    <t>P.Y.</t>
  </si>
  <si>
    <t>Fair Value of Plan Assets</t>
  </si>
  <si>
    <r>
      <t>C.Y</t>
    </r>
    <r>
      <rPr>
        <sz val="12"/>
        <color indexed="8"/>
        <rFont val="Garamond"/>
        <family val="1"/>
      </rPr>
      <t>.</t>
    </r>
  </si>
  <si>
    <t>Funded Status [Surplus/(Deficit)]</t>
  </si>
  <si>
    <t>Effect of asset ceiling</t>
  </si>
  <si>
    <t>Net Defined Benefit Assets/(Liabilities)</t>
  </si>
  <si>
    <t>Movement in defined benefit obligation</t>
  </si>
  <si>
    <t>Earned Leave</t>
  </si>
  <si>
    <t>Defined benefit obligation - Beginning of the year</t>
  </si>
  <si>
    <t>Current service cost</t>
  </si>
  <si>
    <t xml:space="preserve">Interest Cost </t>
  </si>
  <si>
    <t>Benefits Paid</t>
  </si>
  <si>
    <t>Re-measurements - actuarial loss/(gain)</t>
  </si>
  <si>
    <t>Defined benefit obligation – End of the year</t>
  </si>
  <si>
    <t>Movement in plan asset</t>
  </si>
  <si>
    <t>Fair value of plan assets at beginning of year</t>
  </si>
  <si>
    <t>Interest income</t>
  </si>
  <si>
    <t>Employer contributions</t>
  </si>
  <si>
    <t>Benefits paid</t>
  </si>
  <si>
    <t>Re-measurements - Actuarial (loss)/ gain</t>
  </si>
  <si>
    <t>Re-measurements – Return on plan assets greater/(less) than discount rate</t>
  </si>
  <si>
    <t>Fair value of plan assets at end of year</t>
  </si>
  <si>
    <t>Amount Recognized in Statement of Profit and Loss</t>
  </si>
  <si>
    <t>Past Service Cost – Plan Amendment</t>
  </si>
  <si>
    <t>Curtailment cost/(credit)</t>
  </si>
  <si>
    <t>Settlement cost/(credit)</t>
  </si>
  <si>
    <t>Service Cost  (A)</t>
  </si>
  <si>
    <t>Net Interest on Net Defined Benefit Liability/(assets) (B)</t>
  </si>
  <si>
    <t>Cost Recognized in P&amp;L (A+B)</t>
  </si>
  <si>
    <t>Amount recognized in Other Comprehensive Income (OCI)</t>
  </si>
  <si>
    <t>Actuarial (gain)/loss due to DBO Experience</t>
  </si>
  <si>
    <t>Actuarial (gain)/loss due to assumption changes</t>
  </si>
  <si>
    <t>Actuarial (gain)/loss arising during the period (A)</t>
  </si>
  <si>
    <t>Return on Plan assets (greater)/less than discount rate (B)</t>
  </si>
  <si>
    <t>Actuarial (gain)/loss recognized in OCI (A+B)</t>
  </si>
  <si>
    <t>Sensitivity Analysis</t>
  </si>
  <si>
    <t>Assumption</t>
  </si>
  <si>
    <t>Change in Assumption</t>
  </si>
  <si>
    <t>Discount rate</t>
  </si>
  <si>
    <t>Salary growth rate</t>
  </si>
  <si>
    <t>Price inflation rate</t>
  </si>
  <si>
    <t>Medical inflation rate</t>
  </si>
  <si>
    <t>Mortality rate</t>
  </si>
  <si>
    <t>+ 3years</t>
  </si>
  <si>
    <t xml:space="preserve">      -3 years</t>
  </si>
  <si>
    <t>Actuarial Assumption</t>
  </si>
  <si>
    <t>Method used</t>
  </si>
  <si>
    <r>
      <t>XXX</t>
    </r>
    <r>
      <rPr>
        <b/>
        <sz val="12"/>
        <color indexed="8"/>
        <rFont val="Garamond"/>
        <family val="1"/>
      </rPr>
      <t>%</t>
    </r>
  </si>
  <si>
    <t>Rate of salary increase</t>
  </si>
  <si>
    <t xml:space="preserve">Mortality rate </t>
  </si>
  <si>
    <t>Expected Benefit Payments</t>
  </si>
  <si>
    <t>Year of payment</t>
  </si>
  <si>
    <t>March 31, 20__</t>
  </si>
  <si>
    <t>March 31, 20__ to March 31, 20__</t>
  </si>
  <si>
    <t>Category of investment in Plan assets</t>
  </si>
  <si>
    <t>Category of Investment</t>
  </si>
  <si>
    <t>% of fair value of plan assets</t>
  </si>
  <si>
    <t>---</t>
  </si>
  <si>
    <t>Post-employment benefits</t>
  </si>
  <si>
    <t>Other long-term benefits</t>
  </si>
  <si>
    <t>Share-based payments</t>
  </si>
  <si>
    <t>Termination benefits</t>
  </si>
  <si>
    <t>Loans at beginning of the year</t>
  </si>
  <si>
    <t>Loan advanced</t>
  </si>
  <si>
    <t>Repayment received</t>
  </si>
  <si>
    <t xml:space="preserve">Interest charged </t>
  </si>
  <si>
    <t>Interest received</t>
  </si>
  <si>
    <t>Balance at end of the year including interest</t>
  </si>
  <si>
    <t>Weighted average number of ordinary shares for the purpose of basic earnings per share(B)</t>
  </si>
  <si>
    <t>The earnings and weighted average number of ordinary shares used in the calculation of Diluted EPS is as follows:</t>
  </si>
  <si>
    <t>Additions/ Transfers during the year</t>
  </si>
  <si>
    <t>Utilization during the year</t>
  </si>
  <si>
    <t>Adjustment during the year</t>
  </si>
  <si>
    <t>Written-back during the year</t>
  </si>
  <si>
    <t>(ii) Dividends not recognised at the end of reporting period.</t>
  </si>
  <si>
    <t>Current/Non-current</t>
  </si>
  <si>
    <t>Financial/Non-Financial Assets</t>
  </si>
  <si>
    <t>First Charge/Floating Charge</t>
  </si>
  <si>
    <t>Note</t>
  </si>
  <si>
    <t>Non current assets</t>
  </si>
  <si>
    <t xml:space="preserve">(c) Investment property </t>
  </si>
  <si>
    <t xml:space="preserve">             (i)  Investments</t>
  </si>
  <si>
    <t xml:space="preserve">             (ii) Trade Receivables</t>
  </si>
  <si>
    <t xml:space="preserve">             (iii) Loans</t>
  </si>
  <si>
    <t>Current assets</t>
  </si>
  <si>
    <t xml:space="preserve">    (ii) Trade receivables</t>
  </si>
  <si>
    <t xml:space="preserve">    (iii) Cash and cash equivalents</t>
  </si>
  <si>
    <t xml:space="preserve">    (v) Loans</t>
  </si>
  <si>
    <t>(d) Other current assets</t>
  </si>
  <si>
    <t xml:space="preserve">I. </t>
  </si>
  <si>
    <t xml:space="preserve"> EQUITY AND LIABILITIES</t>
  </si>
  <si>
    <t xml:space="preserve">      (a) Equity Share capital </t>
  </si>
  <si>
    <t xml:space="preserve">      (b) Other Equity</t>
  </si>
  <si>
    <t>LIABILITIES</t>
  </si>
  <si>
    <t>Non- current liabilities</t>
  </si>
  <si>
    <t xml:space="preserve">             (ii) Trade Payables</t>
  </si>
  <si>
    <t>(c) Deferred tax liabilities (Net)</t>
  </si>
  <si>
    <t xml:space="preserve">             (i) Borrowings</t>
  </si>
  <si>
    <t>Indian Gaap</t>
  </si>
  <si>
    <t>Ind AS</t>
  </si>
  <si>
    <t>Bifurcation above derivative instrutments in current and non-current</t>
  </si>
  <si>
    <t>Foreign Currency</t>
  </si>
  <si>
    <t>Amount in Foreign Currency</t>
  </si>
  <si>
    <t>Amount in indian Rupees</t>
  </si>
  <si>
    <t>ii) Interest rate risk</t>
  </si>
  <si>
    <t>Sensitivity</t>
  </si>
  <si>
    <t>Impact on profit after tax</t>
  </si>
  <si>
    <t>Other money for which the company is contingently liable</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</si>
  <si>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</si>
  <si>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Provisions</t>
  </si>
  <si>
    <t>Contingent Liabilities:</t>
  </si>
  <si>
    <t>Total Equity (Shareholders fund as per previous gaps)</t>
  </si>
  <si>
    <t>Total Adjustments</t>
  </si>
  <si>
    <t>Total Equity as per Ind AS</t>
  </si>
  <si>
    <t>Adjustments:</t>
  </si>
  <si>
    <t>Proposed dividend</t>
  </si>
  <si>
    <t>Change in deferred tax liability/asset</t>
  </si>
  <si>
    <t>Profit after tax as per previous GAAP</t>
  </si>
  <si>
    <t>Profit after tax as per Ind AS</t>
  </si>
  <si>
    <t xml:space="preserve">Other comprehensive income </t>
  </si>
  <si>
    <t>Total comprehensive income as per Ind AS</t>
  </si>
  <si>
    <t>Elimination of premium amortised on forward cover contracts</t>
  </si>
  <si>
    <t>Impact on Cash flow statement on adoption of Ind AS</t>
  </si>
  <si>
    <t>Net cash flow from operating activities</t>
  </si>
  <si>
    <t>Net cash flow from financing activities</t>
  </si>
  <si>
    <t>Net cash flow from Investing activities</t>
  </si>
  <si>
    <t>Net Increase/(Decrease) in cash and cash equivalent</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</si>
  <si>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</si>
  <si>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</si>
  <si>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</si>
  <si>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</si>
  <si>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</si>
  <si>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The exposure of company's borrowings to interest rate changes at the end of reporting period are as follows:</t>
  </si>
  <si>
    <t>Variable rate borrowings</t>
  </si>
  <si>
    <t>Fixed rate borrowings</t>
  </si>
  <si>
    <t>Total borrowings</t>
  </si>
  <si>
    <t>Carrying Amount</t>
  </si>
  <si>
    <t>Fair value</t>
  </si>
  <si>
    <t>i) Foreign Currency risk</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</si>
  <si>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</si>
  <si>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</si>
  <si>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</si>
  <si>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 xml:space="preserve">a) Market risk </t>
  </si>
  <si>
    <t>Risk</t>
  </si>
  <si>
    <t xml:space="preserve">Exposure arising from </t>
  </si>
  <si>
    <t>Measurement</t>
  </si>
  <si>
    <t>Market risk- Foreign Exchange</t>
  </si>
  <si>
    <t>Market risk- Interest rate</t>
  </si>
  <si>
    <t>Credit risk</t>
  </si>
  <si>
    <t>Liquidity risk</t>
  </si>
  <si>
    <t xml:space="preserve">Cash flow forecasting, sensitivity analysis </t>
  </si>
  <si>
    <t xml:space="preserve">Long term borrowings at variable rate of interest </t>
  </si>
  <si>
    <t xml:space="preserve">Sensitivity analysis </t>
  </si>
  <si>
    <t>Cash and cash equivalent, trade receivables, security deposits, financial instruments.</t>
  </si>
  <si>
    <t>Rolling cash flow forecasts</t>
  </si>
  <si>
    <t>Borrowings and other liabilities</t>
  </si>
  <si>
    <t>Market risk- Security price fluctuation</t>
  </si>
  <si>
    <t>Mutual fund Investments</t>
  </si>
  <si>
    <t>iii) Security price fluctuation risk</t>
  </si>
  <si>
    <t>Profit or loss is sensitive to higher/lower expense from borrowings as a result of change in interest rates. The table summarises the impact of increase/decrease in interest rates on Profit or loss.</t>
  </si>
  <si>
    <t>The table below summarises the impact of increase/decrease of the investment by certain percentage on Profit or Loss of the company.</t>
  </si>
  <si>
    <t>These financial statements, for the year ended March 31, 2018, are first financial statements prepared by company in accordance with Ind AS. For years upto and including the year ended March 31, 2017, the company prepared its financial statements in accordance with IGAAP, including accounting standards notified under the Companies (Accounting Standards) Rules, 2006 (as amended).</t>
  </si>
  <si>
    <t>The carrying amounts of trade receivables, cash and cash equivalents, borrowings (short term credit), trade payables are considered to be the same as their fair values, due to their short-term nature.</t>
  </si>
  <si>
    <t xml:space="preserve">Investment in Equity Instruments </t>
  </si>
  <si>
    <t>Investment in Equity Instruments</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</si>
  <si>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</si>
  <si>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2017-2018 towards the Post Retirement Medical facility is Rs._____Cr. (Rs._____Cr. for 2016-2017) for on roll and retired employees.</t>
  </si>
  <si>
    <t xml:space="preserve">The Company provides for Earned Leave (EL) and Half Pay Leave (HPL) benefit to the employees of the Company which accrue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</si>
  <si>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 xml:space="preserve">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
  </si>
  <si>
    <t>As per Actuarial Valuation company's best estimates for FY 2017-2018 towards the earned leave is Rs._____Cr. (Rs._____Cr. for 2016-2017) and half pay  leave is Rs._____Cr. (Rs._____Cr. for 2016-2017)</t>
  </si>
  <si>
    <t>As per Actuarial Valuation company's best estimates for FY 2017-2018 is Rs._____Cr. (Rs._____Cr. for 2016-2017) for on roll employees.</t>
  </si>
  <si>
    <t>Half Pay Leave</t>
  </si>
  <si>
    <t>Pension</t>
  </si>
  <si>
    <t>Provident Fund</t>
  </si>
  <si>
    <t>e. Loans to and from related parties</t>
  </si>
  <si>
    <t>g. Loans Conditions need to be specified</t>
  </si>
  <si>
    <t>h. Commitments to Related Parties need to be given</t>
  </si>
  <si>
    <t>Name of Related Party</t>
  </si>
  <si>
    <t>Future minimum lease payments under non-cancellable operating leases are receivable as follows:</t>
  </si>
  <si>
    <t>Within less than 1 year</t>
  </si>
  <si>
    <t>After more than 5 years</t>
  </si>
  <si>
    <t>Payments recognised in Statement of Profit &amp; Loss</t>
  </si>
  <si>
    <t>Income - generating property</t>
  </si>
  <si>
    <t>Vacant Property</t>
  </si>
  <si>
    <t>Year Ended March 31, 2017</t>
  </si>
  <si>
    <t>Cost of material consumed</t>
  </si>
  <si>
    <t>vii)</t>
  </si>
  <si>
    <t>Gain on fair valuation of investement as at March 31, 2017</t>
  </si>
  <si>
    <t>Cash and cash equivalent as on April 1, 2016</t>
  </si>
  <si>
    <t>Cash and cash equivalent as on March 31, 2017</t>
  </si>
  <si>
    <t>Recognition of deferred income</t>
  </si>
  <si>
    <t>Fair valuation of Investment</t>
  </si>
  <si>
    <t>Deferred income</t>
  </si>
  <si>
    <t>Note 36: Disclosure requirements of Indian Accounting Standards</t>
  </si>
  <si>
    <t>a)</t>
  </si>
  <si>
    <t>b)</t>
  </si>
  <si>
    <t>Deemed Cost for Property, Plant &amp; Equipment and Intangible Assets:</t>
  </si>
  <si>
    <t xml:space="preserve">Impairment of financial assets: </t>
  </si>
  <si>
    <t>c)</t>
  </si>
  <si>
    <t>d)</t>
  </si>
  <si>
    <t>e)</t>
  </si>
  <si>
    <t>f)</t>
  </si>
  <si>
    <t xml:space="preserve">All assets and liabilities have been classified into financial assets/liabilities and non-financial assets/liabilities. </t>
  </si>
  <si>
    <t xml:space="preserve">i)  </t>
  </si>
  <si>
    <t>All non-current financial assets/liabilities at below market rate of interest or zero interest and outstanding as on 1st April, 2016 have been measured at fair value.</t>
  </si>
  <si>
    <t xml:space="preserve">ii) </t>
  </si>
  <si>
    <t xml:space="preserve">iii) </t>
  </si>
  <si>
    <t>The estimates as at April 1, 2016 and at March 31, 2017 are consistent with those made for the same dates in accordance with IGAAP (after adjustments to reflect any differences in accounting policies).</t>
  </si>
  <si>
    <t xml:space="preserve">iv) </t>
  </si>
  <si>
    <t xml:space="preserve">v) </t>
  </si>
  <si>
    <t>Disclosure in respect of Indian Accounting Standard (Ind AS)-37 "Provisions, Contingent Liabilities and Contingent Assets"</t>
  </si>
  <si>
    <t>Contingent Assets:</t>
  </si>
  <si>
    <t>Commitments</t>
  </si>
  <si>
    <t>Disclosures in respect of Ind AS 107 - Financial Instruments</t>
  </si>
  <si>
    <t>Financial Instruments by Categories</t>
  </si>
  <si>
    <t>Fair Value Hierarchy</t>
  </si>
  <si>
    <t>a) Level 1 - Level 1 hierarchy includes financial instruments measured using quoted prices (unadjusted) in active markets.</t>
  </si>
  <si>
    <t>Financial risk management</t>
  </si>
  <si>
    <t>Market risk</t>
  </si>
  <si>
    <t>Credit Risk</t>
  </si>
  <si>
    <t>Liquidity Risk</t>
  </si>
  <si>
    <t>Disclosure in respect of Indian Accounting Standard (Ind AS)-21 "The Effects of changes in Foreign Exchange Rates"</t>
  </si>
  <si>
    <t>Disclosure in respect of Indian Accounting Standard (Ind AS)-23 "Borrowing Costs"</t>
  </si>
  <si>
    <t>Disclosure in respect of Indian Accounting Standard (Ind AS)-36 "Impairment of assets"</t>
  </si>
  <si>
    <t>Provident Fund:</t>
  </si>
  <si>
    <t>Post-Retirement Medical Facility (PRMF):</t>
  </si>
  <si>
    <t>Leave:</t>
  </si>
  <si>
    <t>Gratuity:</t>
  </si>
  <si>
    <t>Other Benefits:</t>
  </si>
  <si>
    <t>Pension:</t>
  </si>
  <si>
    <t>(i)</t>
  </si>
  <si>
    <t>(ii)</t>
  </si>
  <si>
    <t>Disclosure in respect of Indian Accounting Standard (Ind AS)-33 "Earnings Per Share(EPS)"</t>
  </si>
  <si>
    <t>Basic EPS</t>
  </si>
  <si>
    <t>For the year ended March 31, 2018</t>
  </si>
  <si>
    <t>Diluted EPS</t>
  </si>
  <si>
    <t>Dividends</t>
  </si>
  <si>
    <t>Assets Pledged as Security</t>
  </si>
  <si>
    <t>Reconciliation of Equity as at April 1, 2016</t>
  </si>
  <si>
    <t>Reconciliation of Equity as at March 31, 2017</t>
  </si>
  <si>
    <t>Reconciliation of total Equity as at March 31, 2017 and April 1, 2016</t>
  </si>
  <si>
    <t xml:space="preserve">Reconciliation of total comprehensive income for the year ended March 31, 2017 </t>
  </si>
  <si>
    <t>Derivative Financial Instrutments</t>
  </si>
  <si>
    <t>Foreign Currency Exposure</t>
  </si>
  <si>
    <t>As lessor</t>
  </si>
  <si>
    <t xml:space="preserve">b) </t>
  </si>
  <si>
    <t xml:space="preserve">a) </t>
  </si>
  <si>
    <t>As lessee</t>
  </si>
  <si>
    <t>Major Customer (customer having more than 10% revenue)</t>
  </si>
  <si>
    <t>Export</t>
  </si>
  <si>
    <t>Import</t>
  </si>
  <si>
    <t>Domestic</t>
  </si>
  <si>
    <t>Total Revenue</t>
  </si>
  <si>
    <t>% of Total Revenue</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</si>
  <si>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</si>
  <si>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Information about major customers</t>
  </si>
  <si>
    <t>Segments Results</t>
  </si>
  <si>
    <t>Unallocated Corporate expenses net of unallocated income</t>
  </si>
  <si>
    <t>Interest Expense</t>
  </si>
  <si>
    <t>Interest Income</t>
  </si>
  <si>
    <t>Income taxes</t>
  </si>
  <si>
    <t>Interest in results of JV's</t>
  </si>
  <si>
    <t>Depreciation</t>
  </si>
  <si>
    <t>Non-Cash expenses other than depreciation</t>
  </si>
  <si>
    <t>ABC Limited</t>
  </si>
  <si>
    <t xml:space="preserve">Investment in unquoted Equity Instruments </t>
  </si>
  <si>
    <t>Financial liability</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</si>
  <si>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</si>
  <si>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</si>
  <si>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</si>
  <si>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</si>
  <si>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</si>
  <si>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</si>
  <si>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Classification &amp; measurement of financial assets:</t>
  </si>
  <si>
    <t>The company has availed exception under para B8D of appendix B which permits the first time adopter to apply the impairment requirement of Ind AS 109 prospectively.</t>
  </si>
  <si>
    <t xml:space="preserve">Fair value measurement of financial assets and liabilities at initial recognition: </t>
  </si>
  <si>
    <t>In accordance with Ind AS 101, the resulting adjustments are considered as arising from events and transactions entered before date of transition and recognized directly in the retained earnings at the date of transition to Ind AS.</t>
  </si>
  <si>
    <t>The company has availed exemption under para D7AA of appendix D to Ind AS 101 which permits a first time adopter to continue with the carrying values for its PPE as at date of transition to Ind ASs measured as per previous GAAP.</t>
  </si>
  <si>
    <t>If it is probable that there will be inflow of the economic benefits, disclosure shall be made for contingent asset stating the brief description of the nature of the contingent asset. If possible, estimated financial effect shall also be disclosed.</t>
  </si>
  <si>
    <t xml:space="preserve">     (i)  Current investments</t>
  </si>
  <si>
    <t xml:space="preserve">              (i)  Borrowings</t>
  </si>
  <si>
    <t xml:space="preserve">              (ii) Trade Payables</t>
  </si>
  <si>
    <t>Amount in Indian Rupees</t>
  </si>
  <si>
    <t xml:space="preserve">1) </t>
  </si>
  <si>
    <t xml:space="preserve">2) </t>
  </si>
  <si>
    <t xml:space="preserve">3) </t>
  </si>
  <si>
    <t>Operating Segments</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</si>
  <si>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</si>
  <si>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</si>
  <si>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</si>
  <si>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</si>
  <si>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</si>
  <si>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</si>
  <si>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</si>
  <si>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</si>
  <si>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Name of related party</t>
  </si>
  <si>
    <t>Type of Relationship</t>
  </si>
  <si>
    <t xml:space="preserve"> </t>
  </si>
  <si>
    <t>STC of India Limited</t>
  </si>
  <si>
    <t xml:space="preserve">Branch/Division :  </t>
  </si>
  <si>
    <t>First Time adoption of Ind-AS</t>
  </si>
  <si>
    <t>Ind AS 101 also allows first time adopter certain exemptions from the retrospective application of certain requirements under Ind AS. Accordingly, the company has availed the following exemptions/mandatory exceptions as per Ind AS 101:</t>
  </si>
  <si>
    <t>(Amount Rs.)</t>
  </si>
  <si>
    <t>The Company has amounts due to suppliers under The Micro, Small and Medium Enterprises Development Act, 2006, (MSMED Act) as under :</t>
  </si>
  <si>
    <t>(iii)</t>
  </si>
  <si>
    <t>Contingencies</t>
  </si>
  <si>
    <t>Claims</t>
  </si>
  <si>
    <t>Counter Claims</t>
  </si>
  <si>
    <t>Bills Receivable</t>
  </si>
  <si>
    <t xml:space="preserve">Claims against the company not acknowledged as debt </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</si>
  <si>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plus VDA of eligible employees and the funds of the trust are managed by LIC.</t>
  </si>
  <si>
    <t>Inter segment revenue</t>
  </si>
  <si>
    <t>External Sales</t>
  </si>
  <si>
    <t>Transition from IGAAP to Ind AS</t>
  </si>
  <si>
    <t>Exemptions :</t>
  </si>
  <si>
    <t>Exceptions:</t>
  </si>
  <si>
    <t>The company has elected to apply previous GAAP carrying amount of its investment in Subsidiaries, Associate, Joint venture as deemed cost as on the date of transition to Ind AS.</t>
  </si>
  <si>
    <r>
      <t xml:space="preserve">Guarantees </t>
    </r>
    <r>
      <rPr>
        <b/>
        <sz val="12"/>
        <color rgb="FF000000"/>
        <rFont val="Garamond"/>
        <family val="1"/>
      </rPr>
      <t>excluding Financial Guarantee</t>
    </r>
  </si>
  <si>
    <t>Advances</t>
  </si>
  <si>
    <t>Trade Receivables</t>
  </si>
  <si>
    <t>Financial Investments at FVTPL</t>
  </si>
  <si>
    <t>(Amount  Rs.)</t>
  </si>
  <si>
    <t>Other Receivable</t>
  </si>
  <si>
    <t>Total Receivable in Foreign Currency</t>
  </si>
  <si>
    <t>Foreign currency Loan Payable</t>
  </si>
  <si>
    <t>Interest on foreign currency loan payable</t>
  </si>
  <si>
    <t>Freight Demurrage/despatch payable</t>
  </si>
  <si>
    <t>Freight Demurrage/Despatch Receivable</t>
  </si>
  <si>
    <t>Provision towards Litigation settlement</t>
  </si>
  <si>
    <t>Total payable in Foreign currency</t>
  </si>
  <si>
    <t xml:space="preserve">Segment Revenue </t>
  </si>
  <si>
    <t>1(a)</t>
  </si>
  <si>
    <t>1(b)</t>
  </si>
  <si>
    <t>Segment Revenue (1(a) +1 (b))</t>
  </si>
  <si>
    <t>3 (a)</t>
  </si>
  <si>
    <t>3 (b)</t>
  </si>
  <si>
    <t>3 (c)</t>
  </si>
  <si>
    <t>Unallocated</t>
  </si>
  <si>
    <t xml:space="preserve">Segment Assets  </t>
  </si>
  <si>
    <t>Segment Liabilities</t>
  </si>
  <si>
    <t>Capital Expenditure</t>
  </si>
  <si>
    <t>Other Information :</t>
  </si>
  <si>
    <t>Net Profit after tax (4)- (5) -(6)</t>
  </si>
  <si>
    <t>9 (a)</t>
  </si>
  <si>
    <t>9 (b)</t>
  </si>
  <si>
    <t>9 (c)</t>
  </si>
  <si>
    <t>9 (d)</t>
  </si>
  <si>
    <t>9 (e)</t>
  </si>
  <si>
    <t>Capital Commitments :(Details to be provided hereunder)</t>
  </si>
  <si>
    <t>Other Commitments : (Details to be provided hereunder)</t>
  </si>
  <si>
    <t xml:space="preserve">Investment in subsidiary, joint ventures and associates: </t>
  </si>
  <si>
    <t>The Company has financial receivables and payables that are non-derivative financial instruments. Under previous GAAP, these were carried at transactions cost less allowances for impairment, if any. Under Ind AS, these financial assets and liabilities are initially recognized at fair value and subsequently measured at amortized cost, less allowance for impairment, if any. For transactions entered into on or after the date of transition to Ind AS, the requirement of initial recognition at fair value is applied prospectively.</t>
  </si>
  <si>
    <t>The company has applied para B8C of Appendix B the fair value of financial assets and financial liability at the date of transition to Ind AS assumed to be the new gross carrying amount of the that financial assets or the new amortized cost of that liability at the date of transition to Ind AS.</t>
  </si>
  <si>
    <t>Fair value of financial assets and financial liabilities measured at amortized cost</t>
  </si>
  <si>
    <t>Management</t>
  </si>
  <si>
    <t>Future commercial transactions, Recognized financial assets and financial liabilities</t>
  </si>
  <si>
    <t>Trade Receivable</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</si>
  <si>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</si>
  <si>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Interest rates- increase by (%)</t>
  </si>
  <si>
    <t>Interest rates- decrease by (%)</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</si>
  <si>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</si>
  <si>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</si>
  <si>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</si>
  <si>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</si>
  <si>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Our liquidity needs are monitored on the basis of monthly and yearly projections. The company's principal sources of liquidity are cash and cash equivalents, cash generated from operations and credit facilities from banks</t>
  </si>
  <si>
    <t>Name of Major Customer :</t>
  </si>
  <si>
    <t>Accordingly, the company has prepared Ind AS compliant financial statements for year ending on March 31, 2018. In preparing these financial statements, the company has prepared opening Ind AS balance sheet as at 1st April, 2016 the company's date of transition to Ind-AS in accordance with requirement of Ind AS 101, "First time Adoption of Indian Accounting Standards". The principal adjustments made by the company in restating its IGAAP financial statements, including the balance sheet as at April 1, 2016 and the financial statements as at and for the year ended March 31, 2017 are quantified and explained in the Ind-AS reconciliation statement (36.1 to ______) .However the basic approach adopted is summarized hereunder:</t>
  </si>
  <si>
    <t>(d) Other Intangible assets</t>
  </si>
  <si>
    <t xml:space="preserve">(e) Financial Assets  </t>
  </si>
  <si>
    <t xml:space="preserve">             (iii) Other Financial Assets</t>
  </si>
  <si>
    <t>(f) Deferred tax assets (net)</t>
  </si>
  <si>
    <t>(g) Tax assets (net)</t>
  </si>
  <si>
    <t xml:space="preserve">(h) Other non current assets  </t>
  </si>
  <si>
    <t xml:space="preserve">    (iv) Bank Balances other (iii) above</t>
  </si>
  <si>
    <t xml:space="preserve">   (vi) Other Financial Assets</t>
  </si>
  <si>
    <t>(c) Tax Assets (net)</t>
  </si>
  <si>
    <t>Sub Total</t>
  </si>
  <si>
    <t xml:space="preserve">             (iii) Other financial liabilities</t>
  </si>
  <si>
    <t>(b) Other non-current liabilities</t>
  </si>
  <si>
    <t>(e) Provisions</t>
  </si>
  <si>
    <t>(d) Provisions</t>
  </si>
  <si>
    <t>(d) Tax liabilities (Net)</t>
  </si>
  <si>
    <t xml:space="preserve">             (iii) Other financial liabilities </t>
  </si>
  <si>
    <t>(c ) Tax liabilities (Net)</t>
  </si>
  <si>
    <t>Change in inventory</t>
  </si>
  <si>
    <t>Total Income (I)</t>
  </si>
  <si>
    <t>Total expenses (II)</t>
  </si>
  <si>
    <t>Profit/(loss) before exceptional items and tax (I-II)</t>
  </si>
  <si>
    <t>Profit/(loss) for the Year (A)</t>
  </si>
  <si>
    <t>- Income Tax on above</t>
  </si>
  <si>
    <t>- Remeasurements of the defined benefit plans</t>
  </si>
  <si>
    <t>Other Comprehensive Income net of Tax (B)</t>
  </si>
  <si>
    <t>Total Comprehensive Income for the period (A+B)</t>
  </si>
  <si>
    <t>Reconciliation of total comprehensive income for the year ended March 31, 2017</t>
  </si>
  <si>
    <t>The State Trading Corporation of India Limited</t>
  </si>
  <si>
    <t>Notes to Financial Statements</t>
  </si>
  <si>
    <t xml:space="preserve">Investments  - Non Current </t>
  </si>
  <si>
    <t>Figures as per IGAAP Period Ended
 March 31, 2017</t>
  </si>
  <si>
    <t>Figures as per Ind AS Period Ended
 March 31, 2017</t>
  </si>
  <si>
    <t>TRADE INVESTMENTS</t>
  </si>
  <si>
    <t>Quoted Investments</t>
  </si>
  <si>
    <t>Unquoted Investments</t>
  </si>
  <si>
    <t>A.   Investment in Equity instrument ~ Subsidiaries</t>
  </si>
  <si>
    <t>XXXXXXX (Fully paid up XXXX 
    Equity shares of  XXX each)</t>
  </si>
  <si>
    <t xml:space="preserve">Investment in Equity instruments ~ Subsidiaries/Associates/JV
</t>
  </si>
  <si>
    <t>B.   Investment in Equity instrument ~ Associates</t>
  </si>
  <si>
    <t xml:space="preserve">     Less Impairement in value of investments</t>
  </si>
  <si>
    <t>C.   Investment in Equity instrument ~ Joint Ventures</t>
  </si>
  <si>
    <t>i. XXXXXXX (Fully paid up XXXX 
    Equity shares of  XXX each)</t>
  </si>
  <si>
    <t>ii. XXXXXXX (Fully paid up XXXX 
    Equity shares of  XXX each)</t>
  </si>
  <si>
    <t>iii. XXXXXXX (Fully paid up XXXX 
    Equity shares of  XXX each)</t>
  </si>
  <si>
    <t>iv. XXXXXXX (Fully paid up XXXX 
    Equity shares of  XXX each)</t>
  </si>
  <si>
    <t xml:space="preserve">v. XXXXXXXXX 
   (Fully paid XXXXXX Shares of Rs.XX)                         
  Less : Impairement in value of investment </t>
  </si>
  <si>
    <t>D)    Others</t>
  </si>
  <si>
    <t xml:space="preserve">       XXXXXXXXXX </t>
  </si>
  <si>
    <t xml:space="preserve">       Fully paid XXXXXX Equity shares of Rs.XX/- each </t>
  </si>
  <si>
    <t xml:space="preserve">       Less: Impairement in value of investment</t>
  </si>
  <si>
    <t xml:space="preserve">Investments -Current </t>
  </si>
  <si>
    <t>Detail of wholly owned subsidiary</t>
  </si>
  <si>
    <t>Name of Subsidiary</t>
  </si>
  <si>
    <t>Principal Activity</t>
  </si>
  <si>
    <t>Place of Incorporation</t>
  </si>
  <si>
    <t>Ownership And/or Control</t>
  </si>
  <si>
    <t>XXXXXXXXXXXX</t>
  </si>
  <si>
    <t xml:space="preserve">Details of Associates </t>
  </si>
  <si>
    <t>Name of Associates</t>
  </si>
  <si>
    <t>XXXXXXXXXX</t>
  </si>
  <si>
    <t>Details of Joint Venture</t>
  </si>
  <si>
    <t>Name of Joint Venture</t>
  </si>
  <si>
    <t>Trade Receivable - Non Current</t>
  </si>
  <si>
    <t>A. Trade receivable from related parties</t>
  </si>
  <si>
    <t>i. Secured ~ Considered good</t>
  </si>
  <si>
    <t xml:space="preserve">ii. Unsecured Considered good </t>
  </si>
  <si>
    <t>iii. Doubtful</t>
  </si>
  <si>
    <t>Sub-total</t>
  </si>
  <si>
    <t>Less : Allowance for bad and doubtful receivables</t>
  </si>
  <si>
    <t>Total (A)</t>
  </si>
  <si>
    <t>B. Long Term Trade Receivables</t>
  </si>
  <si>
    <t>iii. Considered doubtful</t>
  </si>
  <si>
    <t>Total (B)</t>
  </si>
  <si>
    <t>TOTAL (A+B)</t>
  </si>
  <si>
    <t>* As per Schedule III, Long Term Trade Receivables have been transferred from Other Non Current Assets</t>
  </si>
  <si>
    <t>Trade Receivables - Current</t>
  </si>
  <si>
    <t>B. Trade Receivables Outstanding for a period exceeding six months</t>
  </si>
  <si>
    <t>i.    Secured, Considered good</t>
  </si>
  <si>
    <t xml:space="preserve">ii.   Unsecured Considered good </t>
  </si>
  <si>
    <t>iii.   Doubtful</t>
  </si>
  <si>
    <t>Less: Allowance for bad and doubtful debts</t>
  </si>
  <si>
    <t>C.   Other Trade Receivables</t>
  </si>
  <si>
    <t>ii.   Unsecured Considered good</t>
  </si>
  <si>
    <t>iii.  Doubtful</t>
  </si>
  <si>
    <t xml:space="preserve">Less: Allowance for bad and doubtful debts </t>
  </si>
  <si>
    <t>Total (C)</t>
  </si>
  <si>
    <t xml:space="preserve">Total </t>
  </si>
  <si>
    <t>Loans - Non Current</t>
  </si>
  <si>
    <t>A.    Capital Advances</t>
  </si>
  <si>
    <t>I.     Secured, considered good</t>
  </si>
  <si>
    <t>II.   Unsecured,  considered good</t>
  </si>
  <si>
    <t>III.  Doubtful</t>
  </si>
  <si>
    <t>Less: Allowance for bad and doubtful</t>
  </si>
  <si>
    <t>(A)</t>
  </si>
  <si>
    <t>B.    Security Deposits</t>
  </si>
  <si>
    <t xml:space="preserve"> I.   Secured, considered good</t>
  </si>
  <si>
    <t>II.   Unsecured, considered good</t>
  </si>
  <si>
    <t>III.  Doubtful</t>
  </si>
  <si>
    <t>Less: Allowance for bad and doubtful advances</t>
  </si>
  <si>
    <t>(B)</t>
  </si>
  <si>
    <t>C.  Loan to Related Parties</t>
  </si>
  <si>
    <t>I.   Secured, considered good</t>
  </si>
  <si>
    <t>II.  Unsecured, considered good</t>
  </si>
  <si>
    <t>III. Doubtful</t>
  </si>
  <si>
    <t>(C)</t>
  </si>
  <si>
    <t>D. Advance to employees</t>
  </si>
  <si>
    <t>(D)</t>
  </si>
  <si>
    <t>E. Interest accrued on advance to employees</t>
  </si>
  <si>
    <t>(E)</t>
  </si>
  <si>
    <t>F. Trade Advances</t>
  </si>
  <si>
    <t>(F)</t>
  </si>
  <si>
    <t>G. Advance Tax (net of Allowance)</t>
  </si>
  <si>
    <t>(G)</t>
  </si>
  <si>
    <t>H. Other Misc. Advances</t>
  </si>
  <si>
    <t xml:space="preserve">II.  Unsecured, considered good </t>
  </si>
  <si>
    <t>(H)</t>
  </si>
  <si>
    <t>TOTAL</t>
  </si>
  <si>
    <t>* All non financial advances and deposits (e.g. Capital advances, Trade advances, security deposits) have been clubbed under Other Non Current Assets.</t>
  </si>
  <si>
    <t>Loans - Current</t>
  </si>
  <si>
    <t>i. Capital Advances</t>
  </si>
  <si>
    <t xml:space="preserve">   Secured - Considered good </t>
  </si>
  <si>
    <t xml:space="preserve">   Unsecured - Considered good </t>
  </si>
  <si>
    <t xml:space="preserve">   Doubtful</t>
  </si>
  <si>
    <t xml:space="preserve">Less : Allowance for Bad and Doubtful loans and advances </t>
  </si>
  <si>
    <t>ii. Security Deposit</t>
  </si>
  <si>
    <t>iii. Loans to Related Parties</t>
  </si>
  <si>
    <t xml:space="preserve">    Secured - Considered Good </t>
  </si>
  <si>
    <t xml:space="preserve">    Unsecured - Considered Good </t>
  </si>
  <si>
    <t xml:space="preserve">    Doubtful</t>
  </si>
  <si>
    <t>iv. Loan to Employees</t>
  </si>
  <si>
    <t>v. Interest accrued on loan to Employees</t>
  </si>
  <si>
    <t>vi. Trade Advances</t>
  </si>
  <si>
    <t>vii. Advance Tax</t>
  </si>
  <si>
    <t>viii. Other Misc. Advances</t>
  </si>
  <si>
    <t>* As per Schedule III, all Advances and deposits of non financial assets nature will be re-classified under Other Current Assets.</t>
  </si>
  <si>
    <t xml:space="preserve">* As per Schedule III, current tax assets have been shown separately as a new line item Current Tax Assets. </t>
  </si>
  <si>
    <t>Other Financial Assets - Non Current</t>
  </si>
  <si>
    <t>Interest accrued on advance to employees</t>
  </si>
  <si>
    <t xml:space="preserve">Other Bank Balances </t>
  </si>
  <si>
    <t>- Term Deposit with banks :</t>
  </si>
  <si>
    <t xml:space="preserve">    Term deposit with maturity more than 12 months</t>
  </si>
  <si>
    <t xml:space="preserve">    Other  Deposits</t>
  </si>
  <si>
    <t>Other Misc. Advances</t>
  </si>
  <si>
    <t>* As per schedule III, Bank deposits with maturity of more than 12 months have been reclassified as Other Financial Assets</t>
  </si>
  <si>
    <t>Other Financial Asset - Current</t>
  </si>
  <si>
    <t>Interest accrued on loan to Employees</t>
  </si>
  <si>
    <t>sub total</t>
  </si>
  <si>
    <t>Interest accrued on:</t>
  </si>
  <si>
    <t xml:space="preserve">        - Term deposits with maturity more than 12 Months</t>
  </si>
  <si>
    <t xml:space="preserve">        - Term deposits with maturity more than 3 and upto 12 months</t>
  </si>
  <si>
    <t xml:space="preserve">        - Term deposits with maturity less than 3 months</t>
  </si>
  <si>
    <t xml:space="preserve">        - Other  Deposits</t>
  </si>
  <si>
    <t>Other (Claims recoverable)</t>
  </si>
  <si>
    <t>Deferred Tax</t>
  </si>
  <si>
    <t>Deferred Tax Assets</t>
  </si>
  <si>
    <t>Dissallowance under Income Tax Act</t>
  </si>
  <si>
    <t>Deferred Tax Liabilities</t>
  </si>
  <si>
    <t>Related to Fixed Assets</t>
  </si>
  <si>
    <t>Tax Assets (Net)</t>
  </si>
  <si>
    <t>Non Current Tax Assets</t>
  </si>
  <si>
    <t>Advance Tax</t>
  </si>
  <si>
    <t>TDS</t>
  </si>
  <si>
    <t>Non Current Tax  Liabilities</t>
  </si>
  <si>
    <t>Income Tax Payable/Provision</t>
  </si>
  <si>
    <t>Current Tax Assets</t>
  </si>
  <si>
    <t>Current Tax  Liabilities</t>
  </si>
  <si>
    <t>* As per Schedule III, current tax assets have been shown separately as a new line item Current Tax Assets.</t>
  </si>
  <si>
    <t>Other Non Current Assets</t>
  </si>
  <si>
    <t>A.  Long Term Trade Receivables</t>
  </si>
  <si>
    <t>i.   Secured ~ Considered good</t>
  </si>
  <si>
    <t xml:space="preserve">ii.  Unsecured Considered good </t>
  </si>
  <si>
    <t>B.  Capital Advances</t>
  </si>
  <si>
    <t>I.   Secured, considered good</t>
  </si>
  <si>
    <t>II.  Unsecured,  considered good</t>
  </si>
  <si>
    <t>III. Doubtful</t>
  </si>
  <si>
    <t>C.  Security Deposits</t>
  </si>
  <si>
    <t>('C)</t>
  </si>
  <si>
    <t>D. Advances to Related Parties</t>
  </si>
  <si>
    <t>E. Claims recoverable</t>
  </si>
  <si>
    <t xml:space="preserve">F. Other Bank Balances </t>
  </si>
  <si>
    <t xml:space="preserve">    Deposit pledged / Under Lien as margin Money</t>
  </si>
  <si>
    <t>- Interest accrued on Term Deposits :</t>
  </si>
  <si>
    <t>G. Trade Advances</t>
  </si>
  <si>
    <t>H. Others</t>
  </si>
  <si>
    <t>TOTAL (A+B+C+D+E+F+G+H)</t>
  </si>
  <si>
    <t xml:space="preserve">* As per Schedule III, Long Term Trade Receivables clubbed under Other Non current Assets have been re classified to new line item "Long Term Trade Receivable". </t>
  </si>
  <si>
    <t>* As per schedule III, Bank deposits with maturity of more than 12 months have been reclassified as Other Financial Assets.</t>
  </si>
  <si>
    <t>* All advances and deposits of non financial assets nature have been clubbed under Other Non Current Assets.</t>
  </si>
  <si>
    <t>Other Current Assets</t>
  </si>
  <si>
    <t>iii. Trade Advances</t>
  </si>
  <si>
    <t>vi. Other Misc. Advances</t>
  </si>
  <si>
    <t xml:space="preserve">v. Other </t>
  </si>
  <si>
    <t xml:space="preserve">   Prepaid Expenses</t>
  </si>
  <si>
    <t xml:space="preserve">   TA Advances</t>
  </si>
  <si>
    <t xml:space="preserve">   Advance for expenses</t>
  </si>
  <si>
    <t xml:space="preserve">   VAT Receivable - Input</t>
  </si>
  <si>
    <t xml:space="preserve">   Deposits</t>
  </si>
  <si>
    <t xml:space="preserve">   Tax deducted at source</t>
  </si>
  <si>
    <t xml:space="preserve">   Claims Recoverable:</t>
  </si>
  <si>
    <t xml:space="preserve">        - From Govt. of India </t>
  </si>
  <si>
    <t xml:space="preserve">        - From PSU Banks </t>
  </si>
  <si>
    <t xml:space="preserve">        - From PSU </t>
  </si>
  <si>
    <t xml:space="preserve">        - From Govt. Dept. </t>
  </si>
  <si>
    <t xml:space="preserve">        - From Business Associates</t>
  </si>
  <si>
    <t xml:space="preserve">        - Others</t>
  </si>
  <si>
    <t xml:space="preserve">   Others</t>
  </si>
  <si>
    <t>* As per Schedule III, all Advances and deposits of non financial assets nature will be re-classified under Other Current Assets</t>
  </si>
  <si>
    <t>Current Assets</t>
  </si>
  <si>
    <t>Inventories</t>
  </si>
  <si>
    <t>A.    Stock in trade including with handling agents/local agent</t>
  </si>
  <si>
    <t>B.     Stores and spares</t>
  </si>
  <si>
    <t>C.     Loose tools</t>
  </si>
  <si>
    <t>D.    Packing Materials</t>
  </si>
  <si>
    <t>E.    Stationery</t>
  </si>
  <si>
    <t>F.    Others (specify nature).</t>
  </si>
  <si>
    <t>Cash and Cash Equivalents</t>
  </si>
  <si>
    <t>I. Cash and cash equivalents</t>
  </si>
  <si>
    <t>a. Cheques, Drafts on hand</t>
  </si>
  <si>
    <t>b. Cash in hand</t>
  </si>
  <si>
    <t xml:space="preserve">c. Balances with Banks </t>
  </si>
  <si>
    <t xml:space="preserve">         - Current Account</t>
  </si>
  <si>
    <t xml:space="preserve">         - In Dividend Balance Account</t>
  </si>
  <si>
    <t xml:space="preserve">         - Cash Credit Account</t>
  </si>
  <si>
    <t xml:space="preserve">         - Other Deposit with 3 months or less maturity</t>
  </si>
  <si>
    <t xml:space="preserve">         - Other Deposits (more than 3 months less than 12 months)</t>
  </si>
  <si>
    <t>d. Interest accrued on Term Deposits :</t>
  </si>
  <si>
    <t xml:space="preserve">         - Other Deposits</t>
  </si>
  <si>
    <t xml:space="preserve">* As per revised schedule III, Balances other than those forming a part of Cash and cash Equivalents have been transferred to a new line item "Bank Balances other than Cash and Cash equivalents". These include dividend Balance, margin accounts and term deposits greater that 3 months and upto 12 months. </t>
  </si>
  <si>
    <t>Bank Balances</t>
  </si>
  <si>
    <t>Current</t>
  </si>
  <si>
    <t xml:space="preserve">a. Other Balances with Banks </t>
  </si>
  <si>
    <t xml:space="preserve">       - Unpaid Dividend Balance Account</t>
  </si>
  <si>
    <t xml:space="preserve">       - As Margin money/under lien</t>
  </si>
  <si>
    <t xml:space="preserve">       - In term deposits with maturity more than 3 and upto 12 months</t>
  </si>
  <si>
    <t>* As per Schedule III, Balances other than those forming a part of Cash and cash Equivalents, excluding fixed deposit receipts greater than 12 months, have been transferred to a new line item "Bank Balances other than Cash and Cash equivalents"</t>
  </si>
  <si>
    <t>Equity Share Capital</t>
  </si>
  <si>
    <t>A</t>
  </si>
  <si>
    <t>Authorised Share Capital</t>
  </si>
  <si>
    <t>XXXXXXX Equity Shares of Rs.XX/- each</t>
  </si>
  <si>
    <t>Issued, subscribed and fully paid</t>
  </si>
  <si>
    <t>Sub Total (a)</t>
  </si>
  <si>
    <t>B</t>
  </si>
  <si>
    <t>Corporate office A/c Balance :</t>
  </si>
  <si>
    <t>HOR - Cash</t>
  </si>
  <si>
    <t>HOR - Others</t>
  </si>
  <si>
    <t>Sub Total (b)</t>
  </si>
  <si>
    <t>Total (A+B)</t>
  </si>
  <si>
    <t>Details of shareholders holding more than 5%</t>
  </si>
  <si>
    <t>No of Equity shares</t>
  </si>
  <si>
    <t>Percentage</t>
  </si>
  <si>
    <t>President of India</t>
  </si>
  <si>
    <t>Reconciliation of shares outstanding</t>
  </si>
  <si>
    <t>Equity Shares</t>
  </si>
  <si>
    <t>Number</t>
  </si>
  <si>
    <t>Rs in Cr.</t>
  </si>
  <si>
    <t>Opening</t>
  </si>
  <si>
    <t>Issued during the year</t>
  </si>
  <si>
    <t>Closing</t>
  </si>
  <si>
    <t>Other Equity</t>
  </si>
  <si>
    <t xml:space="preserve">Capital Reserves </t>
  </si>
  <si>
    <t>Opening Balance</t>
  </si>
  <si>
    <t>Bonus Reserve</t>
  </si>
  <si>
    <t>Exchange Fluctuation Reserve</t>
  </si>
  <si>
    <t>Revaluation Reserve</t>
  </si>
  <si>
    <t>General Reserve</t>
  </si>
  <si>
    <t>Surplus/deficient as per Statement of Profit and Loss</t>
  </si>
  <si>
    <t>Retained Earnings</t>
  </si>
  <si>
    <t>Non Current</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</si>
  <si>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</si>
  <si>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</si>
  <si>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</si>
  <si>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</si>
  <si>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</si>
  <si>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</si>
  <si>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</si>
  <si>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</si>
  <si>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</si>
  <si>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</si>
  <si>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</si>
  <si>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V.Loans &amp; Advances from related parties</t>
  </si>
  <si>
    <t>VI. Long Term Maturities of Finance Lease Obligations</t>
  </si>
  <si>
    <t>VII. Other loans &amp; advances (specify)</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</si>
  <si>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</si>
  <si>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</si>
  <si>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</si>
  <si>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</si>
  <si>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</si>
  <si>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</si>
  <si>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</si>
  <si>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</si>
  <si>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</si>
  <si>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Trade Payable - Non Current</t>
  </si>
  <si>
    <t>a) Bill Acceptances</t>
  </si>
  <si>
    <t>b) Trade Payables</t>
  </si>
  <si>
    <t xml:space="preserve">    - Micro, small &amp; Medium enterprises</t>
  </si>
  <si>
    <t xml:space="preserve">    - Others</t>
  </si>
  <si>
    <t>Trade Payable - Current</t>
  </si>
  <si>
    <t>b) Trade Paybles</t>
  </si>
  <si>
    <t>Other Financial Liabilities -Non Current</t>
  </si>
  <si>
    <t>a. Customers at Credit</t>
  </si>
  <si>
    <t>b. Other liabilities</t>
  </si>
  <si>
    <t xml:space="preserve">    - Deposits</t>
  </si>
  <si>
    <t xml:space="preserve">    - Security Deposits</t>
  </si>
  <si>
    <t xml:space="preserve">    - Earnest money deposits</t>
  </si>
  <si>
    <t xml:space="preserve">    - Outstanding liabilities for goods &amp; services received</t>
  </si>
  <si>
    <t>c. Employees' dues:</t>
  </si>
  <si>
    <t xml:space="preserve">    - Pay &amp; Allowances</t>
  </si>
  <si>
    <t xml:space="preserve">    - Dues to employees on accrual basis</t>
  </si>
  <si>
    <t xml:space="preserve">    - Encashment of earned leaves </t>
  </si>
  <si>
    <t xml:space="preserve">d. Remittances: </t>
  </si>
  <si>
    <t xml:space="preserve">    - STC's employees union</t>
  </si>
  <si>
    <t xml:space="preserve">    - Thrift Society</t>
  </si>
  <si>
    <t>* As per Schedule III, non financial liabilities will be re-classified under Other non-current Liabilities</t>
  </si>
  <si>
    <t>Other Financial Liabilities -Current</t>
  </si>
  <si>
    <t>b. Interest accrued but not due on borrowings</t>
  </si>
  <si>
    <t>c. Interest accrued and due on borrowings</t>
  </si>
  <si>
    <t>d. Current Maturities of Long Term Borrowings</t>
  </si>
  <si>
    <t>e. Employees' dues:</t>
  </si>
  <si>
    <t xml:space="preserve">    - Undisbursed Salary </t>
  </si>
  <si>
    <t xml:space="preserve">    - Other expenses </t>
  </si>
  <si>
    <t>f. Outstanding liabilities for goods &amp; services received</t>
  </si>
  <si>
    <t>g. Deposits</t>
  </si>
  <si>
    <t>h. Security Deposits</t>
  </si>
  <si>
    <t>i. Earnest money deposits</t>
  </si>
  <si>
    <t>j.Stale Cheques</t>
  </si>
  <si>
    <t>* As per Schedule III, financial liabilities will be re-classified under Other financial Liabilities.</t>
  </si>
  <si>
    <t xml:space="preserve"> Other Non-Current Liabilities</t>
  </si>
  <si>
    <t>Trade Payable</t>
  </si>
  <si>
    <t>b) Trade Payable</t>
  </si>
  <si>
    <t>Others</t>
  </si>
  <si>
    <t>b. Advance from customers</t>
  </si>
  <si>
    <t>c. Other liabilities</t>
  </si>
  <si>
    <t xml:space="preserve">    - Stale Cheques</t>
  </si>
  <si>
    <t>d. Employees' dues:</t>
  </si>
  <si>
    <t xml:space="preserve">e. Remittances: </t>
  </si>
  <si>
    <t>Other Current Liabilities</t>
  </si>
  <si>
    <t>c. Unclaimed dividend</t>
  </si>
  <si>
    <t>d. Investor Education &amp; Protection Fund</t>
  </si>
  <si>
    <t>e. Current Maturities of Long Term Borrowings</t>
  </si>
  <si>
    <t>f. Other liabilities</t>
  </si>
  <si>
    <t xml:space="preserve">    - Outstanding liabilities for goods &amp; services received( hospital bills)</t>
  </si>
  <si>
    <t xml:space="preserve">    - Premium payable on Forward Contract</t>
  </si>
  <si>
    <t xml:space="preserve">    - Liability for CSR</t>
  </si>
  <si>
    <t xml:space="preserve">    - Book Overdraft</t>
  </si>
  <si>
    <t>g. Employees' dues:</t>
  </si>
  <si>
    <t xml:space="preserve">    - Other expense</t>
  </si>
  <si>
    <t xml:space="preserve">f. Remittances: </t>
  </si>
  <si>
    <t xml:space="preserve">    - Professional Tax</t>
  </si>
  <si>
    <t xml:space="preserve">    - Sales Tax/ Value added Tax</t>
  </si>
  <si>
    <t xml:space="preserve">    - Service Tax</t>
  </si>
  <si>
    <t xml:space="preserve">    - Income Tax deducted at source</t>
  </si>
  <si>
    <t xml:space="preserve">    - STC's Officers' Association</t>
  </si>
  <si>
    <t xml:space="preserve">    - STC's SC/ST Employees Welfare Association</t>
  </si>
  <si>
    <t xml:space="preserve">    - Contribution to Provident Fund</t>
  </si>
  <si>
    <t xml:space="preserve">    - Contribution to Employees Pension Scheme - 95</t>
  </si>
  <si>
    <t xml:space="preserve">    - Contribution to Employees Pension Fund</t>
  </si>
  <si>
    <t xml:space="preserve">    - Salary Saving scheme</t>
  </si>
  <si>
    <t>g. Interest accrued but not due on borrowings</t>
  </si>
  <si>
    <t>h. Interest accrued and due on borrowings</t>
  </si>
  <si>
    <t>Provisions -Non Current</t>
  </si>
  <si>
    <t>Provisions for Employee Benefits</t>
  </si>
  <si>
    <t>Encashment of Half pay leave</t>
  </si>
  <si>
    <t>Post Retirement medical benefits</t>
  </si>
  <si>
    <t>Long service awards</t>
  </si>
  <si>
    <t>Provisions - Current</t>
  </si>
  <si>
    <t>A.    Provisions for Employee Benefits</t>
  </si>
  <si>
    <t xml:space="preserve">        Encashment of Half pay leave</t>
  </si>
  <si>
    <t xml:space="preserve">        Post Retirement medical benefits</t>
  </si>
  <si>
    <t xml:space="preserve">        Long service awards</t>
  </si>
  <si>
    <t xml:space="preserve">        Gratuity</t>
  </si>
  <si>
    <t xml:space="preserve">        Performance Related Pay</t>
  </si>
  <si>
    <t xml:space="preserve">        Others (specify nature)</t>
  </si>
  <si>
    <t>B.    Other Provisions</t>
  </si>
  <si>
    <t xml:space="preserve">        Contingencies</t>
  </si>
  <si>
    <t xml:space="preserve">        Exchange Difference on Forward Contract</t>
  </si>
  <si>
    <t>Head of Finance (Branch/C.O.)</t>
  </si>
  <si>
    <t>Branch Manager</t>
  </si>
  <si>
    <t>Internal Auditors</t>
  </si>
  <si>
    <t>Branch/Division _______________</t>
  </si>
  <si>
    <t>Property Plant and Equipment</t>
  </si>
  <si>
    <t>Amounts</t>
  </si>
  <si>
    <t>Figures as per Net block March 31, 2017</t>
  </si>
  <si>
    <t xml:space="preserve">Adjustments </t>
  </si>
  <si>
    <t>Figures as per Ind As As At March 31, 2017</t>
  </si>
  <si>
    <t>Gross carrying Amounts of PPE:-</t>
  </si>
  <si>
    <t>Accumulated depreciation and impairment thereon</t>
  </si>
  <si>
    <t>Land freehold</t>
  </si>
  <si>
    <t>- Accumulated depreciation and impairment</t>
  </si>
  <si>
    <t>Building freehold</t>
  </si>
  <si>
    <t>Plant &amp; Machinery</t>
  </si>
  <si>
    <t xml:space="preserve">                                                                    </t>
  </si>
  <si>
    <t>Furniture &amp; Fittings</t>
  </si>
  <si>
    <t>Motor Vehicle</t>
  </si>
  <si>
    <t>Office Equipments</t>
  </si>
  <si>
    <t>Computers, data processing units &amp; communication equipment</t>
  </si>
  <si>
    <t>Electrical Installations &amp; Equipment</t>
  </si>
  <si>
    <t>Roads, culverts &amp; sewerage etc</t>
  </si>
  <si>
    <t>Land leasehold</t>
  </si>
  <si>
    <t>Building leasehold</t>
  </si>
  <si>
    <t>Plant &amp; Machinery Leasehold</t>
  </si>
  <si>
    <t>I. Impairment Losses recognised till date</t>
  </si>
  <si>
    <t>Rs Cr.</t>
  </si>
  <si>
    <t>Amount</t>
  </si>
  <si>
    <t>Residual Value</t>
  </si>
  <si>
    <t>XXXXXX</t>
  </si>
  <si>
    <t>Capital Work-in-Progress (CWIP)</t>
  </si>
  <si>
    <t>Net block March 31, 2017</t>
  </si>
  <si>
    <t>Deemed Cost as at March 31, 2017</t>
  </si>
  <si>
    <t>Office Building</t>
  </si>
  <si>
    <t>Plant &amp; Equipment</t>
  </si>
  <si>
    <t>Office Equipment</t>
  </si>
  <si>
    <t xml:space="preserve">Investment Property </t>
  </si>
  <si>
    <t>Freehold Land</t>
  </si>
  <si>
    <t>Freehold Building</t>
  </si>
  <si>
    <t>Leasehold Land</t>
  </si>
  <si>
    <t>Leasehold Building</t>
  </si>
  <si>
    <t>Fair value measurement of investment properties for disclosure purposes</t>
  </si>
  <si>
    <t>Option 1</t>
  </si>
  <si>
    <t>The fair value of the company’s investment property as at April 1, 2017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</si>
  <si>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Other Intangible assets</t>
  </si>
  <si>
    <t>Adjustments *</t>
  </si>
  <si>
    <t>Computer Software</t>
  </si>
  <si>
    <t>Accumulated amortization and impairment thereon</t>
  </si>
  <si>
    <t>THE STATE TRADING CORPORATION OF INDIA LTD.</t>
  </si>
  <si>
    <t>Notes to accounts for the period ended March 31, 2017</t>
  </si>
  <si>
    <t>Branch/ Division :</t>
  </si>
  <si>
    <t>Figures as per I-GAAP For the period ended 
March 31, 2017</t>
  </si>
  <si>
    <t>Ind AS Adjustments</t>
  </si>
  <si>
    <t>Figures as per Ind-AS For the period ended 
March 31, 2017</t>
  </si>
  <si>
    <r>
      <t xml:space="preserve">(a) </t>
    </r>
    <r>
      <rPr>
        <b/>
        <u/>
        <sz val="12"/>
        <rFont val="Garamond"/>
        <family val="1"/>
      </rPr>
      <t>Sales</t>
    </r>
    <r>
      <rPr>
        <b/>
        <sz val="12"/>
        <rFont val="Garamond"/>
        <family val="1"/>
      </rPr>
      <t xml:space="preserve"> </t>
    </r>
  </si>
  <si>
    <t>Imported Goods</t>
  </si>
  <si>
    <t>Inter Branch Stock despatch</t>
  </si>
  <si>
    <r>
      <rPr>
        <b/>
        <sz val="12"/>
        <rFont val="Garamond"/>
        <family val="1"/>
      </rPr>
      <t xml:space="preserve">(b) </t>
    </r>
    <r>
      <rPr>
        <b/>
        <u/>
        <sz val="12"/>
        <rFont val="Garamond"/>
        <family val="1"/>
      </rPr>
      <t>Other operating revenue</t>
    </r>
  </si>
  <si>
    <t>Exchange Fluctuation gain</t>
  </si>
  <si>
    <t>Claims:</t>
  </si>
  <si>
    <t xml:space="preserve">      From Govt. of India</t>
  </si>
  <si>
    <t xml:space="preserve">      From Insurance agencies</t>
  </si>
  <si>
    <t>Others *</t>
  </si>
  <si>
    <t>Interest on FD</t>
  </si>
  <si>
    <t>(a) Interest income:-</t>
  </si>
  <si>
    <t>Miscellaneous income</t>
  </si>
  <si>
    <t xml:space="preserve">     Advance to Employees</t>
  </si>
  <si>
    <t>Trading Income</t>
  </si>
  <si>
    <t xml:space="preserve">     Loan to subsidiaries</t>
  </si>
  <si>
    <t xml:space="preserve">     Inter Corporate Deposits</t>
  </si>
  <si>
    <t xml:space="preserve">     Term Deposits With Banks &amp; its subsidiaries :</t>
  </si>
  <si>
    <t xml:space="preserve">          - Deposits pledged / under Lien as margin money</t>
  </si>
  <si>
    <t xml:space="preserve">          - Other Deposits</t>
  </si>
  <si>
    <t xml:space="preserve">    Term Deposits With FIs &amp; its subsidiaries: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</si>
  <si>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</si>
  <si>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</si>
  <si>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</si>
  <si>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</si>
  <si>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</si>
  <si>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</si>
  <si>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</si>
  <si>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 xml:space="preserve">     Dividend income-others (gross)</t>
  </si>
  <si>
    <t xml:space="preserve">     Security Deposits forfeited</t>
  </si>
  <si>
    <t xml:space="preserve">     Rent received from Employees</t>
  </si>
  <si>
    <t>(c) Rental income:-</t>
  </si>
  <si>
    <t xml:space="preserve">     Rent Received from let-out property</t>
  </si>
  <si>
    <t xml:space="preserve">     Recoveries for common services from tenants</t>
  </si>
  <si>
    <t>Less: Expenses related to let out property</t>
  </si>
  <si>
    <t xml:space="preserve">      Land &amp; Development office charges@25%</t>
  </si>
  <si>
    <t xml:space="preserve">      Property tax</t>
  </si>
  <si>
    <t xml:space="preserve">      Municipal tax</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</si>
  <si>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</si>
  <si>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</si>
  <si>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</si>
  <si>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</si>
  <si>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</si>
  <si>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</si>
  <si>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(d)  Other Receipts:- </t>
  </si>
  <si>
    <t xml:space="preserve">      Difference in exchange other than commodity items</t>
  </si>
  <si>
    <t xml:space="preserve">      Misc. non Trade  receipts </t>
  </si>
  <si>
    <t>Cost of Materials consumed</t>
  </si>
  <si>
    <t>Figures as per Ind AS For the period ended 
March 31, 2017</t>
  </si>
  <si>
    <t>Purchases</t>
  </si>
  <si>
    <t>Opening balance of material</t>
  </si>
  <si>
    <t>Add: Purchases made during the period</t>
  </si>
  <si>
    <t xml:space="preserve">Less: Closing balance of material </t>
  </si>
  <si>
    <t>Purchase of Stock-in-Trade</t>
  </si>
  <si>
    <t>Export Purchase</t>
  </si>
  <si>
    <t>Import Purchase</t>
  </si>
  <si>
    <t>Domestic Purchase</t>
  </si>
  <si>
    <t>Inter Branch Stock Receipt</t>
  </si>
  <si>
    <t>Freight -Road</t>
  </si>
  <si>
    <t xml:space="preserve">           -Rail</t>
  </si>
  <si>
    <t xml:space="preserve">           -Marine</t>
  </si>
  <si>
    <t>Freight Reimbursement</t>
  </si>
  <si>
    <t>Exchange fluctuation -loss</t>
  </si>
  <si>
    <t>Insurance - General</t>
  </si>
  <si>
    <t xml:space="preserve">             - Marine</t>
  </si>
  <si>
    <t xml:space="preserve">             - Self insurance</t>
  </si>
  <si>
    <t>Customs Duty</t>
  </si>
  <si>
    <t>Clearing, Handling, Survey fee, port &amp; Other Charges</t>
  </si>
  <si>
    <t>Sales Tax/ Sur Charge on Sales Tax/VAT</t>
  </si>
  <si>
    <t>Octroi/Purchase Tax Reimbursement</t>
  </si>
  <si>
    <t>Changes in Inventory</t>
  </si>
  <si>
    <t>A. Finished Goods</t>
  </si>
  <si>
    <t>At the beginning of period</t>
  </si>
  <si>
    <t>Less : At the end of period</t>
  </si>
  <si>
    <t>B. Stock-In-Trade</t>
  </si>
  <si>
    <t>changes in inventory</t>
  </si>
  <si>
    <t>Salary, Wages &amp; Bonus</t>
  </si>
  <si>
    <t>(a) Remuneration to Staff &amp; Managers</t>
  </si>
  <si>
    <t>Salaries and Allowances</t>
  </si>
  <si>
    <t>Contribution to Provident &amp; Other Funds</t>
  </si>
  <si>
    <t xml:space="preserve">Provident fund </t>
  </si>
  <si>
    <t>Leave encashment expenses</t>
  </si>
  <si>
    <t>Employees pension scheme 95 (EPS 95)</t>
  </si>
  <si>
    <t>Workmen &amp; Staff Welfare Expenses</t>
  </si>
  <si>
    <t>Bonus</t>
  </si>
  <si>
    <t>Performance Related Pay</t>
  </si>
  <si>
    <t>Welfare Expenses:</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</si>
  <si>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</si>
  <si>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</si>
  <si>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</si>
  <si>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</si>
  <si>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Medical Expenses on Actuary Liability</t>
  </si>
  <si>
    <t xml:space="preserve">     - Long Service Award including at the time of retireemnt</t>
  </si>
  <si>
    <t xml:space="preserve">     - Others</t>
  </si>
  <si>
    <t xml:space="preserve">Gratuity </t>
  </si>
  <si>
    <t>Sub total</t>
  </si>
  <si>
    <t>(b) Remuneration to Directors</t>
  </si>
  <si>
    <t>Salaries and Allowances (including sitting fees)</t>
  </si>
  <si>
    <t>Interest Expenses- finance cost</t>
  </si>
  <si>
    <t>Interest Expenses</t>
  </si>
  <si>
    <t>FX FORWARD BOOKING PREMIUM EXP</t>
  </si>
  <si>
    <t xml:space="preserve">        - to Banks</t>
  </si>
  <si>
    <t>Bank Charges</t>
  </si>
  <si>
    <t xml:space="preserve">        - to Business associates</t>
  </si>
  <si>
    <t>LOAN PROCESSING CHARGES</t>
  </si>
  <si>
    <t>Loan Processing Charges</t>
  </si>
  <si>
    <t>LC OPENING CHARGES</t>
  </si>
  <si>
    <t>Depreciation And Amortization  Expenses</t>
  </si>
  <si>
    <t>Depreciation on tangible assets</t>
  </si>
  <si>
    <t>Depreciation on tangible Assets</t>
  </si>
  <si>
    <t>Amortization of Intangible assets</t>
  </si>
  <si>
    <t>Amortisation on intangible Assets</t>
  </si>
  <si>
    <t>(a) Other Operating Expenses</t>
  </si>
  <si>
    <t>Consumable Expenses</t>
  </si>
  <si>
    <t>L/C Negotiation &amp; Bank Charges</t>
  </si>
  <si>
    <t>Excise Duty Recovered</t>
  </si>
  <si>
    <t xml:space="preserve">Godown, Plot, Tank Rent </t>
  </si>
  <si>
    <t>Lease Rent</t>
  </si>
  <si>
    <t>Claims Paid</t>
  </si>
  <si>
    <t>Power &amp; Fuel</t>
  </si>
  <si>
    <t>Commission on Sales</t>
  </si>
  <si>
    <t>Vehicle Running Expenses</t>
  </si>
  <si>
    <t>Delivery charges</t>
  </si>
  <si>
    <t xml:space="preserve">Cost of Tender </t>
  </si>
  <si>
    <t>Repair &amp; Maintenance - Plant &amp; Machinery</t>
  </si>
  <si>
    <t>Repair &amp; Maintenance Building</t>
  </si>
  <si>
    <t>(b) Administration expenses</t>
  </si>
  <si>
    <t>Repair &amp; Maintenance Others</t>
  </si>
  <si>
    <t>Office Rent</t>
  </si>
  <si>
    <t>Rates &amp; Taxes</t>
  </si>
  <si>
    <t>Rates and Taxes:</t>
  </si>
  <si>
    <t>Insurance Expenses</t>
  </si>
  <si>
    <t xml:space="preserve">      - Property Tax to Municipal Corporation</t>
  </si>
  <si>
    <t>Communication Costs</t>
  </si>
  <si>
    <t xml:space="preserve">      - Wealth Tax</t>
  </si>
  <si>
    <t>Printing &amp; Stationery</t>
  </si>
  <si>
    <t xml:space="preserve">      - Others</t>
  </si>
  <si>
    <t>Travelling &amp; Conveyance</t>
  </si>
  <si>
    <t>Electricity and Water Charges</t>
  </si>
  <si>
    <t>Freight and forwarding charges</t>
  </si>
  <si>
    <t>Printing and Stationery</t>
  </si>
  <si>
    <t>Postage, Telegram, Teleprinter &amp; Telex</t>
  </si>
  <si>
    <t>Telephones</t>
  </si>
  <si>
    <t>Advertising and sales promotion</t>
  </si>
  <si>
    <t>Books and Periodicals</t>
  </si>
  <si>
    <t>Legal &amp; Professional Fees</t>
  </si>
  <si>
    <t>Repairs</t>
  </si>
  <si>
    <t>Director Remuneration</t>
  </si>
  <si>
    <t xml:space="preserve">    - Building</t>
  </si>
  <si>
    <t>CSR expenditure</t>
  </si>
  <si>
    <t xml:space="preserve">    - Plant and Machinery</t>
  </si>
  <si>
    <t>Commission</t>
  </si>
  <si>
    <t xml:space="preserve">Exchange difference (net) </t>
  </si>
  <si>
    <t>Travelling Expenses</t>
  </si>
  <si>
    <t xml:space="preserve">    - Below Borad level</t>
  </si>
  <si>
    <t xml:space="preserve">                 - Inland</t>
  </si>
  <si>
    <t xml:space="preserve">                 - Foreign</t>
  </si>
  <si>
    <t xml:space="preserve">    - Directors</t>
  </si>
  <si>
    <t>Technical Services</t>
  </si>
  <si>
    <t>Housing Colony Expenses</t>
  </si>
  <si>
    <t>Sampling &amp; Assaying Expense</t>
  </si>
  <si>
    <t>Service Vehicle Expenses</t>
  </si>
  <si>
    <t xml:space="preserve">Sub-contracting expenses </t>
  </si>
  <si>
    <t>Insurance Premium</t>
  </si>
  <si>
    <t>Rough</t>
  </si>
  <si>
    <t>Auditors' Remuneration</t>
  </si>
  <si>
    <t>LOSS ON SALE OF FIXED ASSETS</t>
  </si>
  <si>
    <t xml:space="preserve">       - Statutory Audit Fees</t>
  </si>
  <si>
    <t>Interest expenses- other expenses</t>
  </si>
  <si>
    <t xml:space="preserve">       - Tax Audit Fees</t>
  </si>
  <si>
    <t>Premium on forward exchange contract amortized</t>
  </si>
  <si>
    <t xml:space="preserve">       - Certification fees</t>
  </si>
  <si>
    <t xml:space="preserve">       - Other charges - TA/DA etc.</t>
  </si>
  <si>
    <t>Metal Lease Charges</t>
  </si>
  <si>
    <t>HRD Expenses</t>
  </si>
  <si>
    <t>Miscellaneous expenses</t>
  </si>
  <si>
    <t>Information Technology Expenses</t>
  </si>
  <si>
    <t>LICENCE FEES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</si>
  <si>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</si>
  <si>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</si>
  <si>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</si>
  <si>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</si>
  <si>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</si>
  <si>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</si>
  <si>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</si>
  <si>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</si>
  <si>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</si>
  <si>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</si>
  <si>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NOTE NO 34 (a) Exceptional items</t>
  </si>
  <si>
    <t>(a) Expenses</t>
  </si>
  <si>
    <t>Loss on sale of fixed assets</t>
  </si>
  <si>
    <t>Loss on sale of Investment</t>
  </si>
  <si>
    <t>Impact of legislative change with retrospective application</t>
  </si>
  <si>
    <t>Litigation settlement</t>
  </si>
  <si>
    <t>Total (a)</t>
  </si>
  <si>
    <t>(b) Write Offs</t>
  </si>
  <si>
    <t>Loans and Advances</t>
  </si>
  <si>
    <t>Deposits</t>
  </si>
  <si>
    <t>Investments</t>
  </si>
  <si>
    <t>Total (b)</t>
  </si>
  <si>
    <t>Note : Provision if any against the write off is to be shown under Note no. 35 (d)</t>
  </si>
  <si>
    <t>( c ) Provision for Doubtful debts, Loans and advances &amp; Investment</t>
  </si>
  <si>
    <t>Investment</t>
  </si>
  <si>
    <t>Total ( c )</t>
  </si>
  <si>
    <t>(d)  Income</t>
  </si>
  <si>
    <t>Profit on Sale of Fixed Assets</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</si>
  <si>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</si>
  <si>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</si>
  <si>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</si>
  <si>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</si>
  <si>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</si>
  <si>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</si>
  <si>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</si>
  <si>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</si>
  <si>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</si>
  <si>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</si>
  <si>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</si>
  <si>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</si>
  <si>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</si>
  <si>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</si>
  <si>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NOTE NO 34 (b) Prior period Adjustments (Expense)/ Income</t>
  </si>
  <si>
    <t>Note No 35   Tax Expense</t>
  </si>
  <si>
    <t>Tax recognised in Statement of profit and loss</t>
  </si>
  <si>
    <t>Current income tax</t>
  </si>
  <si>
    <t>Current year</t>
  </si>
  <si>
    <t>Adjustments for prior years</t>
  </si>
  <si>
    <t>Sub Total (A)</t>
  </si>
  <si>
    <t>Deferred tax expense</t>
  </si>
  <si>
    <t>Origination and reversal of temporary differences</t>
  </si>
  <si>
    <t>Changes in tax rate</t>
  </si>
  <si>
    <t>Change in accounting policy</t>
  </si>
  <si>
    <t>Sub Total (B)</t>
  </si>
  <si>
    <t>Tax recognised in other comprehensive income</t>
  </si>
  <si>
    <t>Defined benefit plan actuarial gains (losses)</t>
  </si>
  <si>
    <t>Recognised deferred tax assets and liabilities</t>
  </si>
  <si>
    <t>Deferred tax assets and liabilities are attributable to the following:</t>
  </si>
  <si>
    <t>Deferred Tax Liability</t>
  </si>
  <si>
    <t>Property, plant and equipment</t>
  </si>
  <si>
    <t>Intangible assets</t>
  </si>
  <si>
    <t>Deferred tax Assets</t>
  </si>
  <si>
    <t>Unabsorbed Depreciation as per Income Tax</t>
  </si>
  <si>
    <t>Short Term Capital Loss as per Income Tax</t>
  </si>
  <si>
    <t>Employee benefits</t>
  </si>
  <si>
    <t>Net Deferred Tax Liabilities/ Assets</t>
  </si>
  <si>
    <t>Figures as per IGAAP Period Ended
 April 01, 2016</t>
  </si>
  <si>
    <t>Figures as per Ind AS Period Ended
 April 01, 2016</t>
  </si>
  <si>
    <t>Figures as per Net block April 01, 2016</t>
  </si>
  <si>
    <t>Figures as per Ind As As At April 01, 2016</t>
  </si>
  <si>
    <t>Net block April 01, 2016</t>
  </si>
  <si>
    <t>Deemed Cost as at April 01, 2016</t>
  </si>
  <si>
    <t>The fair value of the company’s investment property as at April 1, 2016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</si>
  <si>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(Amount Rs. as on March 31, 2018)</t>
  </si>
  <si>
    <t>(Amount Rs. as on March 31, 2017)</t>
  </si>
  <si>
    <t xml:space="preserve">Decrease in profit on sale of investment due to fair valuation </t>
  </si>
  <si>
    <t>31.03.2018</t>
  </si>
  <si>
    <t>Notes to Accounts for the year ended March 31, 2019</t>
  </si>
  <si>
    <t>2018-19</t>
  </si>
  <si>
    <t>Closing balance as on 31.03.19</t>
  </si>
  <si>
    <t>Opening balance as on 01.04.18</t>
  </si>
  <si>
    <t>31.03.2019</t>
  </si>
  <si>
    <t>Disclosure Requirements as per Ind AS 115</t>
  </si>
  <si>
    <t>Revenue Recognition</t>
  </si>
  <si>
    <t>Sales :</t>
  </si>
  <si>
    <t>Exports</t>
  </si>
  <si>
    <t>Contract No.</t>
  </si>
  <si>
    <t>Date</t>
  </si>
  <si>
    <t>Name of the Party</t>
  </si>
  <si>
    <t>Commodity</t>
  </si>
  <si>
    <t>Quantity</t>
  </si>
  <si>
    <t>Value (Rs)</t>
  </si>
  <si>
    <t>Status of Revenue recognition</t>
  </si>
  <si>
    <t>Unrecognized Amount</t>
  </si>
  <si>
    <t>Recognized Amount</t>
  </si>
  <si>
    <t>Pending Performance of the Contract</t>
  </si>
  <si>
    <t>Imports</t>
  </si>
  <si>
    <t>Status of Revenue Recognition</t>
  </si>
  <si>
    <t>Other Operating Revenue</t>
  </si>
  <si>
    <t>Rental Income</t>
  </si>
  <si>
    <t>Period of Tenancy</t>
  </si>
  <si>
    <t>Area Let out (M</t>
  </si>
  <si>
    <t>Rate per Square Meter</t>
  </si>
  <si>
    <t>Recovery of Common Services</t>
  </si>
  <si>
    <t>Other Receipts</t>
  </si>
  <si>
    <t>Revenue Exp.</t>
  </si>
  <si>
    <t>Other Revenue exp</t>
  </si>
  <si>
    <t>Other Operating Exp.</t>
  </si>
  <si>
    <t>Administrative expenses</t>
  </si>
  <si>
    <t>Security charges</t>
  </si>
  <si>
    <t xml:space="preserve">Housekeeping </t>
  </si>
  <si>
    <t>Other Misc. Charges</t>
  </si>
  <si>
    <t>Maintenace of office Building</t>
  </si>
  <si>
    <t>Trade Expenses</t>
  </si>
  <si>
    <t>Adv. &amp; Publicity</t>
  </si>
  <si>
    <t>For the year ended March 31, 2019</t>
  </si>
  <si>
    <t>Foreign Currency Denomination</t>
  </si>
  <si>
    <t>Note :The information has been given in respect of such vendors to the extent they could be identified as micro, small and Medium enterprises on the basis of information available with the Company.</t>
  </si>
  <si>
    <t>A. Receivable :</t>
  </si>
  <si>
    <t>B. Payable :</t>
  </si>
  <si>
    <t>SubTotal (A)</t>
  </si>
  <si>
    <t>SubTotal (B)</t>
  </si>
  <si>
    <t>Excess Interest Charged by Banks (Normal &amp; Penal)</t>
  </si>
  <si>
    <t>PPE</t>
  </si>
  <si>
    <t>Intangible Assets</t>
  </si>
  <si>
    <t>Financial Assets:</t>
  </si>
  <si>
    <t>Finacial Liabilities:</t>
  </si>
  <si>
    <t>Investments in Equity Instruments (Ref Note No. 8)</t>
  </si>
  <si>
    <t>Cash &amp; Cash Equivalents (Ref Note No. 16)</t>
  </si>
  <si>
    <t>Trade Receivable (Ref Note No. 9)</t>
  </si>
  <si>
    <t>Bank Balances other than cash &amp; cash equivalents (Ref Note No. 17)</t>
  </si>
  <si>
    <t>Employee Loans (Ref Note No. 10)</t>
  </si>
  <si>
    <t>Security Deposits(Ref Note No. 10)</t>
  </si>
  <si>
    <t>Other Financial Assets (Ref Note No. 11)</t>
  </si>
  <si>
    <t>Trade Payable (Ref Note No. 21)</t>
  </si>
  <si>
    <t xml:space="preserve">Borrowings (Ref Note No. 20 &amp; 22) </t>
  </si>
  <si>
    <t>Other Financial Liabilities (Ref Note No. 22)</t>
  </si>
  <si>
    <t>(a) As on March 31, 2019</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</si>
  <si>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</si>
  <si>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</si>
  <si>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</si>
  <si>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Total Financial Assets</t>
  </si>
  <si>
    <t>Total Financial Liabilities</t>
  </si>
  <si>
    <t>Total Financial liabilities</t>
  </si>
  <si>
    <t>Security Deposits</t>
  </si>
  <si>
    <t>Ageing analysis Credit rating</t>
  </si>
  <si>
    <t>(a) As on 31.03.2019</t>
  </si>
  <si>
    <t>US Dollars (in Equiv. INR)</t>
  </si>
  <si>
    <t>Euro (in Equiv. INR)</t>
  </si>
  <si>
    <t>Other Currencies (in Equiv. INR)</t>
  </si>
  <si>
    <t>The company's exposure to security price risk arises from company’s investments in mutual funds and classified in the balance sheet as fair value through profit and loss.</t>
  </si>
  <si>
    <t>Other Financial Assets</t>
  </si>
  <si>
    <t>The amount of exchange differences (net) debited/credited to the Statement of Profit &amp; Loss Rs._____. 
(P.Y. Rs._____.)</t>
  </si>
  <si>
    <t>The amount capitalized with Property, Plant &amp; Equipments as borrowing cost is Rs. ____ . &amp; Rs. ____ . for the year ended March 31, 2019 &amp; March 31, 2018 respectively.</t>
  </si>
  <si>
    <t>During the year, the company assessed the impairment loss of Rs. ______ (P.Y. Rs._____.) on assets. Refer Note 32.</t>
  </si>
  <si>
    <t>Disclosure as per Ind AS-19 "Employee Benefits"</t>
  </si>
  <si>
    <t>(i) Defined Contribution Plans:</t>
  </si>
  <si>
    <t>A. Pension</t>
  </si>
  <si>
    <t>(i) Defined Benefit Plans:</t>
  </si>
  <si>
    <t>S. No.</t>
  </si>
  <si>
    <t>Total  [3(a)+3(b)+3(c )]</t>
  </si>
  <si>
    <t>Year ended March 31, 2019</t>
  </si>
  <si>
    <t>47. Disclosure in respect of Indian Accounting Standard 24 "Related Parties Disclosures"</t>
  </si>
  <si>
    <t>a.  List of Related Party</t>
  </si>
  <si>
    <t>The earnings and weighted average number of ordinary shares used in the calculation of basic EPS is as follows:</t>
  </si>
  <si>
    <t>(Amount in Rs.)</t>
  </si>
  <si>
    <t>Basic EPS (A/B)</t>
  </si>
  <si>
    <t>(i) No. of Equity Shares</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</si>
  <si>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mangered by LIC.  An employee leaves the company before completion of 15 years only employee avail the benefit of this scheme. In case the employee leaves the company before completion of 15 years only employee conribution alongiwht interest is payable to him.  However, this condition does not apply to the employees who join other CPSE having the same Pension Scheme.  (Refer Note 30 for expense on this account).</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</si>
  <si>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</si>
  <si>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</si>
  <si>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Segment Revenues and Results   </t>
  </si>
  <si>
    <t>Profit before tax from ordinary activities 
[(2)- 3(a ),(b) &amp; (c )]</t>
  </si>
  <si>
    <t>Net Profit after tax [(4)- (5) -(6)]</t>
  </si>
  <si>
    <t>Segment Revenue [1(a) +1 (b)]</t>
  </si>
  <si>
    <t>A. Subsidiaries</t>
  </si>
  <si>
    <t>B. Joint Ventures</t>
  </si>
  <si>
    <t>C. Associates</t>
  </si>
  <si>
    <t>D. Key Managerial Personnel (KMP)</t>
  </si>
  <si>
    <t>E. Post employment Benefit Trusts</t>
  </si>
  <si>
    <t>Subsidiaries and Joint Venture Companies</t>
  </si>
  <si>
    <t>Subsidiaries</t>
  </si>
  <si>
    <t>Joint Venture Companies</t>
  </si>
  <si>
    <t>Rent Received (Rs.)</t>
  </si>
  <si>
    <t>F. Entities under the control of the same Government</t>
  </si>
  <si>
    <t>Remarks</t>
  </si>
  <si>
    <t>For the year ended 
March 31, 2019</t>
  </si>
  <si>
    <t>Short-term Employee benefits</t>
  </si>
  <si>
    <t>Compensation to Key Management Personnel</t>
  </si>
  <si>
    <t>The STC of India Ltd. Employees Provident Fund Trust</t>
  </si>
  <si>
    <t>The STC Gratuity Fund Trust</t>
  </si>
  <si>
    <t>STC Employee Defined Contribution Superannuation Pension Trust</t>
  </si>
  <si>
    <t>STC Contribution for the year</t>
  </si>
  <si>
    <t>Outstanding Balance at the end of the Year with STC</t>
  </si>
  <si>
    <r>
      <t>b)</t>
    </r>
    <r>
      <rPr>
        <b/>
        <sz val="7"/>
        <color theme="1"/>
        <rFont val="Garamond"/>
        <family val="1"/>
      </rPr>
      <t xml:space="preserve">    </t>
    </r>
    <r>
      <rPr>
        <b/>
        <sz val="12"/>
        <color theme="1"/>
        <rFont val="Garamond"/>
        <family val="1"/>
      </rPr>
      <t>Transactions with the related parties are as follows:</t>
    </r>
  </si>
  <si>
    <t>Nature of relationship with Entity</t>
  </si>
  <si>
    <t>Nature of Transaction</t>
  </si>
  <si>
    <t>Name of the Govt. Deptt. / Govt. entity</t>
  </si>
  <si>
    <t>Amount Payable</t>
  </si>
  <si>
    <t>Amount recoverable towards loans :</t>
  </si>
  <si>
    <t>Amount recoverable other than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</si>
  <si>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</si>
  <si>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</si>
  <si>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</si>
  <si>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</si>
  <si>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Post employment benefit plans</t>
    </r>
  </si>
  <si>
    <t>The amount of exchange differences (net) debited/credited to the Statement of Profit &amp; Loss Rs._____. (P.Y. Rs._____.)</t>
  </si>
  <si>
    <t>Disclosure in respect of Indian Accounting standard (Ind AS)-108: "Operating Segments"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</si>
  <si>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</si>
  <si>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Transactions with the Related Parties under the control of the same Government</t>
  </si>
  <si>
    <t>c) Outstanding balances with related parties are as follows:</t>
  </si>
  <si>
    <t>Nature of realtionship</t>
  </si>
  <si>
    <t>d) Individually Significant Transactions :</t>
  </si>
  <si>
    <t>Company Name</t>
  </si>
  <si>
    <t>Country of Incorporation</t>
  </si>
  <si>
    <t>Proportion of Ownership</t>
  </si>
  <si>
    <t>STCL Limited</t>
  </si>
  <si>
    <t>India</t>
  </si>
  <si>
    <t>NSS Satupura Development Company Limited</t>
  </si>
  <si>
    <t>Richfield</t>
  </si>
  <si>
    <t>Aquatech Ltd.</t>
  </si>
  <si>
    <t>Blue Gold Maritech Ltd.</t>
  </si>
  <si>
    <t>National Tannery Company Ltd.</t>
  </si>
  <si>
    <t>Indopirin Gloves Limited.</t>
  </si>
  <si>
    <t>Whether JV/Associates</t>
  </si>
  <si>
    <t>Brief of the Property :</t>
  </si>
  <si>
    <t>Self Occupied Property</t>
  </si>
  <si>
    <t>Brief Details of the Property</t>
  </si>
  <si>
    <r>
      <rPr>
        <b/>
        <sz val="12"/>
        <color theme="1"/>
        <rFont val="Garamond"/>
        <family val="1"/>
      </rPr>
      <t>Contingent rents recognized as an income in the period:</t>
    </r>
    <r>
      <rPr>
        <i/>
        <sz val="12"/>
        <color theme="1"/>
        <rFont val="Garamond"/>
        <family val="1"/>
      </rPr>
      <t xml:space="preserve"> </t>
    </r>
  </si>
  <si>
    <t xml:space="preserve">  c)</t>
  </si>
  <si>
    <r>
      <t>a)</t>
    </r>
    <r>
      <rPr>
        <b/>
        <sz val="7"/>
        <color theme="1"/>
        <rFont val="Garamond"/>
        <family val="1"/>
      </rPr>
      <t xml:space="preserve">    </t>
    </r>
    <r>
      <rPr>
        <b/>
        <sz val="12"/>
        <color theme="1"/>
        <rFont val="Garamond"/>
        <family val="1"/>
      </rPr>
      <t>Investment in Subsidiaries:</t>
    </r>
  </si>
  <si>
    <r>
      <t>31</t>
    </r>
    <r>
      <rPr>
        <b/>
        <vertAlign val="superscript"/>
        <sz val="12"/>
        <color theme="1"/>
        <rFont val="Garamond"/>
        <family val="1"/>
      </rPr>
      <t>st</t>
    </r>
    <r>
      <rPr>
        <b/>
        <sz val="12"/>
        <color theme="1"/>
        <rFont val="Garamond"/>
        <family val="1"/>
      </rPr>
      <t xml:space="preserve"> March 2019</t>
    </r>
  </si>
  <si>
    <r>
      <t>b)</t>
    </r>
    <r>
      <rPr>
        <b/>
        <sz val="7"/>
        <color theme="1"/>
        <rFont val="Garamond"/>
        <family val="1"/>
      </rPr>
      <t xml:space="preserve">   </t>
    </r>
    <r>
      <rPr>
        <b/>
        <sz val="12"/>
        <color theme="1"/>
        <rFont val="Garamond"/>
        <family val="1"/>
      </rPr>
      <t>Investment in Joint Venture Entities/Associates:</t>
    </r>
  </si>
  <si>
    <t>Profit (loss) for the year, attributable to the owners of the company (A)</t>
  </si>
  <si>
    <t>Face Value Per Equity Share (Rs.)</t>
  </si>
  <si>
    <t>Diluted EPS (A/B)</t>
  </si>
  <si>
    <t>Disclosure as per IND AS 19 Employee Benefits</t>
  </si>
  <si>
    <t>Defined Contribution plans:</t>
  </si>
  <si>
    <t>Based on the actuarial valuation, the following table sets out the status of the gratuity and the amounts recognised in the Company’s financial statements as at balance sheet date:</t>
  </si>
  <si>
    <t>Net defined benefit (asset)/liability :</t>
  </si>
  <si>
    <t>31.03.2017</t>
  </si>
  <si>
    <t>Non-Current</t>
  </si>
  <si>
    <t>Total PBO at the End of year</t>
  </si>
  <si>
    <t>Movement in net defined benefit (asset)/liability</t>
  </si>
  <si>
    <t>S.NO.</t>
  </si>
  <si>
    <t>Fair value of plan assets</t>
  </si>
  <si>
    <t>Net defined benefit (asset) liability</t>
  </si>
  <si>
    <t>31.03.18</t>
  </si>
  <si>
    <t>Opening balance</t>
  </si>
  <si>
    <t>Included in profit or loss:</t>
  </si>
  <si>
    <t>Past service cost</t>
  </si>
  <si>
    <t>Interest cost (income)</t>
  </si>
  <si>
    <t>Total amount recognised in profit or loss (i+ii+iii)</t>
  </si>
  <si>
    <t>C</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</si>
  <si>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</si>
  <si>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</si>
  <si>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</si>
  <si>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</si>
  <si>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</si>
  <si>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</si>
  <si>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</si>
  <si>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D</t>
  </si>
  <si>
    <t>E</t>
  </si>
  <si>
    <t>Contribution Paid to the Fund</t>
  </si>
  <si>
    <t>F</t>
  </si>
  <si>
    <t>G</t>
  </si>
  <si>
    <t>Closing balance (A+B+C+D+E+F)</t>
  </si>
  <si>
    <t>The Fair Value of Plan Assets at the end of the reporting period  is  as follows:-</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</si>
  <si>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</si>
  <si>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</si>
  <si>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</si>
  <si>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</si>
  <si>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</si>
  <si>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</si>
  <si>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</si>
  <si>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</si>
  <si>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</si>
  <si>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</si>
  <si>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</si>
  <si>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</si>
  <si>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</si>
  <si>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</si>
  <si>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</si>
  <si>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Non-current</t>
  </si>
  <si>
    <t>Total amount recognised in profit or loss ( B+C)</t>
  </si>
  <si>
    <t>Sick Leave / (HPL)</t>
  </si>
  <si>
    <t>Total amount recognised in profit or loss (B+C)</t>
  </si>
  <si>
    <t>Other Benefits</t>
  </si>
  <si>
    <t>Actuarial Assumptions</t>
  </si>
  <si>
    <t>The following were the principal actuarial assumptions at the reporting date</t>
  </si>
  <si>
    <t>S.No.</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</si>
  <si>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</si>
  <si>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</si>
  <si>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</si>
  <si>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</si>
  <si>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</si>
  <si>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</si>
  <si>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iii</t>
  </si>
  <si>
    <t>Medical Cost increase rate is company's long term best estimate as to cost increases taking into account of inflation, other relevant factors on long term basis as provide in relevant accounting period</t>
  </si>
  <si>
    <t>Reasonably possible changes at the reporting date to one of the relevant actuarial assumptions, holding other assumptions constant, would have affected the defined benefit obligation by the amounts shown below:</t>
  </si>
  <si>
    <t>PRMB</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</si>
  <si>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</si>
  <si>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</si>
  <si>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</si>
  <si>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</si>
  <si>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t>Maturity Profile of Defined Benefit Obligations</t>
  </si>
  <si>
    <t>Less than 1 year</t>
  </si>
  <si>
    <t>Between 1-2 years</t>
  </si>
  <si>
    <t>Between 2-3 years</t>
  </si>
  <si>
    <t>Between 3-4 years</t>
  </si>
  <si>
    <t>Between 4-5 years</t>
  </si>
  <si>
    <t>Over 5 years</t>
  </si>
  <si>
    <t xml:space="preserve">NOTE NO. 46 : </t>
  </si>
  <si>
    <t>(i)     Defined benefit plans:</t>
  </si>
  <si>
    <t>A.     Provident fund</t>
  </si>
  <si>
    <t xml:space="preserve">B.    Gratuity </t>
  </si>
  <si>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</si>
  <si>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</si>
  <si>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</si>
  <si>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As at 31.03.2019</t>
  </si>
  <si>
    <t>31.03.19</t>
  </si>
  <si>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</si>
  <si>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Salary Growth rate is company's long term best estimate as to salary inRseases &amp; takes account of inflation, seniority, promotion, business plan, HR policy and other relevant factors on long term basis as provided in relevant accounting period.</t>
  </si>
  <si>
    <t>Sensitivities due to mortality &amp; withdrawals are not material &amp; hence impact of change due to these not calculated by actuarial</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</si>
  <si>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</si>
  <si>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t>As on 31.03.2019</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</si>
  <si>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</si>
  <si>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sz val="12"/>
        <color theme="1"/>
        <rFont val="Garamond"/>
        <family val="1"/>
      </rPr>
      <t>Discount Rate</t>
    </r>
    <r>
      <rPr>
        <sz val="12"/>
        <color theme="1"/>
        <rFont val="Garamond"/>
        <family val="1"/>
      </rPr>
      <t>- Reduction in discount rate in subsequent valuations can increase the plan's liability.</t>
    </r>
  </si>
  <si>
    <t>f. Loans to and from Key Management Personnel</t>
  </si>
  <si>
    <t>48. DISCLOSURE AS PER IND AS 27 ‘SEPARATE FINANCIAL STATEMENTS’</t>
  </si>
  <si>
    <t>Status of the Company (Active, Dormant, Defunct as per ROC )</t>
  </si>
  <si>
    <t>Notes to Accounts for the year ended March 31st, 2020</t>
  </si>
  <si>
    <t>For the year ended March 31, 2020</t>
  </si>
  <si>
    <t>31.03.2020</t>
  </si>
  <si>
    <t>(a) As on March 31, 2020</t>
  </si>
  <si>
    <t>(a) As on 31.03.2020</t>
  </si>
  <si>
    <t>(a) for the year ended March 31, 2020</t>
  </si>
  <si>
    <t>Year ended March 31, 2020</t>
  </si>
  <si>
    <t>As at 31.03.2020</t>
  </si>
  <si>
    <t>As on 31.03.2020</t>
  </si>
  <si>
    <t>For the year ended 
March 31, 2020</t>
  </si>
  <si>
    <t>31st March 2020</t>
  </si>
  <si>
    <t>Note : Copy of the status as on 31.03.2020 as per Registrar of co's records is to be attached.</t>
  </si>
  <si>
    <t>(b) As on March 31, 2019</t>
  </si>
  <si>
    <t>The company’s main interest rate risk arises from long term and short term borrowings with variable rates, which expose the company to cash flow interest rate risk. During  March 31, 2020 and March 31, 2019, Company’s borrowings are denominated in INR.</t>
  </si>
  <si>
    <t>The amount capitalized with Property, Plant &amp; Equipments as borrowing cost is Rs. ____ . &amp; Rs. ____ . for the year ended March 31, 2020 &amp; March 31, 2019 respectively.</t>
  </si>
  <si>
    <t>(b) for the year ended March 31, 2019</t>
  </si>
  <si>
    <t>As per Actuarial Valuation company's best estimates for FY 2019-2020 towards the Post Retirement Medical facility is Rs._____. (Rs._____. for 2017-2019) for on roll and retired employees.</t>
  </si>
  <si>
    <t>2019-20</t>
  </si>
  <si>
    <t>Opening balance as on 01.04.19</t>
  </si>
  <si>
    <t>Closing balance as on 31.03.20</t>
  </si>
  <si>
    <t>31.03.20</t>
  </si>
  <si>
    <t>As per Actuarial Valuation company's best estimates for FY 2019-2020 towards the earned leave is Rs._____. (Rs._____ for 2018-19) and half pay  leave is Rs._____. (Rs._____ for 2018-19)</t>
  </si>
  <si>
    <t>As per Actuarial Valuation company's best estimates for FY 2019-2020 is Rs._____. (Rs._____
for 2018-2019) for on roll employees.</t>
  </si>
  <si>
    <t>Disclosure in respect of Indian Accounting standard (Ind AS) 116 "Leases"</t>
  </si>
  <si>
    <t>Depreciation charged for right to use asset</t>
  </si>
  <si>
    <t>Interest expense on lease liability</t>
  </si>
  <si>
    <t>Expense related to short term lease (less than 12 months)</t>
  </si>
  <si>
    <t>Income from sub leasing right to use assets</t>
  </si>
  <si>
    <t>total cashoutflow for leases</t>
  </si>
  <si>
    <t>adittions to right to use assets</t>
  </si>
  <si>
    <t>gain or losses arising from sale and leaseback transactions</t>
  </si>
  <si>
    <t>the carrying amount of right to use assets at the end of reporting period by class of underlying asset</t>
  </si>
  <si>
    <t>Nature of lesses's leasing activities:</t>
  </si>
  <si>
    <t>Variable lease payments:</t>
  </si>
  <si>
    <t>extension and termination options:</t>
  </si>
  <si>
    <t>residual value guarantees:</t>
  </si>
  <si>
    <t>lease not yet commenced but committed:</t>
  </si>
  <si>
    <t>restrictions or convenants imposed by leases:</t>
  </si>
  <si>
    <t>sale and lease back transactions:</t>
  </si>
  <si>
    <r>
      <rPr>
        <b/>
        <sz val="12"/>
        <color rgb="FF000000"/>
        <rFont val="Garamond"/>
        <family val="1"/>
      </rPr>
      <t xml:space="preserve">Leasing arrangement: </t>
    </r>
    <r>
      <rPr>
        <i/>
        <sz val="12"/>
        <color rgb="FF000000"/>
        <rFont val="Garamond"/>
        <family val="1"/>
      </rPr>
      <t>(Note: Brief of lease arrangement shall be provided)</t>
    </r>
  </si>
  <si>
    <t>Between 1 year and 2 years</t>
  </si>
  <si>
    <t>Between 2 years and 3 years</t>
  </si>
  <si>
    <t>Between 3 years and 4 years</t>
  </si>
  <si>
    <t>Between 4 years and 5 years</t>
  </si>
</sst>
</file>

<file path=xl/styles.xml><?xml version="1.0" encoding="utf-8"?>
<styleSheet xmlns="http://schemas.openxmlformats.org/spreadsheetml/2006/main" xmlns:mc="http://schemas.openxmlformats.org/markup-compatibility/2006" xmlns:x14ac="http://schemas.microsoft.com/office/spreadsheetml/2009/9/ac" mc:Ignorable="x14ac">
  <numFmts count="166">
    <numFmt numFmtId="41" formatCode="_ * #,##0_ ;_ * \-#,##0_ ;_ * &quot;-&quot;_ ;_ @_ "/>
    <numFmt numFmtId="43" formatCode="_ * #,##0.00_ ;_ * \-#,##0.00_ ;_ * &quot;-&quot;??_ ;_ @_ "/>
    <numFmt numFmtId="164" formatCode="&quot;$&quot;#,##0_);\(&quot;$&quot;#,##0\)"/>
    <numFmt numFmtId="165" formatCode="&quot;$&quot;#,##0_);[Red]\(&quot;$&quot;#,##0\)"/>
    <numFmt numFmtId="166" formatCode="&quot;$&quot;#,##0.00_);[Red]\(&quot;$&quot;#,##0.00\)"/>
    <numFmt numFmtId="167" formatCode="_(&quot;$&quot;* #,##0_);_(&quot;$&quot;* \(#,##0\);_(&quot;$&quot;* &quot;-&quot;_);_(@_)"/>
    <numFmt numFmtId="168" formatCode="_(* #,##0_);_(* \(#,##0\);_(* &quot;-&quot;_);_(@_)"/>
    <numFmt numFmtId="169" formatCode="_(&quot;$&quot;* #,##0.00_);_(&quot;$&quot;* \(#,##0.00\);_(&quot;$&quot;* &quot;-&quot;??_);_(@_)"/>
    <numFmt numFmtId="170" formatCode="_(* #,##0.00_);_(* \(#,##0.00\);_(* &quot;-&quot;??_);_(@_)"/>
    <numFmt numFmtId="171" formatCode="_(* #,##0_);_(* \(#,##0\);_(* &quot;-&quot;??_);_(@_)"/>
    <numFmt numFmtId="172" formatCode="\$\ #,##0;[Red]\(\$\ #,##0\);0"/>
    <numFmt numFmtId="173" formatCode="#,##0;[Red]\(#,##0\);0"/>
    <numFmt numFmtId="174" formatCode="0.0%;[Red]\(0.0%\);0.0%"/>
    <numFmt numFmtId="175" formatCode="&quot;?&quot;#,##0;&quot;?&quot;\-#,##0"/>
    <numFmt numFmtId="176" formatCode="_-* #,##0_-;\-* #,##0_-;_-* &quot;-&quot;_-;_-@_-"/>
    <numFmt numFmtId="177" formatCode="#,##0.0_);\(#,##0.0\)"/>
    <numFmt numFmtId="178" formatCode="&quot;$&quot;_(#,##0.00_);&quot;$&quot;\(#,##0.00\)"/>
    <numFmt numFmtId="179" formatCode="#,##0.000_);[Red]\(#,##0.000\)"/>
    <numFmt numFmtId="180" formatCode="%.0\);[Red]\(%.0\)"/>
    <numFmt numFmtId="181" formatCode="#,##0.000,"/>
    <numFmt numFmtId="182" formatCode="&quot;$&quot;#,##0.0000000000_);[Red]\(&quot;$&quot;#,##0.0000000000\)"/>
    <numFmt numFmtId="183" formatCode="0.00000000_);[Red]\(0.00000000\)"/>
    <numFmt numFmtId="184" formatCode="#,##0.00,"/>
    <numFmt numFmtId="185" formatCode="_(* #,##0.00&quot;pts&quot;_);_(* \(#,##0.00&quot;pts&quot;\);_(* &quot;-&quot;??_);_(@_)"/>
    <numFmt numFmtId="186" formatCode="0.000000000000000000000000000000"/>
    <numFmt numFmtId="187" formatCode="_(* #,##0.0000_);_(* \(#,##0.0000\);_(* &quot;-&quot;_);_(@_)"/>
    <numFmt numFmtId="188" formatCode="&quot;$&quot;#,##0.0000\ \B"/>
    <numFmt numFmtId="189" formatCode="0.000000"/>
    <numFmt numFmtId="190" formatCode="_(* #,##0.00000_);_(* \(#,##0.00000\);_(* &quot;-&quot;_);_(@_)"/>
    <numFmt numFmtId="191" formatCode="#,##0.000000_);\(#,##0.000000\)"/>
    <numFmt numFmtId="192" formatCode="#,##0.0000,"/>
    <numFmt numFmtId="193" formatCode="&quot;$&quot;\ #,##0;&quot;$&quot;\ \-#,##0"/>
    <numFmt numFmtId="194" formatCode="_-* #,##0\ _D_M_-;\-* #,##0\ _D_M_-;_-* &quot;-&quot;\ _D_M_-;_-@_-"/>
    <numFmt numFmtId="195" formatCode="_-* #,##0_-;_-* #,##0\-;_-* &quot;-&quot;_-;_-@_-"/>
    <numFmt numFmtId="196" formatCode="0.00%;[Red]\(0.00%\)"/>
    <numFmt numFmtId="197" formatCode="#,##0.0_)\x;\(#,##0.0\)\x"/>
    <numFmt numFmtId="198" formatCode="%.0;[Red]\(%.0\)"/>
    <numFmt numFmtId="199" formatCode="_(* #,##0.000&quot;pts&quot;_);_(* \(#,##0.000&quot;pts&quot;\);_(* &quot;-&quot;??_);_(@_)"/>
    <numFmt numFmtId="200" formatCode="0.0000000000000000000000000000000"/>
    <numFmt numFmtId="201" formatCode="_(* #,##0.0&quot;pts&quot;_);_(* \(#,##0.0&quot;pts&quot;\);_(* &quot;-&quot;??_);_(@_)"/>
    <numFmt numFmtId="202" formatCode="0.00000"/>
    <numFmt numFmtId="203" formatCode="#,##0.0000"/>
    <numFmt numFmtId="204" formatCode="[Blue]#,##0_);[Red]\(#,##0\)"/>
    <numFmt numFmtId="205" formatCode="#,##0.00000,"/>
    <numFmt numFmtId="206" formatCode="&quot;$&quot;\ #,##0;[Red]&quot;$&quot;\ \-#,##0"/>
    <numFmt numFmtId="207" formatCode="#,##0.0_)_x;\(#,##0.0\)_x"/>
    <numFmt numFmtId="208" formatCode="&quot;$&quot;#,##0.00000_);\(&quot;$&quot;#,##0.00000\)"/>
    <numFmt numFmtId="209" formatCode="0.00000000000000000000000000000000"/>
    <numFmt numFmtId="210" formatCode="#,##0.0%;\(#,##0.0%\)"/>
    <numFmt numFmtId="211" formatCode="0.0000"/>
    <numFmt numFmtId="212" formatCode="_(* #,##0.000000_);_(* \(#,##0.000000\);_(* &quot;-&quot;_);_(@_)"/>
    <numFmt numFmtId="213" formatCode="#,##0.000000000000_);\(#,##0.000000000000\)"/>
    <numFmt numFmtId="214" formatCode="#,##0.000000,"/>
    <numFmt numFmtId="215" formatCode="&quot;$&quot;\ #,##0.00;&quot;$&quot;\ \-#,##0.00"/>
    <numFmt numFmtId="216" formatCode="0.0_)\%;\(0.0\)\%"/>
    <numFmt numFmtId="217" formatCode="&quot;$&quot;#,##0.0\ \B"/>
    <numFmt numFmtId="218" formatCode="&quot;$&quot;#,##0.000000_);\(&quot;$&quot;#,##0.000000\)"/>
    <numFmt numFmtId="219" formatCode="0.000000000000000000000000000000000"/>
    <numFmt numFmtId="220" formatCode="#,##0;\(#,##0\)"/>
    <numFmt numFmtId="221" formatCode="0.000"/>
    <numFmt numFmtId="222" formatCode="[$$-409]#,##0.00"/>
    <numFmt numFmtId="223" formatCode="#,##0.00000000000_);\(#,##0.00000000000\)"/>
    <numFmt numFmtId="224" formatCode="#,##0.0000000,"/>
    <numFmt numFmtId="225" formatCode="&quot;$&quot;\ #,##0.00;[Red]&quot;$&quot;\ \-#,##0.00"/>
    <numFmt numFmtId="226" formatCode="#,##0.0_)_%;\(#,##0.0\)_%"/>
    <numFmt numFmtId="227" formatCode="&quot;$&quot;#,##0\ &quot;M&quot;"/>
    <numFmt numFmtId="228" formatCode="_(&quot;$&quot;* #,##0.000_);_(&quot;$&quot;* \(#,##0.000\);_(&quot;$&quot;* &quot;-&quot;_);_(@_)"/>
    <numFmt numFmtId="229" formatCode="0.0000000000000000000000000000000000"/>
    <numFmt numFmtId="230" formatCode="#,##0.0;\(#,##0.0\)"/>
    <numFmt numFmtId="231" formatCode="0.0"/>
    <numFmt numFmtId="232" formatCode="#,##0.0000000_);\(#,##0.0000000\)"/>
    <numFmt numFmtId="233" formatCode="_ &quot;$&quot;\ * #,##0_ ;_ &quot;$&quot;\ * \-#,##0_ ;_ &quot;$&quot;\ * &quot;-&quot;_ ;_ @_ "/>
    <numFmt numFmtId="234" formatCode="#,##0.00;[Red]\(#,##0.00\)"/>
    <numFmt numFmtId="235" formatCode="#,##0;[Red]\(#,##0\)"/>
    <numFmt numFmtId="236" formatCode="0.0%"/>
    <numFmt numFmtId="237" formatCode="\ \ @\ \ "/>
    <numFmt numFmtId="238" formatCode="_ &quot;R&quot;\ * #,##0.00_ ;_ &quot;R&quot;\ * \-#,##0.00_ ;_ &quot;R&quot;\ * &quot;-&quot;??_ ;_ @_ "/>
    <numFmt numFmtId="239" formatCode="_ &quot;\&quot;* #,##0_ ;_ &quot;\&quot;* \-#,##0_ ;_ &quot;\&quot;* &quot;-&quot;_ ;_ @_ "/>
    <numFmt numFmtId="240" formatCode="&quot;\&quot;#,##0.00;[Red]&quot;\&quot;\-#,##0.00"/>
    <numFmt numFmtId="241" formatCode="&quot;\&quot;#,##0;[Red]&quot;\&quot;\-#,##0"/>
    <numFmt numFmtId="242" formatCode="#,##0;[Red]&quot;-&quot;#,##0"/>
    <numFmt numFmtId="243" formatCode="#,##0.00;[Red]&quot;-&quot;#,##0.00"/>
    <numFmt numFmtId="244" formatCode="#,##0.0"/>
    <numFmt numFmtId="245" formatCode="&quot;$&quot;#,##0.0_);\(&quot;$&quot;#,##0.0\)"/>
    <numFmt numFmtId="246" formatCode="General_)"/>
    <numFmt numFmtId="247" formatCode="0.0%;\(0.0%\)"/>
    <numFmt numFmtId="248" formatCode="&quot;$&quot;#,##0.0"/>
    <numFmt numFmtId="249" formatCode="0.00000000"/>
    <numFmt numFmtId="250" formatCode="0.000_)"/>
    <numFmt numFmtId="251" formatCode="#,##0_%_);\(#,##0\)_%;#,##0_%_);@_%_)"/>
    <numFmt numFmtId="252" formatCode="&quot; &quot;#,##0.00&quot; &quot;;&quot; (&quot;#,##0.00&quot;)&quot;;&quot; -&quot;00&quot; &quot;;&quot; &quot;@&quot; &quot;"/>
    <numFmt numFmtId="253" formatCode="&quot;IR£&quot;#,##0.00;\-&quot;IR£&quot;#,##0.00"/>
    <numFmt numFmtId="254" formatCode="_-* #,##0.00_-;\-* #,##0.00_-;_-* &quot;-&quot;??_-;_-@_-"/>
    <numFmt numFmtId="255" formatCode="&quot; &quot;#,##0.00&quot; &quot;;&quot;-&quot;#,##0.00&quot; &quot;;&quot; -&quot;00&quot; &quot;;&quot; &quot;@&quot; &quot;"/>
    <numFmt numFmtId="256" formatCode="&quot;$&quot;#,##0_%_);\(&quot;$&quot;#,##0\)_%;&quot;$&quot;#,##0_%_);@_%_)"/>
    <numFmt numFmtId="257" formatCode="&quot; &quot;&quot;$&quot;#,##0.00&quot; &quot;;&quot; &quot;&quot;$&quot;&quot;(&quot;#,##0.00&quot;)&quot;;&quot; &quot;&quot;$&quot;&quot;-&quot;00&quot; &quot;;&quot; &quot;@&quot; &quot;"/>
    <numFmt numFmtId="258" formatCode="\$#,##0\ ;\(\$#,##0\)"/>
    <numFmt numFmtId="259" formatCode="_-* #,##0.00\ _D_M_-;\-* #,##0.00\ _D_M_-;_-* &quot;-&quot;??\ _D_M_-;_-@_-"/>
    <numFmt numFmtId="260" formatCode="\$#,##0_);\$\(#,##0\);\$0_);@"/>
    <numFmt numFmtId="261" formatCode="\$#,##0.00_);\$\(#,##0.00\);\$0.00_);@"/>
    <numFmt numFmtId="262" formatCode="0.0\ %"/>
    <numFmt numFmtId="263" formatCode="0.0000000"/>
    <numFmt numFmtId="264" formatCode="#,#00"/>
    <numFmt numFmtId="265" formatCode="#,###,##0;\(#,###,##0\)"/>
    <numFmt numFmtId="266" formatCode="&quot;$&quot;#,###,##0;\(&quot;$&quot;#,###,##0\)"/>
    <numFmt numFmtId="267" formatCode="#,##0.00%;\(#,##0.00%\)"/>
    <numFmt numFmtId="268" formatCode=";;;"/>
    <numFmt numFmtId="269" formatCode="##0.00"/>
    <numFmt numFmtId="270" formatCode="[$$-409]#,##0"/>
    <numFmt numFmtId="271" formatCode="0.0_);\(0.0\)"/>
    <numFmt numFmtId="272" formatCode="_-* #,##0\ _F_-;\-* #,##0\ _F_-;_-* &quot;-&quot;\ _F_-;_-@_-"/>
    <numFmt numFmtId="273" formatCode="_-* #,##0.00\ _F_-;\-* #,##0.00\ _F_-;_-* &quot;-&quot;??\ _F_-;_-@_-"/>
    <numFmt numFmtId="274" formatCode="0.00_);\(0.00\)"/>
    <numFmt numFmtId="275" formatCode="_-* #,##0\ &quot;F&quot;_-;\-* #,##0\ &quot;F&quot;_-;_-* &quot;-&quot;\ &quot;F&quot;_-;_-@_-"/>
    <numFmt numFmtId="276" formatCode="_-* #,##0.00\ &quot;F&quot;_-;\-* #,##0.00\ &quot;F&quot;_-;_-* &quot;-&quot;??\ &quot;F&quot;_-;_-@_-"/>
    <numFmt numFmtId="277" formatCode="\$#,#00"/>
    <numFmt numFmtId="278" formatCode="\$#,"/>
    <numFmt numFmtId="279" formatCode="_(#,##0.00\ \x_);\(#,##0.00\ \x\);0.00\ \x_)"/>
    <numFmt numFmtId="280" formatCode="0.00_)"/>
    <numFmt numFmtId="281" formatCode="&quot;$&quot;#,##0"/>
    <numFmt numFmtId="282" formatCode="#,##0\ &quot;F&quot;;[Red]\-#,##0\ &quot;F&quot;"/>
    <numFmt numFmtId="283" formatCode="#,##0.00_);\(#,##0.00\);0.00_)"/>
    <numFmt numFmtId="284" formatCode="#,##0_);\(#,##0\);0_);@"/>
    <numFmt numFmtId="285" formatCode="#,##0_);\(#,##0\);0_)"/>
    <numFmt numFmtId="286" formatCode="* _(#,##0.0_);* \(#,##0.0\);* _(0.0_);* @_)"/>
    <numFmt numFmtId="287" formatCode="%#,#00"/>
    <numFmt numFmtId="288" formatCode="&quot;$&quot;#,##0;\-&quot;$&quot;#,##0"/>
    <numFmt numFmtId="289" formatCode="#.##000"/>
    <numFmt numFmtId="290" formatCode="#.##0,"/>
    <numFmt numFmtId="291" formatCode="&quot;R&quot;\ #,##0;[Red]\(&quot;R&quot;\ #,##0\);0"/>
    <numFmt numFmtId="292" formatCode="#,##0.000"/>
    <numFmt numFmtId="293" formatCode="#,##0.000_);\(#,##0.000\)"/>
    <numFmt numFmtId="294" formatCode="#,##0&quot;£&quot;_);\(#,##0&quot;£&quot;\)"/>
    <numFmt numFmtId="295" formatCode="#,##0&quot;£&quot;_);[Red]\(#,##0&quot;£&quot;\)"/>
    <numFmt numFmtId="296" formatCode="0.00\x"/>
    <numFmt numFmtId="297" formatCode="_-* #,##0\ _k_r_-;\-* #,##0\ _k_r_-;_-* &quot;-&quot;\ _k_r_-;_-@_-"/>
    <numFmt numFmtId="298" formatCode="_-* #,##0.00\ _k_r_-;\-* #,##0.00\ _k_r_-;_-* &quot;-&quot;??\ _k_r_-;_-@_-"/>
    <numFmt numFmtId="299" formatCode="_-&quot;L.&quot;\ * #,##0_-;\-&quot;L.&quot;\ * #,##0_-;_-&quot;L.&quot;\ * &quot;-&quot;_-;_-@_-"/>
    <numFmt numFmtId="300" formatCode="_-* #,##0.00\ &quot;kr&quot;_-;\-* #,##0.00\ &quot;kr&quot;_-;_-* &quot;-&quot;??\ &quot;kr&quot;_-;_-@_-"/>
    <numFmt numFmtId="301" formatCode="0&quot;.&quot;000%"/>
    <numFmt numFmtId="302" formatCode="&quot;￥&quot;#,##0;&quot;￥&quot;\-#,##0"/>
    <numFmt numFmtId="303" formatCode="00&quot;.&quot;000"/>
    <numFmt numFmtId="304" formatCode="_-&quot;$&quot;* #,##0_-;\-&quot;$&quot;* #,##0_-;_-&quot;$&quot;* &quot;-&quot;_-;_-@_-"/>
    <numFmt numFmtId="305" formatCode="_-&quot;$&quot;* #,##0.00_-;\-&quot;$&quot;* #,##0.00_-;_-&quot;$&quot;* &quot;-&quot;??_-;_-@_-"/>
    <numFmt numFmtId="306" formatCode="_ * #,##0.00_)&quot;Rs.&quot;_ ;_ * \(#,##0.00\)&quot;Rs.&quot;_ ;_ * &quot;-&quot;??_)&quot;Rs.&quot;_ ;_ @_ "/>
    <numFmt numFmtId="307" formatCode="_ * #,##0.00_)_£_ ;_ * \(#,##0.00\)_£_ ;_ * &quot;-&quot;??_)_£_ ;_ @_ "/>
    <numFmt numFmtId="308" formatCode="&quot;$&quot;#,;\(&quot;$&quot;#,\)"/>
    <numFmt numFmtId="309" formatCode="0_);[Red]\(0\)"/>
    <numFmt numFmtId="310" formatCode="_(&quot;Cr$&quot;* #,##0_);_(&quot;Cr$&quot;* \(#,##0\);_(&quot;Cr$&quot;* &quot;-&quot;_);_(@_)"/>
    <numFmt numFmtId="311" formatCode="_(&quot;Cr$&quot;* #,##0.00_);_(&quot;Cr$&quot;* \(#,##0.00\);_(&quot;Cr$&quot;* &quot;-&quot;??_);_(@_)"/>
    <numFmt numFmtId="312" formatCode="&quot;L.&quot;\ #,##0;\-&quot;L.&quot;\ #,##0"/>
    <numFmt numFmtId="313" formatCode="0%_);\(0%\)"/>
    <numFmt numFmtId="314" formatCode="#,##0.00\ &quot;F&quot;;\-#,##0.00\ &quot;F&quot;"/>
    <numFmt numFmtId="315" formatCode="&quot;L.&quot;\ #,##0;[Red]\-&quot;L.&quot;\ #,##0"/>
    <numFmt numFmtId="316" formatCode="_ &quot;SFr.&quot;\ * #,##0_ ;_ &quot;SFr.&quot;\ * \-#,##0_ ;_ &quot;SFr.&quot;\ * &quot;-&quot;_ ;_ @_ "/>
    <numFmt numFmtId="317" formatCode="_ &quot;SFr.&quot;\ * #,##0.00_ ;_ &quot;SFr.&quot;\ * \-#,##0.00_ ;_ &quot;SFr.&quot;\ * &quot;-&quot;??_ ;_ @_ "/>
    <numFmt numFmtId="318" formatCode="yy/mm/dd"/>
    <numFmt numFmtId="319" formatCode="&quot;$&quot;#,##0.00;[Red]\-&quot;$&quot;#,##0.00"/>
    <numFmt numFmtId="320" formatCode="[$-409]mmmm\ d\,\ yyyy;@"/>
    <numFmt numFmtId="321" formatCode="_(* #,##0.0_);_(* \(#,##0.0\);_(* &quot;-&quot;??_);_(@_)"/>
    <numFmt numFmtId="322" formatCode="_(* ###0_);_(* \(###0\);_(* &quot;-&quot;_);_(@_)"/>
    <numFmt numFmtId="323" formatCode="0_)"/>
    <numFmt numFmtId="324" formatCode="0_);\(0\)"/>
    <numFmt numFmtId="325" formatCode="#,##0.00\ ;&quot; (&quot;#,##0.00\);&quot; -&quot;#\ ;@\ "/>
    <numFmt numFmtId="326" formatCode="_ * #,##0_ ;_ * \-#,##0_ ;_ * &quot;-&quot;??_ ;_ @_ "/>
    <numFmt numFmtId="327" formatCode="_(* #,##0.00_);_(* \(#,##0.00\);_(* &quot;-&quot;_);_(@_)"/>
  </numFmts>
  <fonts count="342">
    <font>
      <sz val="11"/>
      <color theme="1"/>
      <name val="Calibri"/>
      <family val="2"/>
      <scheme val="minor"/>
    </font>
    <font>
      <sz val="11"/>
      <color theme="1"/>
      <name val="Calibri"/>
      <family val="2"/>
      <scheme val="minor"/>
    </font>
    <font>
      <sz val="12"/>
      <color theme="1"/>
      <name val="Garamond"/>
      <family val="1"/>
    </font>
    <font>
      <b/>
      <sz val="12"/>
      <color theme="1"/>
      <name val="Garamond"/>
      <family val="1"/>
    </font>
    <font>
      <sz val="12"/>
      <name val="Garamond"/>
      <family val="1"/>
    </font>
    <font>
      <sz val="10"/>
      <name val="Arial"/>
      <family val="2"/>
    </font>
    <font>
      <b/>
      <sz val="12"/>
      <color indexed="8"/>
      <name val="Garamond"/>
      <family val="1"/>
    </font>
    <font>
      <sz val="12"/>
      <name val="Helv"/>
    </font>
    <font>
      <sz val="10"/>
      <color rgb="FF000000"/>
      <name val="Times New Roman"/>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name val="Arial"/>
      <family val="2"/>
    </font>
    <font>
      <sz val="10"/>
      <name val="Times New Roman"/>
      <family val="1"/>
    </font>
    <font>
      <sz val="12"/>
      <name val=".VnTime"/>
      <family val="2"/>
    </font>
    <font>
      <sz val="10"/>
      <name val="Trebuchet MS"/>
      <family val="2"/>
    </font>
    <font>
      <b/>
      <sz val="10"/>
      <name val="MS Sans Serif"/>
      <family val="2"/>
    </font>
    <font>
      <sz val="10"/>
      <name val="Book Antiqua"/>
      <family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11"/>
      <name val="Arial"/>
      <family val="2"/>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sz val="11"/>
      <color indexed="8"/>
      <name val="Calibri"/>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sz val="12"/>
      <name val="Times New Roman"/>
      <family val="1"/>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4"/>
      <name val="AngsanaUPC"/>
      <family val="1"/>
    </font>
    <font>
      <sz val="12"/>
      <name val="Book Antiqua"/>
      <family val="1"/>
    </font>
    <font>
      <sz val="11"/>
      <color rgb="FFFFFFFF"/>
      <name val="Times New Roman"/>
      <family val="1"/>
    </font>
    <font>
      <b/>
      <sz val="12"/>
      <name val="CG Times (W1)"/>
      <family val="1"/>
    </font>
    <font>
      <u/>
      <sz val="10"/>
      <name val="Arial"/>
      <family val="2"/>
    </font>
    <font>
      <sz val="12"/>
      <name val="±¼¸²Ã¼"/>
      <family val="3"/>
      <charset val="129"/>
    </font>
    <font>
      <sz val="12"/>
      <name val="¹UAAA¼"/>
      <family val="3"/>
      <charset val="129"/>
    </font>
    <font>
      <sz val="12"/>
      <name val="¹ÙÅÁÃ¼"/>
      <family val="1"/>
      <charset val="129"/>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sz val="8"/>
      <name val="Tahoma"/>
      <family val="2"/>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b/>
      <sz val="10"/>
      <name val="Arial"/>
      <family val="2"/>
    </font>
    <font>
      <sz val="11"/>
      <name val="Tms Rmn"/>
    </font>
    <font>
      <sz val="10"/>
      <name val="Arial Unicode MS"/>
      <family val="2"/>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12"/>
      <name val="Arial"/>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i/>
      <sz val="16"/>
      <name val="Helv"/>
    </font>
    <font>
      <sz val="8"/>
      <color indexed="17"/>
      <name val="Tms Rmn"/>
    </font>
    <font>
      <sz val="10"/>
      <color rgb="FF000000"/>
      <name val="Arial"/>
      <family val="2"/>
    </font>
    <font>
      <sz val="11"/>
      <color rgb="FF000000"/>
      <name val="Times New Roman"/>
      <family val="1"/>
    </font>
    <font>
      <sz val="12"/>
      <name val="宋体"/>
      <charset val="134"/>
    </font>
    <font>
      <b/>
      <u/>
      <sz val="14"/>
      <name val="SWISS"/>
      <family val="2"/>
    </font>
    <font>
      <sz val="13"/>
      <name val=".VnTime"/>
      <family val="2"/>
    </font>
    <font>
      <b/>
      <sz val="10"/>
      <color rgb="FF3F3F3F"/>
      <name val="Arial"/>
      <family val="2"/>
    </font>
    <font>
      <b/>
      <sz val="10"/>
      <color indexed="63"/>
      <name val="Arial"/>
      <family val="2"/>
    </font>
    <font>
      <b/>
      <sz val="11"/>
      <color rgb="FF3F3F3F"/>
      <name val="Calibri"/>
      <family val="2"/>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rgb="FFFF0000"/>
      <name val="Arial"/>
      <family val="2"/>
    </font>
    <font>
      <sz val="11"/>
      <color rgb="FFFF0000"/>
      <name val="Times New Roman"/>
      <family val="2"/>
    </font>
    <font>
      <sz val="11"/>
      <color rgb="FFFF0000"/>
      <name val="Calibri"/>
      <family val="2"/>
    </font>
    <font>
      <sz val="14"/>
      <name val=".VnArial"/>
      <family val="2"/>
    </font>
    <font>
      <b/>
      <u/>
      <sz val="10"/>
      <name val="Tms Rmn"/>
    </font>
    <font>
      <sz val="10"/>
      <name val=" "/>
      <family val="1"/>
      <charset val="136"/>
    </font>
    <font>
      <sz val="14"/>
      <name val="뼻뮝"/>
      <family val="3"/>
    </font>
    <font>
      <sz val="12"/>
      <name val="바탕체"/>
      <family val="3"/>
    </font>
    <font>
      <sz val="12"/>
      <name val="뼻뮝"/>
      <family val="3"/>
    </font>
    <font>
      <sz val="11"/>
      <name val="돋움"/>
      <family val="2"/>
    </font>
    <font>
      <sz val="10"/>
      <name val="굴림체"/>
      <family val="3"/>
    </font>
    <font>
      <sz val="11"/>
      <name val="明朝"/>
      <family val="1"/>
      <charset val="128"/>
    </font>
    <font>
      <sz val="10"/>
      <name val="明朝"/>
      <family val="1"/>
      <charset val="128"/>
    </font>
    <font>
      <sz val="12"/>
      <name val="Courier"/>
      <family val="3"/>
    </font>
    <font>
      <sz val="12"/>
      <color rgb="FF000000"/>
      <name val="Garamond"/>
      <family val="1"/>
    </font>
    <font>
      <b/>
      <sz val="12"/>
      <color rgb="FF000000"/>
      <name val="Garamond"/>
      <family val="1"/>
    </font>
    <font>
      <sz val="10"/>
      <name val="Times New Roman"/>
      <family val="1"/>
      <charset val="177"/>
    </font>
    <font>
      <sz val="11"/>
      <name val="Times New Roman"/>
      <family val="1"/>
    </font>
    <font>
      <sz val="11"/>
      <name val="Times New Roman"/>
      <family val="1"/>
      <charset val="1"/>
    </font>
    <font>
      <sz val="9"/>
      <name val="‚l‚r ‚o–¾’©"/>
      <family val="3"/>
      <charset val="128"/>
    </font>
    <font>
      <sz val="11"/>
      <color indexed="8"/>
      <name val="Tahoma"/>
      <family val="2"/>
      <charset val="222"/>
    </font>
    <font>
      <sz val="11"/>
      <color indexed="9"/>
      <name val="Tahoma"/>
      <family val="2"/>
      <charset val="222"/>
    </font>
    <font>
      <sz val="8"/>
      <name val="Verdana"/>
      <family val="2"/>
    </font>
    <font>
      <b/>
      <sz val="10"/>
      <color indexed="10"/>
      <name val="Arial"/>
      <family val="2"/>
    </font>
    <font>
      <sz val="11"/>
      <name val="ＭＳ Ｐゴシック"/>
      <family val="3"/>
      <charset val="128"/>
    </font>
    <font>
      <b/>
      <sz val="8"/>
      <color indexed="8"/>
      <name val="Tahoma"/>
      <family val="2"/>
    </font>
    <font>
      <b/>
      <u/>
      <sz val="8"/>
      <color indexed="8"/>
      <name val="Tahoma"/>
      <family val="2"/>
    </font>
    <font>
      <b/>
      <sz val="11"/>
      <name val="Arial"/>
      <family val="2"/>
    </font>
    <font>
      <sz val="18"/>
      <name val="Times New Roman"/>
      <family val="1"/>
    </font>
    <font>
      <b/>
      <sz val="13"/>
      <name val="Times New Roman"/>
      <family val="1"/>
    </font>
    <font>
      <b/>
      <i/>
      <sz val="12"/>
      <name val="Times New Roman"/>
      <family val="1"/>
    </font>
    <font>
      <i/>
      <sz val="12"/>
      <name val="Times New Roman"/>
      <family val="1"/>
    </font>
    <font>
      <b/>
      <sz val="10"/>
      <name val="Times New Roman"/>
      <family val="1"/>
    </font>
    <font>
      <b/>
      <sz val="8"/>
      <color indexed="23"/>
      <name val="Verdana"/>
      <family val="2"/>
    </font>
    <font>
      <sz val="12"/>
      <name val="Helv"/>
      <family val="2"/>
    </font>
    <font>
      <u/>
      <sz val="18"/>
      <name val="Times New Roman"/>
      <family val="1"/>
    </font>
    <font>
      <sz val="12"/>
      <name val=".VnArial"/>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16"/>
      <color indexed="9"/>
      <name val="Tahoma"/>
      <family val="2"/>
    </font>
    <font>
      <sz val="8"/>
      <name val="Century Schoolbook"/>
      <family val="1"/>
    </font>
    <font>
      <sz val="12"/>
      <name val="SWISS"/>
      <family val="2"/>
    </font>
    <font>
      <sz val="10"/>
      <color indexed="19"/>
      <name val="Arial"/>
      <family val="2"/>
    </font>
    <font>
      <sz val="10"/>
      <name val="ＭＳ Ｐゴシック"/>
      <family val="3"/>
      <charset val="128"/>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2"/>
      <name val="바탕체"/>
      <family val="1"/>
      <charset val="129"/>
    </font>
    <font>
      <sz val="11"/>
      <color indexed="62"/>
      <name val="Tahoma"/>
      <family val="2"/>
      <charset val="222"/>
    </font>
    <font>
      <b/>
      <sz val="11"/>
      <color indexed="63"/>
      <name val="Tahoma"/>
      <family val="2"/>
      <charset val="222"/>
    </font>
    <font>
      <sz val="11"/>
      <color indexed="20"/>
      <name val="Tahoma"/>
      <family val="2"/>
      <charset val="222"/>
    </font>
    <font>
      <sz val="14"/>
      <name val="ＭＳ 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b/>
      <sz val="11"/>
      <color indexed="8"/>
      <name val="Tahoma"/>
      <family val="2"/>
      <charset val="222"/>
    </font>
    <font>
      <sz val="11"/>
      <color indexed="8"/>
      <name val="Calibri"/>
      <family val="2"/>
    </font>
    <font>
      <sz val="12"/>
      <color indexed="8"/>
      <name val="Garamond"/>
      <family val="1"/>
    </font>
    <font>
      <u/>
      <sz val="12"/>
      <color rgb="FF000000"/>
      <name val="Garamond"/>
      <family val="1"/>
    </font>
    <font>
      <sz val="12"/>
      <color rgb="FF000000"/>
      <name val="Trebuchet MS"/>
      <family val="2"/>
    </font>
    <font>
      <b/>
      <i/>
      <sz val="12"/>
      <name val="Garamond"/>
      <family val="1"/>
    </font>
    <font>
      <i/>
      <sz val="12"/>
      <name val="Garamond"/>
      <family val="1"/>
    </font>
    <font>
      <i/>
      <sz val="12"/>
      <color rgb="FF000000"/>
      <name val="Garamond"/>
      <family val="1"/>
    </font>
    <font>
      <i/>
      <sz val="12"/>
      <color theme="1"/>
      <name val="Garamond"/>
      <family val="1"/>
    </font>
    <font>
      <sz val="12"/>
      <color theme="1"/>
      <name val="Times New Roman"/>
      <family val="1"/>
    </font>
    <font>
      <sz val="12"/>
      <color rgb="FF212121"/>
      <name val="Tahoma"/>
      <family val="2"/>
    </font>
    <font>
      <sz val="12"/>
      <color rgb="FFFF0000"/>
      <name val="Garamond"/>
      <family val="1"/>
    </font>
    <font>
      <b/>
      <sz val="14"/>
      <color indexed="8"/>
      <name val="Garamond"/>
      <family val="1"/>
    </font>
    <font>
      <b/>
      <u/>
      <sz val="12"/>
      <color indexed="8"/>
      <name val="Garamond"/>
      <family val="1"/>
    </font>
    <font>
      <b/>
      <sz val="12"/>
      <name val="Garamond"/>
      <family val="1"/>
    </font>
    <font>
      <b/>
      <sz val="13"/>
      <name val="Garamond"/>
      <family val="1"/>
    </font>
    <font>
      <b/>
      <u/>
      <sz val="12"/>
      <name val="Garamond"/>
      <family val="1"/>
    </font>
    <font>
      <u/>
      <sz val="12"/>
      <name val="Garamond"/>
      <family val="1"/>
    </font>
    <font>
      <b/>
      <sz val="16"/>
      <name val="Garamond"/>
      <family val="1"/>
    </font>
    <font>
      <b/>
      <sz val="12"/>
      <color rgb="FFFF0000"/>
      <name val="Garamond"/>
      <family val="1"/>
    </font>
    <font>
      <sz val="11"/>
      <color rgb="FF000000"/>
      <name val="Calibri"/>
      <family val="2"/>
      <charset val="1"/>
    </font>
    <font>
      <sz val="10"/>
      <name val="Arial"/>
      <family val="2"/>
      <charset val="1"/>
    </font>
    <font>
      <sz val="10"/>
      <name val="Mangal"/>
      <family val="2"/>
      <charset val="1"/>
    </font>
    <font>
      <sz val="12"/>
      <color theme="0"/>
      <name val="Garamond"/>
      <family val="1"/>
    </font>
    <font>
      <b/>
      <u/>
      <sz val="11"/>
      <color theme="1"/>
      <name val="Calibri"/>
      <family val="2"/>
      <scheme val="minor"/>
    </font>
    <font>
      <b/>
      <u/>
      <sz val="12"/>
      <color rgb="FF000000"/>
      <name val="Garamond"/>
      <family val="1"/>
    </font>
    <font>
      <b/>
      <sz val="7"/>
      <color theme="1"/>
      <name val="Garamond"/>
      <family val="1"/>
    </font>
    <font>
      <sz val="7"/>
      <color theme="1"/>
      <name val="Garamond"/>
      <family val="1"/>
    </font>
    <font>
      <sz val="11"/>
      <color theme="1"/>
      <name val="Garamond"/>
      <family val="1"/>
    </font>
    <font>
      <b/>
      <vertAlign val="superscript"/>
      <sz val="12"/>
      <color theme="1"/>
      <name val="Garamond"/>
      <family val="1"/>
    </font>
    <font>
      <b/>
      <u/>
      <sz val="12"/>
      <color theme="1"/>
      <name val="Garamond"/>
      <family val="1"/>
    </font>
  </fonts>
  <fills count="154">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indexed="10"/>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rgb="FFFFC7CE"/>
        <bgColor rgb="FFFFC7CE"/>
      </patternFill>
    </fill>
    <fill>
      <patternFill patternType="solid">
        <fgColor rgb="FFF2F2F2"/>
        <bgColor rgb="FFF2F2F2"/>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solid">
        <fgColor indexed="42"/>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indexed="55"/>
        <bgColor indexed="64"/>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
      <patternFill patternType="solid">
        <fgColor rgb="FFBFBFBF"/>
        <bgColor indexed="64"/>
      </patternFill>
    </fill>
    <fill>
      <patternFill patternType="solid">
        <fgColor rgb="FFD9D9D9"/>
        <bgColor indexed="64"/>
      </patternFill>
    </fill>
    <fill>
      <patternFill patternType="solid">
        <fgColor theme="0" tint="-0.34998626667073579"/>
        <bgColor indexed="64"/>
      </patternFill>
    </fill>
  </fills>
  <borders count="10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55"/>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style="thin">
        <color auto="1"/>
      </bottom>
      <diagonal/>
    </border>
    <border>
      <left/>
      <right style="thin">
        <color indexed="64"/>
      </right>
      <top style="medium">
        <color auto="1"/>
      </top>
      <bottom/>
      <diagonal/>
    </border>
    <border>
      <left style="medium">
        <color auto="1"/>
      </left>
      <right/>
      <top/>
      <bottom style="thin">
        <color indexed="64"/>
      </bottom>
      <diagonal/>
    </border>
    <border>
      <left style="medium">
        <color auto="1"/>
      </left>
      <right/>
      <top style="thin">
        <color auto="1"/>
      </top>
      <bottom style="thin">
        <color indexed="64"/>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medium">
        <color indexed="64"/>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indexed="64"/>
      </left>
      <right style="thin">
        <color indexed="64"/>
      </right>
      <top style="thin">
        <color indexed="64"/>
      </top>
      <bottom/>
      <diagonal/>
    </border>
    <border>
      <left style="thin">
        <color auto="1"/>
      </left>
      <right style="medium">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64"/>
      </left>
      <right style="thin">
        <color indexed="64"/>
      </right>
      <top style="thin">
        <color indexed="64"/>
      </top>
      <bottom style="medium">
        <color indexed="64"/>
      </bottom>
      <diagonal/>
    </border>
    <border>
      <left style="thin">
        <color auto="1"/>
      </left>
      <right style="medium">
        <color auto="1"/>
      </right>
      <top style="thin">
        <color auto="1"/>
      </top>
      <bottom style="medium">
        <color auto="1"/>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style="thin">
        <color auto="1"/>
      </top>
      <bottom style="medium">
        <color indexed="64"/>
      </bottom>
      <diagonal/>
    </border>
    <border>
      <left/>
      <right style="medium">
        <color auto="1"/>
      </right>
      <top style="thin">
        <color indexed="64"/>
      </top>
      <bottom style="thin">
        <color auto="1"/>
      </bottom>
      <diagonal/>
    </border>
    <border>
      <left style="medium">
        <color auto="1"/>
      </left>
      <right/>
      <top style="thin">
        <color auto="1"/>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s>
  <cellStyleXfs count="58136">
    <xf numFmtId="0" fontId="0" fillId="0" borderId="0"/>
    <xf numFmtId="170" fontId="1" fillId="0" borderId="0" applyFont="0" applyFill="0" applyBorder="0" applyAlignment="0" applyProtection="0"/>
    <xf numFmtId="0" fontId="5" fillId="0" borderId="0"/>
    <xf numFmtId="0" fontId="5" fillId="0" borderId="0"/>
    <xf numFmtId="0" fontId="5" fillId="0" borderId="0"/>
    <xf numFmtId="170" fontId="5" fillId="0" borderId="0" applyFont="0" applyFill="0" applyBorder="0" applyAlignment="0" applyProtection="0"/>
    <xf numFmtId="0" fontId="8" fillId="0" borderId="0"/>
    <xf numFmtId="0" fontId="24" fillId="0" borderId="0"/>
    <xf numFmtId="170" fontId="24" fillId="0" borderId="0" applyFont="0" applyFill="0" applyBorder="0" applyAlignment="0" applyProtection="0"/>
    <xf numFmtId="0" fontId="27" fillId="0" borderId="0" applyNumberFormat="0" applyFill="0" applyBorder="0" applyAlignment="0" applyProtection="0"/>
    <xf numFmtId="0" fontId="5" fillId="0" borderId="0"/>
    <xf numFmtId="0" fontId="28" fillId="0" borderId="0"/>
    <xf numFmtId="0" fontId="29" fillId="0" borderId="0" applyNumberFormat="0" applyFill="0" applyBorder="0" applyAlignment="0" applyProtection="0"/>
    <xf numFmtId="172" fontId="30" fillId="0" borderId="0" applyFont="0" applyFill="0" applyBorder="0" applyAlignment="0" applyProtection="0"/>
    <xf numFmtId="0" fontId="5" fillId="0" borderId="0"/>
    <xf numFmtId="173" fontId="30" fillId="0" borderId="0" applyFont="0" applyFill="0" applyBorder="0" applyAlignment="0" applyProtection="0"/>
    <xf numFmtId="174" fontId="30" fillId="0" borderId="0" applyFont="0" applyFill="0" applyBorder="0" applyAlignment="0" applyProtection="0"/>
    <xf numFmtId="38" fontId="31" fillId="0" borderId="0" applyFont="0" applyFill="0" applyBorder="0" applyAlignment="0" applyProtection="0"/>
    <xf numFmtId="0" fontId="5" fillId="0" borderId="0"/>
    <xf numFmtId="175" fontId="32" fillId="0" borderId="0" applyFont="0" applyFill="0" applyBorder="0" applyAlignment="0" applyProtection="0"/>
    <xf numFmtId="0" fontId="33" fillId="0" borderId="0" applyNumberFormat="0" applyFill="0" applyBorder="0" applyAlignment="0" applyProtection="0">
      <alignment vertical="top"/>
      <protection locked="0"/>
    </xf>
    <xf numFmtId="176" fontId="34" fillId="0" borderId="0" applyFont="0" applyFill="0" applyBorder="0" applyAlignment="0" applyProtection="0"/>
    <xf numFmtId="9" fontId="35" fillId="0" borderId="0" applyFont="0" applyFill="0" applyBorder="0" applyAlignment="0" applyProtection="0"/>
    <xf numFmtId="0" fontId="36" fillId="0" borderId="0"/>
    <xf numFmtId="176" fontId="37" fillId="0" borderId="0" applyFont="0" applyFill="0" applyBorder="0" applyAlignment="0" applyProtection="0"/>
    <xf numFmtId="0" fontId="5" fillId="0" borderId="0"/>
    <xf numFmtId="0" fontId="5" fillId="0" borderId="0"/>
    <xf numFmtId="0" fontId="5" fillId="0" borderId="0" applyNumberFormat="0" applyFill="0" applyBorder="0" applyAlignment="0" applyProtection="0"/>
    <xf numFmtId="0" fontId="5" fillId="0" borderId="0"/>
    <xf numFmtId="0" fontId="38" fillId="37" borderId="0" applyNumberFormat="0" applyBorder="0" applyAlignment="0" applyProtection="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applyFont="0" applyFill="0" applyBorder="0" applyAlignment="0" applyProtection="0"/>
    <xf numFmtId="177" fontId="5" fillId="0" borderId="0" applyFont="0" applyFill="0" applyBorder="0" applyAlignment="0" applyProtection="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178" fontId="5"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181" fontId="39" fillId="0" borderId="0" applyFont="0" applyFill="0" applyBorder="0" applyAlignment="0" applyProtection="0"/>
    <xf numFmtId="182" fontId="5" fillId="0" borderId="0" applyFont="0" applyFill="0" applyBorder="0" applyAlignment="0" applyProtection="0"/>
    <xf numFmtId="183" fontId="5" fillId="0" borderId="0" applyFont="0" applyFill="0" applyBorder="0" applyAlignment="0" applyProtection="0"/>
    <xf numFmtId="182" fontId="5" fillId="0" borderId="0" applyFont="0" applyFill="0" applyBorder="0" applyAlignment="0" applyProtection="0"/>
    <xf numFmtId="184" fontId="39" fillId="0" borderId="0" applyFont="0" applyFill="0" applyBorder="0" applyAlignment="0" applyProtection="0"/>
    <xf numFmtId="183" fontId="5" fillId="0" borderId="0" applyFont="0" applyFill="0" applyBorder="0" applyAlignment="0" applyProtection="0"/>
    <xf numFmtId="184" fontId="39" fillId="0" borderId="0" applyFont="0" applyFill="0" applyBorder="0" applyAlignment="0" applyProtection="0"/>
    <xf numFmtId="184" fontId="39"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4" fontId="39" fillId="0" borderId="0" applyFont="0" applyFill="0" applyBorder="0" applyAlignment="0" applyProtection="0"/>
    <xf numFmtId="181" fontId="39" fillId="0" borderId="0" applyFont="0" applyFill="0" applyBorder="0" applyAlignment="0" applyProtection="0"/>
    <xf numFmtId="178" fontId="5"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7" fontId="5"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88" fontId="5"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79" fontId="5" fillId="0" borderId="0" applyFont="0" applyFill="0" applyBorder="0" applyAlignment="0" applyProtection="0"/>
    <xf numFmtId="187" fontId="5" fillId="0" borderId="0" applyFont="0" applyFill="0" applyBorder="0" applyAlignment="0" applyProtection="0"/>
    <xf numFmtId="181" fontId="39" fillId="0" borderId="0" applyFont="0" applyFill="0" applyBorder="0" applyAlignment="0" applyProtection="0"/>
    <xf numFmtId="178" fontId="5" fillId="0" borderId="0" applyFont="0" applyFill="0" applyBorder="0" applyAlignment="0" applyProtection="0"/>
    <xf numFmtId="187"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87" fontId="5" fillId="0" borderId="0" applyFont="0" applyFill="0" applyBorder="0" applyAlignment="0" applyProtection="0"/>
    <xf numFmtId="181" fontId="39" fillId="0" borderId="0" applyFont="0" applyFill="0" applyBorder="0" applyAlignment="0" applyProtection="0"/>
    <xf numFmtId="178" fontId="5" fillId="0" borderId="0" applyFont="0" applyFill="0" applyBorder="0" applyAlignment="0" applyProtection="0"/>
    <xf numFmtId="186" fontId="5" fillId="0" borderId="0" applyFont="0" applyFill="0" applyBorder="0" applyAlignment="0" applyProtection="0"/>
    <xf numFmtId="180" fontId="5" fillId="0" borderId="0" applyFont="0" applyFill="0" applyBorder="0" applyAlignment="0" applyProtection="0"/>
    <xf numFmtId="178" fontId="5"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87" fontId="5" fillId="0" borderId="0" applyFont="0" applyFill="0" applyBorder="0" applyAlignment="0" applyProtection="0"/>
    <xf numFmtId="179" fontId="5" fillId="0" borderId="0" applyFont="0" applyFill="0" applyBorder="0" applyAlignment="0" applyProtection="0"/>
    <xf numFmtId="187" fontId="5" fillId="0" borderId="0" applyFont="0" applyFill="0" applyBorder="0" applyAlignment="0" applyProtection="0"/>
    <xf numFmtId="181" fontId="39" fillId="0" borderId="0" applyFont="0" applyFill="0" applyBorder="0" applyAlignment="0" applyProtection="0"/>
    <xf numFmtId="179" fontId="5"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1" fontId="39" fillId="0" borderId="0" applyFont="0" applyFill="0" applyBorder="0" applyAlignment="0" applyProtection="0"/>
    <xf numFmtId="187"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78" fontId="5" fillId="0" borderId="0" applyFont="0" applyFill="0" applyBorder="0" applyAlignment="0" applyProtection="0"/>
    <xf numFmtId="178" fontId="5" fillId="0" borderId="0" applyFont="0" applyFill="0" applyBorder="0" applyAlignment="0" applyProtection="0"/>
    <xf numFmtId="189" fontId="5" fillId="0" borderId="0" applyFont="0" applyFill="0" applyBorder="0" applyAlignment="0" applyProtection="0"/>
    <xf numFmtId="185" fontId="5" fillId="0" borderId="0" applyFont="0" applyFill="0" applyBorder="0" applyAlignment="0" applyProtection="0"/>
    <xf numFmtId="190" fontId="5" fillId="0" borderId="0" applyFont="0" applyFill="0" applyBorder="0" applyAlignment="0" applyProtection="0"/>
    <xf numFmtId="191" fontId="5" fillId="0" borderId="0" applyFont="0" applyFill="0" applyBorder="0" applyAlignment="0" applyProtection="0"/>
    <xf numFmtId="190" fontId="5" fillId="0" borderId="0" applyFont="0" applyFill="0" applyBorder="0" applyAlignment="0" applyProtection="0"/>
    <xf numFmtId="192" fontId="39" fillId="0" borderId="0" applyFont="0" applyFill="0" applyBorder="0" applyAlignment="0" applyProtection="0"/>
    <xf numFmtId="191"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0" fontId="5" fillId="0" borderId="0" applyFont="0" applyFill="0" applyBorder="0" applyAlignment="0" applyProtection="0"/>
    <xf numFmtId="193"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2" fontId="39"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0" fontId="40" fillId="0" borderId="0"/>
    <xf numFmtId="0" fontId="41" fillId="0" borderId="0"/>
    <xf numFmtId="176" fontId="37" fillId="0" borderId="0" applyFont="0" applyFill="0" applyBorder="0" applyAlignment="0" applyProtection="0"/>
    <xf numFmtId="38" fontId="42" fillId="0" borderId="0" applyFont="0" applyFill="0" applyBorder="0" applyAlignment="0" applyProtection="0"/>
    <xf numFmtId="194" fontId="5" fillId="0" borderId="0" applyFont="0" applyFill="0" applyBorder="0" applyAlignment="0" applyProtection="0"/>
    <xf numFmtId="195" fontId="5" fillId="0" borderId="0" applyFill="0" applyBorder="0" applyAlignment="0" applyProtection="0"/>
    <xf numFmtId="195" fontId="5" fillId="0" borderId="0" applyFont="0" applyFill="0" applyBorder="0" applyAlignment="0" applyProtection="0"/>
    <xf numFmtId="168" fontId="37" fillId="0" borderId="0" applyFont="0" applyFill="0" applyBorder="0" applyAlignment="0" applyProtection="0"/>
    <xf numFmtId="176" fontId="5" fillId="0" borderId="0" applyFill="0" applyBorder="0" applyAlignment="0" applyProtection="0"/>
    <xf numFmtId="0" fontId="43" fillId="0" borderId="0">
      <alignment vertical="top"/>
    </xf>
    <xf numFmtId="0" fontId="5" fillId="0" borderId="0"/>
    <xf numFmtId="176" fontId="5" fillId="0" borderId="0" applyFill="0" applyBorder="0" applyAlignment="0" applyProtection="0"/>
    <xf numFmtId="196" fontId="5" fillId="0" borderId="0" applyFont="0" applyFill="0" applyBorder="0" applyAlignment="0" applyProtection="0"/>
    <xf numFmtId="38" fontId="42" fillId="0" borderId="0" applyFont="0" applyFill="0" applyBorder="0" applyAlignment="0" applyProtection="0"/>
    <xf numFmtId="176" fontId="37" fillId="0" borderId="0" applyFont="0" applyFill="0" applyBorder="0" applyAlignment="0" applyProtection="0"/>
    <xf numFmtId="194" fontId="37" fillId="0" borderId="0" applyFont="0" applyFill="0" applyBorder="0" applyAlignment="0" applyProtection="0"/>
    <xf numFmtId="195" fontId="5" fillId="0" borderId="0" applyFont="0" applyFill="0" applyBorder="0" applyAlignment="0" applyProtection="0"/>
    <xf numFmtId="195" fontId="5" fillId="0" borderId="0" applyFill="0" applyBorder="0" applyAlignment="0" applyProtection="0"/>
    <xf numFmtId="0" fontId="5" fillId="0" borderId="0"/>
    <xf numFmtId="0" fontId="5" fillId="0" borderId="0"/>
    <xf numFmtId="0" fontId="5" fillId="0" borderId="0"/>
    <xf numFmtId="197" fontId="5" fillId="0" borderId="0" applyFont="0" applyFill="0" applyBorder="0" applyAlignment="0" applyProtection="0"/>
    <xf numFmtId="191" fontId="5" fillId="0" borderId="0" applyFont="0" applyFill="0" applyBorder="0" applyAlignment="0" applyProtection="0"/>
    <xf numFmtId="198" fontId="5" fillId="0" borderId="0" applyFont="0" applyFill="0" applyBorder="0" applyAlignment="0" applyProtection="0"/>
    <xf numFmtId="192" fontId="39" fillId="0" borderId="0" applyFont="0" applyFill="0" applyBorder="0" applyAlignment="0" applyProtection="0"/>
    <xf numFmtId="187" fontId="5" fillId="0" borderId="0" applyFont="0" applyFill="0" applyBorder="0" applyAlignment="0" applyProtection="0"/>
    <xf numFmtId="179" fontId="5" fillId="0" borderId="0" applyFont="0" applyFill="0" applyBorder="0" applyAlignment="0" applyProtection="0"/>
    <xf numFmtId="187" fontId="5" fillId="0" borderId="0" applyFont="0" applyFill="0" applyBorder="0" applyAlignment="0" applyProtection="0"/>
    <xf numFmtId="181" fontId="39" fillId="0" borderId="0" applyFont="0" applyFill="0" applyBorder="0" applyAlignment="0" applyProtection="0"/>
    <xf numFmtId="179" fontId="5" fillId="0" borderId="0" applyFont="0" applyFill="0" applyBorder="0" applyAlignment="0" applyProtection="0"/>
    <xf numFmtId="181" fontId="39" fillId="0" borderId="0" applyFont="0" applyFill="0" applyBorder="0" applyAlignment="0" applyProtection="0"/>
    <xf numFmtId="181" fontId="39"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1" fontId="39" fillId="0" borderId="0" applyFont="0" applyFill="0" applyBorder="0" applyAlignment="0" applyProtection="0"/>
    <xf numFmtId="192" fontId="39" fillId="0" borderId="0" applyFont="0" applyFill="0" applyBorder="0" applyAlignment="0" applyProtection="0"/>
    <xf numFmtId="197"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9" fontId="5" fillId="0" borderId="0" applyFont="0" applyFill="0" applyBorder="0" applyAlignment="0" applyProtection="0"/>
    <xf numFmtId="200" fontId="5" fillId="0" borderId="0" applyFont="0" applyFill="0" applyBorder="0" applyAlignment="0" applyProtection="0"/>
    <xf numFmtId="190"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201"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1" fontId="5" fillId="0" borderId="0" applyFont="0" applyFill="0" applyBorder="0" applyAlignment="0" applyProtection="0"/>
    <xf numFmtId="190" fontId="5" fillId="0" borderId="0" applyFont="0" applyFill="0" applyBorder="0" applyAlignment="0" applyProtection="0"/>
    <xf numFmtId="192" fontId="39" fillId="0" borderId="0" applyFont="0" applyFill="0" applyBorder="0" applyAlignment="0" applyProtection="0"/>
    <xf numFmtId="197" fontId="5" fillId="0" borderId="0" applyFont="0" applyFill="0" applyBorder="0" applyAlignment="0" applyProtection="0"/>
    <xf numFmtId="190" fontId="5" fillId="0" borderId="0" applyFont="0" applyFill="0" applyBorder="0" applyAlignment="0" applyProtection="0"/>
    <xf numFmtId="199" fontId="5" fillId="0" borderId="0" applyFont="0" applyFill="0" applyBorder="0" applyAlignment="0" applyProtection="0"/>
    <xf numFmtId="199" fontId="5" fillId="0" borderId="0" applyFont="0" applyFill="0" applyBorder="0" applyAlignment="0" applyProtection="0"/>
    <xf numFmtId="199" fontId="5" fillId="0" borderId="0" applyFont="0" applyFill="0" applyBorder="0" applyAlignment="0" applyProtection="0"/>
    <xf numFmtId="199" fontId="5" fillId="0" borderId="0" applyFont="0" applyFill="0" applyBorder="0" applyAlignment="0" applyProtection="0"/>
    <xf numFmtId="199" fontId="5" fillId="0" borderId="0" applyFont="0" applyFill="0" applyBorder="0" applyAlignment="0" applyProtection="0"/>
    <xf numFmtId="199" fontId="5" fillId="0" borderId="0" applyFont="0" applyFill="0" applyBorder="0" applyAlignment="0" applyProtection="0"/>
    <xf numFmtId="199" fontId="5" fillId="0" borderId="0" applyFont="0" applyFill="0" applyBorder="0" applyAlignment="0" applyProtection="0"/>
    <xf numFmtId="199"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0" fontId="5" fillId="0" borderId="0" applyFont="0" applyFill="0" applyBorder="0" applyAlignment="0" applyProtection="0"/>
    <xf numFmtId="193" fontId="5" fillId="0" borderId="0" applyFont="0" applyFill="0" applyBorder="0" applyAlignment="0" applyProtection="0"/>
    <xf numFmtId="192" fontId="39" fillId="0" borderId="0" applyFont="0" applyFill="0" applyBorder="0" applyAlignment="0" applyProtection="0"/>
    <xf numFmtId="197" fontId="5" fillId="0" borderId="0" applyFont="0" applyFill="0" applyBorder="0" applyAlignment="0" applyProtection="0"/>
    <xf numFmtId="200" fontId="5" fillId="0" borderId="0" applyFont="0" applyFill="0" applyBorder="0" applyAlignment="0" applyProtection="0"/>
    <xf numFmtId="198" fontId="5" fillId="0" borderId="0" applyFont="0" applyFill="0" applyBorder="0" applyAlignment="0" applyProtection="0"/>
    <xf numFmtId="197"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0" fontId="5" fillId="0" borderId="0" applyFont="0" applyFill="0" applyBorder="0" applyAlignment="0" applyProtection="0"/>
    <xf numFmtId="191" fontId="5" fillId="0" borderId="0" applyFont="0" applyFill="0" applyBorder="0" applyAlignment="0" applyProtection="0"/>
    <xf numFmtId="190" fontId="5" fillId="0" borderId="0" applyFont="0" applyFill="0" applyBorder="0" applyAlignment="0" applyProtection="0"/>
    <xf numFmtId="192" fontId="39" fillId="0" borderId="0" applyFont="0" applyFill="0" applyBorder="0" applyAlignment="0" applyProtection="0"/>
    <xf numFmtId="191"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0" fontId="5" fillId="0" borderId="0" applyFont="0" applyFill="0" applyBorder="0" applyAlignment="0" applyProtection="0"/>
    <xf numFmtId="193"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2" fontId="39" fillId="0" borderId="0" applyFont="0" applyFill="0" applyBorder="0" applyAlignment="0" applyProtection="0"/>
    <xf numFmtId="190" fontId="5" fillId="0" borderId="0" applyFont="0" applyFill="0" applyBorder="0" applyAlignment="0" applyProtection="0"/>
    <xf numFmtId="199" fontId="5" fillId="0" borderId="0" applyFont="0" applyFill="0" applyBorder="0" applyAlignment="0" applyProtection="0"/>
    <xf numFmtId="199"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202" fontId="5" fillId="0" borderId="0" applyFont="0" applyFill="0" applyBorder="0" applyAlignment="0" applyProtection="0"/>
    <xf numFmtId="199" fontId="5" fillId="0" borderId="0" applyFont="0" applyFill="0" applyBorder="0" applyAlignment="0" applyProtection="0"/>
    <xf numFmtId="203" fontId="5" fillId="0" borderId="0" applyFont="0" applyFill="0" applyBorder="0" applyAlignment="0" applyProtection="0"/>
    <xf numFmtId="204" fontId="5" fillId="0" borderId="0" applyFont="0" applyFill="0" applyBorder="0" applyAlignment="0" applyProtection="0"/>
    <xf numFmtId="203" fontId="5" fillId="0" borderId="0" applyFont="0" applyFill="0" applyBorder="0" applyAlignment="0" applyProtection="0"/>
    <xf numFmtId="205" fontId="39" fillId="0" borderId="0" applyFont="0" applyFill="0" applyBorder="0" applyAlignment="0" applyProtection="0"/>
    <xf numFmtId="204"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3" fontId="5" fillId="0" borderId="0" applyFont="0" applyFill="0" applyBorder="0" applyAlignment="0" applyProtection="0"/>
    <xf numFmtId="206"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5" fontId="39"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207" fontId="5" fillId="0" borderId="0" applyFont="0" applyFill="0" applyBorder="0" applyAlignment="0" applyProtection="0"/>
    <xf numFmtId="204" fontId="5" fillId="0" borderId="0" applyFont="0" applyFill="0" applyBorder="0" applyAlignment="0" applyProtection="0"/>
    <xf numFmtId="205" fontId="39" fillId="0" borderId="0" applyFont="0" applyFill="0" applyBorder="0" applyAlignment="0" applyProtection="0"/>
    <xf numFmtId="190" fontId="5" fillId="0" borderId="0" applyFont="0" applyFill="0" applyBorder="0" applyAlignment="0" applyProtection="0"/>
    <xf numFmtId="191" fontId="5" fillId="0" borderId="0" applyFont="0" applyFill="0" applyBorder="0" applyAlignment="0" applyProtection="0"/>
    <xf numFmtId="190" fontId="5" fillId="0" borderId="0" applyFont="0" applyFill="0" applyBorder="0" applyAlignment="0" applyProtection="0"/>
    <xf numFmtId="192" fontId="39" fillId="0" borderId="0" applyFont="0" applyFill="0" applyBorder="0" applyAlignment="0" applyProtection="0"/>
    <xf numFmtId="191" fontId="5" fillId="0" borderId="0" applyFont="0" applyFill="0" applyBorder="0" applyAlignment="0" applyProtection="0"/>
    <xf numFmtId="192" fontId="39" fillId="0" borderId="0" applyFont="0" applyFill="0" applyBorder="0" applyAlignment="0" applyProtection="0"/>
    <xf numFmtId="192" fontId="39" fillId="0" borderId="0" applyFont="0" applyFill="0" applyBorder="0" applyAlignment="0" applyProtection="0"/>
    <xf numFmtId="190" fontId="5" fillId="0" borderId="0" applyFont="0" applyFill="0" applyBorder="0" applyAlignment="0" applyProtection="0"/>
    <xf numFmtId="193"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0" fontId="5" fillId="0" borderId="0" applyFont="0" applyFill="0" applyBorder="0" applyAlignment="0" applyProtection="0"/>
    <xf numFmtId="192" fontId="39" fillId="0" borderId="0" applyFont="0" applyFill="0" applyBorder="0" applyAlignment="0" applyProtection="0"/>
    <xf numFmtId="205" fontId="39" fillId="0" borderId="0" applyFont="0" applyFill="0" applyBorder="0" applyAlignment="0" applyProtection="0"/>
    <xf numFmtId="207"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8" fontId="5" fillId="0" borderId="0" applyFont="0" applyFill="0" applyBorder="0" applyAlignment="0" applyProtection="0"/>
    <xf numFmtId="209" fontId="5" fillId="0" borderId="0" applyFont="0" applyFill="0" applyBorder="0" applyAlignment="0" applyProtection="0"/>
    <xf numFmtId="203"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10"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4" fontId="5" fillId="0" borderId="0" applyFont="0" applyFill="0" applyBorder="0" applyAlignment="0" applyProtection="0"/>
    <xf numFmtId="203" fontId="5" fillId="0" borderId="0" applyFont="0" applyFill="0" applyBorder="0" applyAlignment="0" applyProtection="0"/>
    <xf numFmtId="205" fontId="39" fillId="0" borderId="0" applyFont="0" applyFill="0" applyBorder="0" applyAlignment="0" applyProtection="0"/>
    <xf numFmtId="207" fontId="5" fillId="0" borderId="0" applyFont="0" applyFill="0" applyBorder="0" applyAlignment="0" applyProtection="0"/>
    <xf numFmtId="203" fontId="5" fillId="0" borderId="0" applyFont="0" applyFill="0" applyBorder="0" applyAlignment="0" applyProtection="0"/>
    <xf numFmtId="208" fontId="5" fillId="0" borderId="0" applyFont="0" applyFill="0" applyBorder="0" applyAlignment="0" applyProtection="0"/>
    <xf numFmtId="208" fontId="5" fillId="0" borderId="0" applyFont="0" applyFill="0" applyBorder="0" applyAlignment="0" applyProtection="0"/>
    <xf numFmtId="208" fontId="5" fillId="0" borderId="0" applyFont="0" applyFill="0" applyBorder="0" applyAlignment="0" applyProtection="0"/>
    <xf numFmtId="208" fontId="5" fillId="0" borderId="0" applyFont="0" applyFill="0" applyBorder="0" applyAlignment="0" applyProtection="0"/>
    <xf numFmtId="208" fontId="5" fillId="0" borderId="0" applyFont="0" applyFill="0" applyBorder="0" applyAlignment="0" applyProtection="0"/>
    <xf numFmtId="208" fontId="5" fillId="0" borderId="0" applyFont="0" applyFill="0" applyBorder="0" applyAlignment="0" applyProtection="0"/>
    <xf numFmtId="208" fontId="5" fillId="0" borderId="0" applyFont="0" applyFill="0" applyBorder="0" applyAlignment="0" applyProtection="0"/>
    <xf numFmtId="208"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3" fontId="5" fillId="0" borderId="0" applyFont="0" applyFill="0" applyBorder="0" applyAlignment="0" applyProtection="0"/>
    <xf numFmtId="206" fontId="5" fillId="0" borderId="0" applyFont="0" applyFill="0" applyBorder="0" applyAlignment="0" applyProtection="0"/>
    <xf numFmtId="205" fontId="39" fillId="0" borderId="0" applyFont="0" applyFill="0" applyBorder="0" applyAlignment="0" applyProtection="0"/>
    <xf numFmtId="207" fontId="5" fillId="0" borderId="0" applyFont="0" applyFill="0" applyBorder="0" applyAlignment="0" applyProtection="0"/>
    <xf numFmtId="209" fontId="5" fillId="0" borderId="0" applyFont="0" applyFill="0" applyBorder="0" applyAlignment="0" applyProtection="0"/>
    <xf numFmtId="207"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3" fontId="5" fillId="0" borderId="0" applyFont="0" applyFill="0" applyBorder="0" applyAlignment="0" applyProtection="0"/>
    <xf numFmtId="204" fontId="5" fillId="0" borderId="0" applyFont="0" applyFill="0" applyBorder="0" applyAlignment="0" applyProtection="0"/>
    <xf numFmtId="203" fontId="5" fillId="0" borderId="0" applyFont="0" applyFill="0" applyBorder="0" applyAlignment="0" applyProtection="0"/>
    <xf numFmtId="205" fontId="39" fillId="0" borderId="0" applyFont="0" applyFill="0" applyBorder="0" applyAlignment="0" applyProtection="0"/>
    <xf numFmtId="204"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3" fontId="5" fillId="0" borderId="0" applyFont="0" applyFill="0" applyBorder="0" applyAlignment="0" applyProtection="0"/>
    <xf numFmtId="206"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5" fontId="39" fillId="0" borderId="0" applyFont="0" applyFill="0" applyBorder="0" applyAlignment="0" applyProtection="0"/>
    <xf numFmtId="203" fontId="5" fillId="0" borderId="0" applyFont="0" applyFill="0" applyBorder="0" applyAlignment="0" applyProtection="0"/>
    <xf numFmtId="208" fontId="5" fillId="0" borderId="0" applyFont="0" applyFill="0" applyBorder="0" applyAlignment="0" applyProtection="0"/>
    <xf numFmtId="208"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11" fontId="5" fillId="0" borderId="0" applyFont="0" applyFill="0" applyBorder="0" applyAlignment="0" applyProtection="0"/>
    <xf numFmtId="208" fontId="5" fillId="0" borderId="0" applyFont="0" applyFill="0" applyBorder="0" applyAlignment="0" applyProtection="0"/>
    <xf numFmtId="212" fontId="5" fillId="0" borderId="0" applyFont="0" applyFill="0" applyBorder="0" applyAlignment="0" applyProtection="0"/>
    <xf numFmtId="213" fontId="5" fillId="0" borderId="0" applyFont="0" applyFill="0" applyBorder="0" applyAlignment="0" applyProtection="0"/>
    <xf numFmtId="212" fontId="5" fillId="0" borderId="0" applyFont="0" applyFill="0" applyBorder="0" applyAlignment="0" applyProtection="0"/>
    <xf numFmtId="214" fontId="39" fillId="0" borderId="0" applyFont="0" applyFill="0" applyBorder="0" applyAlignment="0" applyProtection="0"/>
    <xf numFmtId="213"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2" fontId="5" fillId="0" borderId="0" applyFont="0" applyFill="0" applyBorder="0" applyAlignment="0" applyProtection="0"/>
    <xf numFmtId="215"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4" fontId="39"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16" fontId="5" fillId="0" borderId="0" applyFont="0" applyFill="0" applyBorder="0" applyAlignment="0" applyProtection="0"/>
    <xf numFmtId="213" fontId="5" fillId="0" borderId="0" applyFont="0" applyFill="0" applyBorder="0" applyAlignment="0" applyProtection="0"/>
    <xf numFmtId="217" fontId="5" fillId="0" borderId="0" applyFont="0" applyFill="0" applyBorder="0" applyAlignment="0" applyProtection="0"/>
    <xf numFmtId="214" fontId="39" fillId="0" borderId="0" applyFont="0" applyFill="0" applyBorder="0" applyAlignment="0" applyProtection="0"/>
    <xf numFmtId="203" fontId="5" fillId="0" borderId="0" applyFont="0" applyFill="0" applyBorder="0" applyAlignment="0" applyProtection="0"/>
    <xf numFmtId="204" fontId="5" fillId="0" borderId="0" applyFont="0" applyFill="0" applyBorder="0" applyAlignment="0" applyProtection="0"/>
    <xf numFmtId="203" fontId="5" fillId="0" borderId="0" applyFont="0" applyFill="0" applyBorder="0" applyAlignment="0" applyProtection="0"/>
    <xf numFmtId="205" fontId="39" fillId="0" borderId="0" applyFont="0" applyFill="0" applyBorder="0" applyAlignment="0" applyProtection="0"/>
    <xf numFmtId="0" fontId="38" fillId="37" borderId="0" applyNumberFormat="0" applyBorder="0" applyAlignment="0" applyProtection="0"/>
    <xf numFmtId="204" fontId="5" fillId="0" borderId="0" applyFont="0" applyFill="0" applyBorder="0" applyAlignment="0" applyProtection="0"/>
    <xf numFmtId="205" fontId="39" fillId="0" borderId="0" applyFont="0" applyFill="0" applyBorder="0" applyAlignment="0" applyProtection="0"/>
    <xf numFmtId="205" fontId="39" fillId="0" borderId="0" applyFont="0" applyFill="0" applyBorder="0" applyAlignment="0" applyProtection="0"/>
    <xf numFmtId="203" fontId="5" fillId="0" borderId="0" applyFont="0" applyFill="0" applyBorder="0" applyAlignment="0" applyProtection="0"/>
    <xf numFmtId="206"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5" fontId="39" fillId="0" borderId="0" applyFont="0" applyFill="0" applyBorder="0" applyAlignment="0" applyProtection="0"/>
    <xf numFmtId="214" fontId="39" fillId="0" borderId="0" applyFont="0" applyFill="0" applyBorder="0" applyAlignment="0" applyProtection="0"/>
    <xf numFmtId="216"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8" fontId="5" fillId="0" borderId="0" applyFont="0" applyFill="0" applyBorder="0" applyAlignment="0" applyProtection="0"/>
    <xf numFmtId="219" fontId="5" fillId="0" borderId="0" applyFont="0" applyFill="0" applyBorder="0" applyAlignment="0" applyProtection="0"/>
    <xf numFmtId="212"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20"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3" fontId="5" fillId="0" borderId="0" applyFont="0" applyFill="0" applyBorder="0" applyAlignment="0" applyProtection="0"/>
    <xf numFmtId="212" fontId="5" fillId="0" borderId="0" applyFont="0" applyFill="0" applyBorder="0" applyAlignment="0" applyProtection="0"/>
    <xf numFmtId="214" fontId="39" fillId="0" borderId="0" applyFont="0" applyFill="0" applyBorder="0" applyAlignment="0" applyProtection="0"/>
    <xf numFmtId="216" fontId="5" fillId="0" borderId="0" applyFont="0" applyFill="0" applyBorder="0" applyAlignment="0" applyProtection="0"/>
    <xf numFmtId="212" fontId="5" fillId="0" borderId="0" applyFont="0" applyFill="0" applyBorder="0" applyAlignment="0" applyProtection="0"/>
    <xf numFmtId="218" fontId="5" fillId="0" borderId="0" applyFont="0" applyFill="0" applyBorder="0" applyAlignment="0" applyProtection="0"/>
    <xf numFmtId="218" fontId="5" fillId="0" borderId="0" applyFont="0" applyFill="0" applyBorder="0" applyAlignment="0" applyProtection="0"/>
    <xf numFmtId="218" fontId="5" fillId="0" borderId="0" applyFont="0" applyFill="0" applyBorder="0" applyAlignment="0" applyProtection="0"/>
    <xf numFmtId="218" fontId="5" fillId="0" borderId="0" applyFont="0" applyFill="0" applyBorder="0" applyAlignment="0" applyProtection="0"/>
    <xf numFmtId="218" fontId="5" fillId="0" borderId="0" applyFont="0" applyFill="0" applyBorder="0" applyAlignment="0" applyProtection="0"/>
    <xf numFmtId="218" fontId="5" fillId="0" borderId="0" applyFont="0" applyFill="0" applyBorder="0" applyAlignment="0" applyProtection="0"/>
    <xf numFmtId="218" fontId="5" fillId="0" borderId="0" applyFont="0" applyFill="0" applyBorder="0" applyAlignment="0" applyProtection="0"/>
    <xf numFmtId="218"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2" fontId="5" fillId="0" borderId="0" applyFont="0" applyFill="0" applyBorder="0" applyAlignment="0" applyProtection="0"/>
    <xf numFmtId="215" fontId="5" fillId="0" borderId="0" applyFont="0" applyFill="0" applyBorder="0" applyAlignment="0" applyProtection="0"/>
    <xf numFmtId="214" fontId="39" fillId="0" borderId="0" applyFont="0" applyFill="0" applyBorder="0" applyAlignment="0" applyProtection="0"/>
    <xf numFmtId="216" fontId="5" fillId="0" borderId="0" applyFont="0" applyFill="0" applyBorder="0" applyAlignment="0" applyProtection="0"/>
    <xf numFmtId="219" fontId="5" fillId="0" borderId="0" applyFont="0" applyFill="0" applyBorder="0" applyAlignment="0" applyProtection="0"/>
    <xf numFmtId="217" fontId="5" fillId="0" borderId="0" applyFont="0" applyFill="0" applyBorder="0" applyAlignment="0" applyProtection="0"/>
    <xf numFmtId="216"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2" fontId="5" fillId="0" borderId="0" applyFont="0" applyFill="0" applyBorder="0" applyAlignment="0" applyProtection="0"/>
    <xf numFmtId="213" fontId="5" fillId="0" borderId="0" applyFont="0" applyFill="0" applyBorder="0" applyAlignment="0" applyProtection="0"/>
    <xf numFmtId="212" fontId="5" fillId="0" borderId="0" applyFont="0" applyFill="0" applyBorder="0" applyAlignment="0" applyProtection="0"/>
    <xf numFmtId="214" fontId="39" fillId="0" borderId="0" applyFont="0" applyFill="0" applyBorder="0" applyAlignment="0" applyProtection="0"/>
    <xf numFmtId="213"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2" fontId="5" fillId="0" borderId="0" applyFont="0" applyFill="0" applyBorder="0" applyAlignment="0" applyProtection="0"/>
    <xf numFmtId="215"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4" fontId="39" fillId="0" borderId="0" applyFont="0" applyFill="0" applyBorder="0" applyAlignment="0" applyProtection="0"/>
    <xf numFmtId="212" fontId="5" fillId="0" borderId="0" applyFont="0" applyFill="0" applyBorder="0" applyAlignment="0" applyProtection="0"/>
    <xf numFmtId="218" fontId="5" fillId="0" borderId="0" applyFont="0" applyFill="0" applyBorder="0" applyAlignment="0" applyProtection="0"/>
    <xf numFmtId="218"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6" fontId="5" fillId="0" borderId="0" applyFont="0" applyFill="0" applyBorder="0" applyAlignment="0" applyProtection="0"/>
    <xf numFmtId="216" fontId="5" fillId="0" borderId="0" applyFont="0" applyFill="0" applyBorder="0" applyAlignment="0" applyProtection="0"/>
    <xf numFmtId="221" fontId="5" fillId="0" borderId="0" applyFont="0" applyFill="0" applyBorder="0" applyAlignment="0" applyProtection="0"/>
    <xf numFmtId="218" fontId="5" fillId="0" borderId="0" applyFont="0" applyFill="0" applyBorder="0" applyAlignment="0" applyProtection="0"/>
    <xf numFmtId="222" fontId="5" fillId="0" borderId="0" applyFont="0" applyFill="0" applyBorder="0" applyAlignment="0" applyProtection="0"/>
    <xf numFmtId="223" fontId="5" fillId="0" borderId="0" applyFont="0" applyFill="0" applyBorder="0" applyAlignment="0" applyProtection="0"/>
    <xf numFmtId="222" fontId="5" fillId="0" borderId="0" applyFont="0" applyFill="0" applyBorder="0" applyAlignment="0" applyProtection="0"/>
    <xf numFmtId="224" fontId="39" fillId="0" borderId="0" applyFont="0" applyFill="0" applyBorder="0" applyAlignment="0" applyProtection="0"/>
    <xf numFmtId="223" fontId="5"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2" fontId="5" fillId="0" borderId="0" applyFont="0" applyFill="0" applyBorder="0" applyAlignment="0" applyProtection="0"/>
    <xf numFmtId="225" fontId="5" fillId="0" borderId="0" applyFont="0" applyFill="0" applyBorder="0" applyAlignment="0" applyProtection="0"/>
    <xf numFmtId="222" fontId="5" fillId="0" borderId="0" applyFont="0" applyFill="0" applyBorder="0" applyAlignment="0" applyProtection="0"/>
    <xf numFmtId="222" fontId="5" fillId="0" borderId="0" applyFont="0" applyFill="0" applyBorder="0" applyAlignment="0" applyProtection="0"/>
    <xf numFmtId="222" fontId="5" fillId="0" borderId="0" applyFont="0" applyFill="0" applyBorder="0" applyAlignment="0" applyProtection="0"/>
    <xf numFmtId="222" fontId="5" fillId="0" borderId="0" applyFont="0" applyFill="0" applyBorder="0" applyAlignment="0" applyProtection="0"/>
    <xf numFmtId="224" fontId="39"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26" fontId="5" fillId="0" borderId="0" applyFont="0" applyFill="0" applyBorder="0" applyAlignment="0" applyProtection="0"/>
    <xf numFmtId="223" fontId="5" fillId="0" borderId="0" applyFont="0" applyFill="0" applyBorder="0" applyAlignment="0" applyProtection="0"/>
    <xf numFmtId="227" fontId="5" fillId="0" borderId="0" applyFont="0" applyFill="0" applyBorder="0" applyAlignment="0" applyProtection="0"/>
    <xf numFmtId="224" fontId="39" fillId="0" borderId="0" applyFont="0" applyFill="0" applyBorder="0" applyAlignment="0" applyProtection="0"/>
    <xf numFmtId="212" fontId="5" fillId="0" borderId="0" applyFont="0" applyFill="0" applyBorder="0" applyAlignment="0" applyProtection="0"/>
    <xf numFmtId="213" fontId="5" fillId="0" borderId="0" applyFont="0" applyFill="0" applyBorder="0" applyAlignment="0" applyProtection="0"/>
    <xf numFmtId="212" fontId="5" fillId="0" borderId="0" applyFont="0" applyFill="0" applyBorder="0" applyAlignment="0" applyProtection="0"/>
    <xf numFmtId="214" fontId="39" fillId="0" borderId="0" applyFont="0" applyFill="0" applyBorder="0" applyAlignment="0" applyProtection="0"/>
    <xf numFmtId="213" fontId="5" fillId="0" borderId="0" applyFont="0" applyFill="0" applyBorder="0" applyAlignment="0" applyProtection="0"/>
    <xf numFmtId="214" fontId="39" fillId="0" borderId="0" applyFont="0" applyFill="0" applyBorder="0" applyAlignment="0" applyProtection="0"/>
    <xf numFmtId="214" fontId="39" fillId="0" borderId="0" applyFont="0" applyFill="0" applyBorder="0" applyAlignment="0" applyProtection="0"/>
    <xf numFmtId="212" fontId="5" fillId="0" borderId="0" applyFont="0" applyFill="0" applyBorder="0" applyAlignment="0" applyProtection="0"/>
    <xf numFmtId="215"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2" fontId="5" fillId="0" borderId="0" applyFont="0" applyFill="0" applyBorder="0" applyAlignment="0" applyProtection="0"/>
    <xf numFmtId="214" fontId="39" fillId="0" borderId="0" applyFont="0" applyFill="0" applyBorder="0" applyAlignment="0" applyProtection="0"/>
    <xf numFmtId="224" fontId="39" fillId="0" borderId="0" applyFont="0" applyFill="0" applyBorder="0" applyAlignment="0" applyProtection="0"/>
    <xf numFmtId="226" fontId="5"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8" fontId="5" fillId="0" borderId="0" applyFont="0" applyFill="0" applyBorder="0" applyAlignment="0" applyProtection="0"/>
    <xf numFmtId="229" fontId="5" fillId="0" borderId="0" applyFont="0" applyFill="0" applyBorder="0" applyAlignment="0" applyProtection="0"/>
    <xf numFmtId="222" fontId="5"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30" fontId="5"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3" fontId="5" fillId="0" borderId="0" applyFont="0" applyFill="0" applyBorder="0" applyAlignment="0" applyProtection="0"/>
    <xf numFmtId="222" fontId="5" fillId="0" borderId="0" applyFont="0" applyFill="0" applyBorder="0" applyAlignment="0" applyProtection="0"/>
    <xf numFmtId="224" fontId="39" fillId="0" borderId="0" applyFont="0" applyFill="0" applyBorder="0" applyAlignment="0" applyProtection="0"/>
    <xf numFmtId="226" fontId="5" fillId="0" borderId="0" applyFont="0" applyFill="0" applyBorder="0" applyAlignment="0" applyProtection="0"/>
    <xf numFmtId="222" fontId="5" fillId="0" borderId="0" applyFont="0" applyFill="0" applyBorder="0" applyAlignment="0" applyProtection="0"/>
    <xf numFmtId="228" fontId="5" fillId="0" borderId="0" applyFont="0" applyFill="0" applyBorder="0" applyAlignment="0" applyProtection="0"/>
    <xf numFmtId="228" fontId="5" fillId="0" borderId="0" applyFont="0" applyFill="0" applyBorder="0" applyAlignment="0" applyProtection="0"/>
    <xf numFmtId="228" fontId="5" fillId="0" borderId="0" applyFont="0" applyFill="0" applyBorder="0" applyAlignment="0" applyProtection="0"/>
    <xf numFmtId="228" fontId="5" fillId="0" borderId="0" applyFont="0" applyFill="0" applyBorder="0" applyAlignment="0" applyProtection="0"/>
    <xf numFmtId="228" fontId="5" fillId="0" borderId="0" applyFont="0" applyFill="0" applyBorder="0" applyAlignment="0" applyProtection="0"/>
    <xf numFmtId="228" fontId="5" fillId="0" borderId="0" applyFont="0" applyFill="0" applyBorder="0" applyAlignment="0" applyProtection="0"/>
    <xf numFmtId="228" fontId="5" fillId="0" borderId="0" applyFont="0" applyFill="0" applyBorder="0" applyAlignment="0" applyProtection="0"/>
    <xf numFmtId="228" fontId="5"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2" fontId="5" fillId="0" borderId="0" applyFont="0" applyFill="0" applyBorder="0" applyAlignment="0" applyProtection="0"/>
    <xf numFmtId="225" fontId="5" fillId="0" borderId="0" applyFont="0" applyFill="0" applyBorder="0" applyAlignment="0" applyProtection="0"/>
    <xf numFmtId="224" fontId="39" fillId="0" borderId="0" applyFont="0" applyFill="0" applyBorder="0" applyAlignment="0" applyProtection="0"/>
    <xf numFmtId="226" fontId="5" fillId="0" borderId="0" applyFont="0" applyFill="0" applyBorder="0" applyAlignment="0" applyProtection="0"/>
    <xf numFmtId="229" fontId="5" fillId="0" borderId="0" applyFont="0" applyFill="0" applyBorder="0" applyAlignment="0" applyProtection="0"/>
    <xf numFmtId="227" fontId="5" fillId="0" borderId="0" applyFont="0" applyFill="0" applyBorder="0" applyAlignment="0" applyProtection="0"/>
    <xf numFmtId="226" fontId="5"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2" fontId="5" fillId="0" borderId="0" applyFont="0" applyFill="0" applyBorder="0" applyAlignment="0" applyProtection="0"/>
    <xf numFmtId="223" fontId="5" fillId="0" borderId="0" applyFont="0" applyFill="0" applyBorder="0" applyAlignment="0" applyProtection="0"/>
    <xf numFmtId="222" fontId="5" fillId="0" borderId="0" applyFont="0" applyFill="0" applyBorder="0" applyAlignment="0" applyProtection="0"/>
    <xf numFmtId="224" fontId="39" fillId="0" borderId="0" applyFont="0" applyFill="0" applyBorder="0" applyAlignment="0" applyProtection="0"/>
    <xf numFmtId="223" fontId="5"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2" fontId="5" fillId="0" borderId="0" applyFont="0" applyFill="0" applyBorder="0" applyAlignment="0" applyProtection="0"/>
    <xf numFmtId="225" fontId="5" fillId="0" borderId="0" applyFont="0" applyFill="0" applyBorder="0" applyAlignment="0" applyProtection="0"/>
    <xf numFmtId="222" fontId="5" fillId="0" borderId="0" applyFont="0" applyFill="0" applyBorder="0" applyAlignment="0" applyProtection="0"/>
    <xf numFmtId="222" fontId="5" fillId="0" borderId="0" applyFont="0" applyFill="0" applyBorder="0" applyAlignment="0" applyProtection="0"/>
    <xf numFmtId="222" fontId="5" fillId="0" borderId="0" applyFont="0" applyFill="0" applyBorder="0" applyAlignment="0" applyProtection="0"/>
    <xf numFmtId="222" fontId="5" fillId="0" borderId="0" applyFont="0" applyFill="0" applyBorder="0" applyAlignment="0" applyProtection="0"/>
    <xf numFmtId="224" fontId="39" fillId="0" borderId="0" applyFont="0" applyFill="0" applyBorder="0" applyAlignment="0" applyProtection="0"/>
    <xf numFmtId="222" fontId="5" fillId="0" borderId="0" applyFont="0" applyFill="0" applyBorder="0" applyAlignment="0" applyProtection="0"/>
    <xf numFmtId="228" fontId="5" fillId="0" borderId="0" applyFont="0" applyFill="0" applyBorder="0" applyAlignment="0" applyProtection="0"/>
    <xf numFmtId="228" fontId="5"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6" fontId="5" fillId="0" borderId="0" applyFont="0" applyFill="0" applyBorder="0" applyAlignment="0" applyProtection="0"/>
    <xf numFmtId="226" fontId="5" fillId="0" borderId="0" applyFont="0" applyFill="0" applyBorder="0" applyAlignment="0" applyProtection="0"/>
    <xf numFmtId="231" fontId="5" fillId="0" borderId="0" applyFont="0" applyFill="0" applyBorder="0" applyAlignment="0" applyProtection="0"/>
    <xf numFmtId="228" fontId="5" fillId="0" borderId="0" applyFont="0" applyFill="0" applyBorder="0" applyAlignment="0" applyProtection="0"/>
    <xf numFmtId="203" fontId="39" fillId="0" borderId="0" applyFont="0" applyFill="0" applyBorder="0" applyAlignment="0" applyProtection="0"/>
    <xf numFmtId="232" fontId="5" fillId="0" borderId="0" applyFont="0" applyFill="0" applyBorder="0" applyAlignment="0" applyProtection="0"/>
    <xf numFmtId="232" fontId="5" fillId="0" borderId="0" applyFont="0" applyFill="0" applyBorder="0" applyAlignment="0" applyProtection="0"/>
    <xf numFmtId="203" fontId="39" fillId="0" borderId="0" applyFont="0" applyFill="0" applyBorder="0" applyAlignment="0" applyProtection="0"/>
    <xf numFmtId="233" fontId="5" fillId="0" borderId="0" applyFont="0" applyFill="0" applyBorder="0" applyAlignment="0" applyProtection="0"/>
    <xf numFmtId="203" fontId="39" fillId="0" borderId="0" applyFont="0" applyFill="0" applyBorder="0" applyAlignment="0" applyProtection="0"/>
    <xf numFmtId="203" fontId="39"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224" fontId="39" fillId="0" borderId="0" applyFont="0" applyFill="0" applyBorder="0" applyAlignment="0" applyProtection="0"/>
    <xf numFmtId="0" fontId="5" fillId="0" borderId="0" applyNumberFormat="0" applyFill="0" applyBorder="0" applyAlignment="0" applyProtection="0"/>
    <xf numFmtId="170" fontId="44" fillId="0" borderId="0" applyFont="0" applyFill="0" applyBorder="0" applyAlignment="0" applyProtection="0"/>
    <xf numFmtId="0" fontId="43" fillId="0" borderId="0">
      <alignment vertical="top"/>
    </xf>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195" fontId="37" fillId="0" borderId="0" applyFont="0" applyFill="0" applyBorder="0" applyAlignment="0" applyProtection="0"/>
    <xf numFmtId="234" fontId="5" fillId="0" borderId="0">
      <alignment horizontal="center" wrapText="1"/>
    </xf>
    <xf numFmtId="0" fontId="45" fillId="38" borderId="0"/>
    <xf numFmtId="0" fontId="46" fillId="39" borderId="21" applyFont="0" applyFill="0" applyAlignment="0">
      <alignment vertical="center" wrapText="1"/>
    </xf>
    <xf numFmtId="9" fontId="47" fillId="0" borderId="0" applyFont="0" applyFill="0" applyBorder="0" applyAlignment="0" applyProtection="0"/>
    <xf numFmtId="0" fontId="48" fillId="38" borderId="0"/>
    <xf numFmtId="0" fontId="1" fillId="13" borderId="0" applyNumberFormat="0" applyBorder="0" applyAlignment="0" applyProtection="0"/>
    <xf numFmtId="0" fontId="49" fillId="40"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41"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51" fillId="42" borderId="0" applyNumberFormat="0" applyFont="0" applyBorder="0" applyAlignment="0" applyProtection="0"/>
    <xf numFmtId="0" fontId="52"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78" fontId="53" fillId="0" borderId="0" applyFont="0" applyFill="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187"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186"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185" fontId="53" fillId="0" borderId="0" applyFont="0" applyFill="0" applyBorder="0" applyAlignment="0" applyProtection="0"/>
    <xf numFmtId="0" fontId="55" fillId="11" borderId="0" applyNumberFormat="0" applyFont="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181" fontId="56" fillId="0" borderId="0" applyFont="0" applyFill="0" applyBorder="0" applyAlignment="0" applyProtection="0"/>
    <xf numFmtId="4" fontId="42" fillId="44" borderId="0" applyNumberFormat="0" applyProtection="0">
      <alignment horizontal="right" vertical="center"/>
    </xf>
    <xf numFmtId="181" fontId="56"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3" fillId="0" borderId="0" applyNumberFormat="0" applyFill="0" applyProtection="0">
      <alignment horizontal="left" vertical="center" wrapText="1"/>
    </xf>
    <xf numFmtId="0" fontId="1" fillId="13" borderId="0" applyNumberFormat="0" applyBorder="0" applyAlignment="0" applyProtection="0"/>
    <xf numFmtId="170" fontId="57" fillId="0" borderId="0" applyFont="0" applyFill="0" applyBorder="0" applyAlignment="0" applyProtection="0"/>
    <xf numFmtId="0" fontId="1" fillId="13" borderId="0" applyNumberFormat="0" applyBorder="0" applyAlignment="0" applyProtection="0"/>
    <xf numFmtId="180"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8" fillId="0" borderId="0" applyNumberFormat="0" applyAlignment="0" applyProtection="0"/>
    <xf numFmtId="170" fontId="57"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70" fontId="57" fillId="0" borderId="0" applyFont="0" applyFill="0" applyBorder="0" applyAlignment="0" applyProtection="0"/>
    <xf numFmtId="0" fontId="1" fillId="13" borderId="0" applyNumberFormat="0" applyBorder="0" applyAlignment="0" applyProtection="0"/>
    <xf numFmtId="170" fontId="57" fillId="0" borderId="0" applyFont="0" applyFill="0" applyBorder="0" applyAlignment="0" applyProtection="0"/>
    <xf numFmtId="0" fontId="1" fillId="13" borderId="0" applyNumberFormat="0" applyBorder="0" applyAlignment="0" applyProtection="0"/>
    <xf numFmtId="170" fontId="57" fillId="0" borderId="0" applyFont="0" applyFill="0" applyBorder="0" applyAlignment="0" applyProtection="0"/>
    <xf numFmtId="0" fontId="1" fillId="13"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170"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70" fontId="57" fillId="0" borderId="0" applyFont="0" applyFill="0" applyBorder="0" applyAlignment="0" applyProtection="0"/>
    <xf numFmtId="170"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43"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0" fillId="0" borderId="0" applyFont="0" applyFill="0" applyBorder="0" applyAlignment="0" applyProtection="0"/>
    <xf numFmtId="170"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170" fontId="57" fillId="0" borderId="0" applyFont="0" applyFill="0" applyBorder="0" applyAlignment="0" applyProtection="0"/>
    <xf numFmtId="0" fontId="1" fillId="40"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43" fontId="50"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70" fontId="57" fillId="0" borderId="0" applyFont="0" applyFill="0" applyBorder="0" applyAlignment="0" applyProtection="0"/>
    <xf numFmtId="0" fontId="1" fillId="13" borderId="0" applyNumberFormat="0" applyBorder="0" applyAlignment="0" applyProtection="0"/>
    <xf numFmtId="43" fontId="50" fillId="0" borderId="0" applyFont="0" applyFill="0" applyBorder="0" applyAlignment="0" applyProtection="0"/>
    <xf numFmtId="0" fontId="1" fillId="13" borderId="0" applyNumberFormat="0" applyBorder="0" applyAlignment="0" applyProtection="0"/>
    <xf numFmtId="43"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43" fontId="50" fillId="0" borderId="0" applyFont="0" applyFill="0" applyBorder="0" applyAlignment="0" applyProtection="0"/>
    <xf numFmtId="0" fontId="1" fillId="13" borderId="0" applyNumberFormat="0" applyBorder="0" applyAlignment="0" applyProtection="0"/>
    <xf numFmtId="43" fontId="50" fillId="0" borderId="0" applyFont="0" applyFill="0" applyBorder="0" applyAlignment="0" applyProtection="0"/>
    <xf numFmtId="0" fontId="1" fillId="13" borderId="0" applyNumberFormat="0" applyBorder="0" applyAlignment="0" applyProtection="0"/>
    <xf numFmtId="43" fontId="50" fillId="0" borderId="0" applyFont="0" applyFill="0" applyBorder="0" applyAlignment="0" applyProtection="0"/>
    <xf numFmtId="0" fontId="1" fillId="13" borderId="0" applyNumberFormat="0" applyBorder="0" applyAlignment="0" applyProtection="0"/>
    <xf numFmtId="43" fontId="50" fillId="0" borderId="0" applyFont="0" applyFill="0" applyBorder="0" applyAlignment="0" applyProtection="0"/>
    <xf numFmtId="0" fontId="1" fillId="1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 fillId="40" borderId="0" applyNumberFormat="0" applyBorder="0" applyAlignment="0" applyProtection="0"/>
    <xf numFmtId="0" fontId="59" fillId="45" borderId="22" applyNumberFormat="0" applyFont="0" applyAlignment="0" applyProtection="0"/>
    <xf numFmtId="0" fontId="1" fillId="40" borderId="0" applyNumberFormat="0" applyBorder="0" applyAlignment="0" applyProtection="0"/>
    <xf numFmtId="43" fontId="50" fillId="0" borderId="0" applyFont="0" applyFill="0" applyBorder="0" applyAlignment="0" applyProtection="0"/>
    <xf numFmtId="0" fontId="1" fillId="40" borderId="0" applyNumberFormat="0" applyBorder="0" applyAlignment="0" applyProtection="0"/>
    <xf numFmtId="43" fontId="50" fillId="0" borderId="0" applyFont="0" applyFill="0" applyBorder="0" applyAlignment="0" applyProtection="0"/>
    <xf numFmtId="0" fontId="1" fillId="40" borderId="0" applyNumberFormat="0" applyBorder="0" applyAlignment="0" applyProtection="0"/>
    <xf numFmtId="43"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51" fillId="42" borderId="0" applyNumberFormat="0" applyFon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60"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49" fillId="4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5"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49" fillId="4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51" fillId="48" borderId="0" applyNumberFormat="0" applyFon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59" fillId="45" borderId="22" applyNumberFormat="0" applyFont="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51" fillId="48" borderId="0" applyNumberFormat="0" applyFon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2" fillId="17" borderId="0" applyNumberFormat="0" applyBorder="0" applyAlignment="0" applyProtection="0"/>
    <xf numFmtId="0" fontId="59" fillId="45" borderId="22" applyNumberFormat="0" applyFont="0" applyAlignment="0" applyProtection="0"/>
    <xf numFmtId="0" fontId="55"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60"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49"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5"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60"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49" fillId="49"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51" fillId="51" borderId="0" applyNumberFormat="0" applyFon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5" fillId="9" borderId="0" applyNumberFormat="0" applyFon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6" fillId="0" borderId="0" applyNumberFormat="0" applyBorder="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51" fillId="51" borderId="0" applyNumberFormat="0" applyFont="0" applyBorder="0" applyAlignment="0" applyProtection="0"/>
    <xf numFmtId="0" fontId="52" fillId="21"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49"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9" fillId="45" borderId="22" applyNumberFormat="0" applyFont="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5"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49" fillId="5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51" fillId="53" borderId="0" applyNumberFormat="0" applyFon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1" fillId="19"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59" fillId="45" borderId="22" applyNumberFormat="0" applyFont="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51" fillId="53" borderId="0" applyNumberFormat="0" applyFon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0"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49"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5"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0"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1" fillId="26"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51" fillId="54" borderId="0" applyNumberFormat="0" applyFon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51" fillId="54" borderId="0" applyNumberFormat="0" applyFont="0" applyBorder="0" applyAlignment="0" applyProtection="0"/>
    <xf numFmtId="0" fontId="52"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2"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49" fillId="5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9"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49" fillId="41"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51" fillId="56" borderId="0" applyNumberFormat="0" applyFon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51" fillId="56" borderId="0" applyNumberFormat="0" applyFont="0" applyBorder="0" applyAlignment="0" applyProtection="0"/>
    <xf numFmtId="0" fontId="52" fillId="33"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60"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5" fillId="12" borderId="0" applyNumberFormat="0" applyFon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49"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63" fillId="38" borderId="0"/>
    <xf numFmtId="0" fontId="64" fillId="0" borderId="0">
      <alignment wrapText="1"/>
    </xf>
    <xf numFmtId="0" fontId="1" fillId="14" borderId="0" applyNumberFormat="0" applyBorder="0" applyAlignment="0" applyProtection="0"/>
    <xf numFmtId="0" fontId="49" fillId="46"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51" fillId="45" borderId="0" applyNumberFormat="0" applyFon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51" fillId="45" borderId="0" applyNumberFormat="0" applyFont="0" applyBorder="0" applyAlignment="0" applyProtection="0"/>
    <xf numFmtId="0" fontId="52" fillId="14"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9"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49" fillId="55"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2"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51" fillId="58" borderId="0" applyNumberFormat="0" applyFon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51" fillId="58" borderId="0" applyNumberFormat="0" applyFon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49" fillId="47"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49" fillId="5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51" fillId="61" borderId="0" applyNumberFormat="0" applyFon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59" fillId="45" borderId="22" applyNumberFormat="0" applyFont="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60"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51" fillId="61" borderId="0" applyNumberFormat="0" applyFon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60"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49" fillId="60"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5"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49" fillId="5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51" fillId="62" borderId="0" applyNumberFormat="0" applyFon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51" fillId="62" borderId="0" applyNumberFormat="0" applyFont="0" applyBorder="0" applyAlignment="0" applyProtection="0"/>
    <xf numFmtId="0" fontId="52" fillId="26"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2"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49" fillId="43"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49" fillId="4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2"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8" fillId="28" borderId="19" applyNumberForma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49" fillId="55"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49" fillId="6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51" fillId="65" borderId="0" applyNumberFormat="0" applyFon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9" fillId="45" borderId="22" applyNumberFormat="0" applyFont="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51" fillId="65" borderId="0" applyNumberFormat="0" applyFont="0" applyBorder="0" applyAlignment="0" applyProtection="0"/>
    <xf numFmtId="0" fontId="52" fillId="34"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49" fillId="5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65" fillId="0" borderId="0"/>
    <xf numFmtId="0" fontId="66" fillId="15" borderId="0" applyNumberFormat="0" applyBorder="0" applyAlignment="0" applyProtection="0"/>
    <xf numFmtId="0" fontId="67" fillId="66"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68" fillId="15" borderId="0" applyNumberFormat="0" applyBorder="0" applyAlignment="0" applyProtection="0"/>
    <xf numFmtId="0" fontId="23" fillId="67" borderId="0" applyNumberFormat="0" applyBorder="0" applyAlignment="0" applyProtection="0"/>
    <xf numFmtId="0" fontId="62" fillId="68" borderId="0" applyNumberFormat="0" applyBorder="0" applyAlignment="0" applyProtection="0"/>
    <xf numFmtId="0" fontId="23" fillId="15" borderId="0" applyNumberFormat="0" applyBorder="0" applyAlignment="0" applyProtection="0"/>
    <xf numFmtId="0" fontId="69" fillId="55" borderId="0" applyNumberFormat="0" applyBorder="0" applyAlignment="0" applyProtection="0"/>
    <xf numFmtId="0" fontId="62" fillId="68" borderId="0" applyNumberFormat="0" applyBorder="0" applyAlignment="0" applyProtection="0"/>
    <xf numFmtId="0" fontId="62" fillId="68" borderId="0" applyNumberFormat="0" applyBorder="0" applyAlignment="0" applyProtection="0"/>
    <xf numFmtId="0" fontId="69" fillId="66" borderId="0" applyNumberFormat="0" applyBorder="0" applyAlignment="0" applyProtection="0"/>
    <xf numFmtId="0" fontId="69" fillId="66" borderId="0" applyNumberFormat="0" applyBorder="0" applyAlignment="0" applyProtection="0"/>
    <xf numFmtId="0" fontId="69" fillId="66" borderId="0" applyNumberFormat="0" applyBorder="0" applyAlignment="0" applyProtection="0"/>
    <xf numFmtId="0" fontId="66" fillId="19" borderId="0" applyNumberFormat="0" applyBorder="0" applyAlignment="0" applyProtection="0"/>
    <xf numFmtId="0" fontId="67" fillId="47" borderId="0" applyNumberFormat="0" applyBorder="0" applyAlignment="0" applyProtection="0"/>
    <xf numFmtId="0" fontId="23" fillId="19" borderId="0" applyNumberFormat="0" applyBorder="0" applyAlignment="0" applyProtection="0"/>
    <xf numFmtId="0" fontId="23" fillId="19" borderId="0" applyNumberFormat="0" applyBorder="0" applyAlignment="0" applyProtection="0"/>
    <xf numFmtId="0" fontId="68" fillId="19" borderId="0" applyNumberFormat="0" applyBorder="0" applyAlignment="0" applyProtection="0"/>
    <xf numFmtId="0" fontId="62" fillId="69" borderId="0" applyNumberFormat="0" applyBorder="0" applyAlignment="0" applyProtection="0"/>
    <xf numFmtId="0" fontId="69" fillId="70" borderId="0" applyNumberFormat="0" applyBorder="0" applyAlignment="0" applyProtection="0"/>
    <xf numFmtId="0" fontId="62" fillId="69" borderId="0" applyNumberFormat="0" applyBorder="0" applyAlignment="0" applyProtection="0"/>
    <xf numFmtId="0" fontId="62" fillId="69" borderId="0" applyNumberFormat="0" applyBorder="0" applyAlignment="0" applyProtection="0"/>
    <xf numFmtId="0" fontId="69" fillId="47" borderId="0" applyNumberFormat="0" applyBorder="0" applyAlignment="0" applyProtection="0"/>
    <xf numFmtId="0" fontId="69" fillId="47" borderId="0" applyNumberFormat="0" applyBorder="0" applyAlignment="0" applyProtection="0"/>
    <xf numFmtId="0" fontId="69" fillId="47" borderId="0" applyNumberFormat="0" applyBorder="0" applyAlignment="0" applyProtection="0"/>
    <xf numFmtId="0" fontId="66" fillId="23" borderId="0" applyNumberFormat="0" applyBorder="0" applyAlignment="0" applyProtection="0"/>
    <xf numFmtId="0" fontId="67" fillId="59"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68" fillId="23" borderId="0" applyNumberFormat="0" applyBorder="0" applyAlignment="0" applyProtection="0"/>
    <xf numFmtId="0" fontId="23" fillId="60" borderId="0" applyNumberFormat="0" applyBorder="0" applyAlignment="0" applyProtection="0"/>
    <xf numFmtId="0" fontId="62" fillId="71" borderId="0" applyNumberFormat="0" applyBorder="0" applyAlignment="0" applyProtection="0"/>
    <xf numFmtId="0" fontId="23" fillId="23" borderId="0" applyNumberFormat="0" applyBorder="0" applyAlignment="0" applyProtection="0"/>
    <xf numFmtId="0" fontId="69" fillId="64" borderId="0" applyNumberFormat="0" applyBorder="0" applyAlignment="0" applyProtection="0"/>
    <xf numFmtId="0" fontId="62" fillId="71" borderId="0" applyNumberFormat="0" applyBorder="0" applyAlignment="0" applyProtection="0"/>
    <xf numFmtId="0" fontId="62" fillId="71" borderId="0" applyNumberFormat="0" applyBorder="0" applyAlignment="0" applyProtection="0"/>
    <xf numFmtId="0" fontId="69" fillId="59" borderId="0" applyNumberFormat="0" applyBorder="0" applyAlignment="0" applyProtection="0"/>
    <xf numFmtId="0" fontId="69" fillId="59" borderId="0" applyNumberFormat="0" applyBorder="0" applyAlignment="0" applyProtection="0"/>
    <xf numFmtId="0" fontId="69" fillId="59" borderId="0" applyNumberFormat="0" applyBorder="0" applyAlignment="0" applyProtection="0"/>
    <xf numFmtId="0" fontId="66" fillId="27" borderId="0" applyNumberFormat="0" applyBorder="0" applyAlignment="0" applyProtection="0"/>
    <xf numFmtId="0" fontId="67" fillId="72" borderId="0" applyNumberFormat="0" applyBorder="0" applyAlignment="0" applyProtection="0"/>
    <xf numFmtId="0" fontId="23" fillId="27" borderId="0" applyNumberFormat="0" applyBorder="0" applyAlignment="0" applyProtection="0"/>
    <xf numFmtId="0" fontId="23" fillId="27" borderId="0" applyNumberFormat="0" applyBorder="0" applyAlignment="0" applyProtection="0"/>
    <xf numFmtId="0" fontId="68" fillId="27" borderId="0" applyNumberFormat="0" applyBorder="0" applyAlignment="0" applyProtection="0"/>
    <xf numFmtId="0" fontId="23" fillId="57" borderId="0" applyNumberFormat="0" applyBorder="0" applyAlignment="0" applyProtection="0"/>
    <xf numFmtId="0" fontId="62" fillId="73" borderId="0" applyNumberFormat="0" applyBorder="0" applyAlignment="0" applyProtection="0"/>
    <xf numFmtId="0" fontId="23" fillId="27" borderId="0" applyNumberFormat="0" applyBorder="0" applyAlignment="0" applyProtection="0"/>
    <xf numFmtId="0" fontId="69" fillId="43" borderId="0" applyNumberFormat="0" applyBorder="0" applyAlignment="0" applyProtection="0"/>
    <xf numFmtId="0" fontId="62" fillId="73" borderId="0" applyNumberFormat="0" applyBorder="0" applyAlignment="0" applyProtection="0"/>
    <xf numFmtId="0" fontId="62" fillId="73"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6" fillId="31" borderId="0" applyNumberFormat="0" applyBorder="0" applyAlignment="0" applyProtection="0"/>
    <xf numFmtId="0" fontId="67" fillId="74" borderId="0" applyNumberFormat="0" applyBorder="0" applyAlignment="0" applyProtection="0"/>
    <xf numFmtId="0" fontId="23" fillId="31" borderId="0" applyNumberFormat="0" applyBorder="0" applyAlignment="0" applyProtection="0"/>
    <xf numFmtId="0" fontId="23" fillId="31" borderId="0" applyNumberFormat="0" applyBorder="0" applyAlignment="0" applyProtection="0"/>
    <xf numFmtId="0" fontId="68" fillId="31" borderId="0" applyNumberFormat="0" applyBorder="0" applyAlignment="0" applyProtection="0"/>
    <xf numFmtId="0" fontId="23" fillId="67" borderId="0" applyNumberFormat="0" applyBorder="0" applyAlignment="0" applyProtection="0"/>
    <xf numFmtId="0" fontId="62" fillId="75" borderId="0" applyNumberFormat="0" applyBorder="0" applyAlignment="0" applyProtection="0"/>
    <xf numFmtId="0" fontId="23" fillId="31" borderId="0" applyNumberFormat="0" applyBorder="0" applyAlignment="0" applyProtection="0"/>
    <xf numFmtId="0" fontId="69" fillId="55" borderId="0" applyNumberFormat="0" applyBorder="0" applyAlignment="0" applyProtection="0"/>
    <xf numFmtId="0" fontId="62" fillId="75" borderId="0" applyNumberFormat="0" applyBorder="0" applyAlignment="0" applyProtection="0"/>
    <xf numFmtId="0" fontId="62" fillId="75"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6" fillId="35" borderId="0" applyNumberFormat="0" applyBorder="0" applyAlignment="0" applyProtection="0"/>
    <xf numFmtId="0" fontId="67" fillId="76" borderId="0" applyNumberFormat="0" applyBorder="0" applyAlignment="0" applyProtection="0"/>
    <xf numFmtId="0" fontId="23" fillId="35" borderId="0" applyNumberFormat="0" applyBorder="0" applyAlignment="0" applyProtection="0"/>
    <xf numFmtId="0" fontId="23" fillId="35" borderId="0" applyNumberFormat="0" applyBorder="0" applyAlignment="0" applyProtection="0"/>
    <xf numFmtId="0" fontId="68" fillId="35" borderId="0" applyNumberFormat="0" applyBorder="0" applyAlignment="0" applyProtection="0"/>
    <xf numFmtId="0" fontId="23" fillId="47" borderId="0" applyNumberFormat="0" applyBorder="0" applyAlignment="0" applyProtection="0"/>
    <xf numFmtId="0" fontId="62" fillId="77" borderId="0" applyNumberFormat="0" applyBorder="0" applyAlignment="0" applyProtection="0"/>
    <xf numFmtId="0" fontId="23" fillId="35" borderId="0" applyNumberFormat="0" applyBorder="0" applyAlignment="0" applyProtection="0"/>
    <xf numFmtId="0" fontId="69" fillId="47" borderId="0" applyNumberFormat="0" applyBorder="0" applyAlignment="0" applyProtection="0"/>
    <xf numFmtId="0" fontId="62" fillId="77" borderId="0" applyNumberFormat="0" applyBorder="0" applyAlignment="0" applyProtection="0"/>
    <xf numFmtId="0" fontId="62" fillId="77" borderId="0" applyNumberFormat="0" applyBorder="0" applyAlignment="0" applyProtection="0"/>
    <xf numFmtId="0" fontId="69" fillId="76" borderId="0" applyNumberFormat="0" applyBorder="0" applyAlignment="0" applyProtection="0"/>
    <xf numFmtId="0" fontId="69" fillId="76" borderId="0" applyNumberFormat="0" applyBorder="0" applyAlignment="0" applyProtection="0"/>
    <xf numFmtId="0" fontId="69" fillId="76" borderId="0" applyNumberFormat="0" applyBorder="0" applyAlignment="0" applyProtection="0"/>
    <xf numFmtId="9" fontId="70" fillId="0" borderId="0"/>
    <xf numFmtId="235" fontId="71" fillId="0" borderId="0" applyFont="0" applyFill="0" applyBorder="0" applyAlignment="0" applyProtection="0"/>
    <xf numFmtId="236" fontId="71" fillId="0" borderId="0" applyFont="0" applyFill="0" applyBorder="0" applyAlignment="0" applyProtection="0"/>
    <xf numFmtId="0" fontId="49" fillId="78" borderId="0" applyNumberFormat="0" applyBorder="0" applyAlignment="0" applyProtection="0"/>
    <xf numFmtId="0" fontId="49" fillId="79" borderId="0" applyNumberFormat="0" applyBorder="0" applyAlignment="0" applyProtection="0"/>
    <xf numFmtId="0" fontId="69" fillId="80" borderId="0" applyNumberFormat="0" applyBorder="0" applyAlignment="0" applyProtection="0"/>
    <xf numFmtId="0" fontId="66" fillId="12" borderId="0" applyNumberFormat="0" applyBorder="0" applyAlignment="0" applyProtection="0"/>
    <xf numFmtId="0" fontId="67" fillId="8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59" fillId="45" borderId="22" applyNumberFormat="0" applyFont="0" applyAlignment="0" applyProtection="0"/>
    <xf numFmtId="0" fontId="23" fillId="12" borderId="0" applyNumberFormat="0" applyBorder="0" applyAlignment="0" applyProtection="0"/>
    <xf numFmtId="0" fontId="59" fillId="45" borderId="22" applyNumberFormat="0" applyFont="0" applyAlignment="0" applyProtection="0"/>
    <xf numFmtId="0" fontId="68" fillId="12" borderId="0" applyNumberFormat="0" applyBorder="0" applyAlignment="0" applyProtection="0"/>
    <xf numFmtId="0" fontId="23" fillId="67" borderId="0" applyNumberFormat="0" applyBorder="0" applyAlignment="0" applyProtection="0"/>
    <xf numFmtId="0" fontId="62" fillId="82" borderId="0" applyNumberFormat="0" applyBorder="0" applyAlignment="0" applyProtection="0"/>
    <xf numFmtId="0" fontId="23" fillId="12" borderId="0" applyNumberFormat="0" applyBorder="0" applyAlignment="0" applyProtection="0"/>
    <xf numFmtId="0" fontId="69" fillId="83" borderId="0" applyNumberFormat="0" applyBorder="0" applyAlignment="0" applyProtection="0"/>
    <xf numFmtId="0" fontId="72" fillId="82" borderId="0" applyNumberFormat="0" applyBorder="0" applyAlignment="0" applyProtection="0"/>
    <xf numFmtId="0" fontId="68" fillId="12" borderId="0" applyNumberFormat="0" applyBorder="0" applyAlignment="0" applyProtection="0"/>
    <xf numFmtId="0" fontId="68" fillId="67" borderId="0" applyNumberFormat="0" applyBorder="0" applyAlignment="0" applyProtection="0"/>
    <xf numFmtId="0" fontId="72" fillId="82" borderId="0" applyNumberFormat="0" applyBorder="0" applyAlignment="0" applyProtection="0"/>
    <xf numFmtId="0" fontId="68" fillId="12" borderId="0" applyNumberFormat="0" applyBorder="0" applyAlignment="0" applyProtection="0"/>
    <xf numFmtId="0" fontId="69" fillId="83" borderId="0" applyNumberFormat="0" applyBorder="0" applyAlignment="0" applyProtection="0"/>
    <xf numFmtId="0" fontId="62" fillId="82" borderId="0" applyNumberFormat="0" applyBorder="0" applyAlignment="0" applyProtection="0"/>
    <xf numFmtId="0" fontId="62" fillId="82" borderId="0" applyNumberFormat="0" applyBorder="0" applyAlignment="0" applyProtection="0"/>
    <xf numFmtId="0" fontId="69" fillId="81" borderId="0" applyNumberFormat="0" applyBorder="0" applyAlignment="0" applyProtection="0"/>
    <xf numFmtId="0" fontId="69" fillId="81" borderId="0" applyNumberFormat="0" applyBorder="0" applyAlignment="0" applyProtection="0"/>
    <xf numFmtId="0" fontId="69" fillId="81" borderId="0" applyNumberFormat="0" applyBorder="0" applyAlignment="0" applyProtection="0"/>
    <xf numFmtId="0" fontId="49" fillId="84" borderId="0" applyNumberFormat="0" applyBorder="0" applyAlignment="0" applyProtection="0"/>
    <xf numFmtId="0" fontId="49" fillId="85" borderId="0" applyNumberFormat="0" applyBorder="0" applyAlignment="0" applyProtection="0"/>
    <xf numFmtId="0" fontId="69" fillId="85" borderId="0" applyNumberFormat="0" applyBorder="0" applyAlignment="0" applyProtection="0"/>
    <xf numFmtId="0" fontId="66" fillId="16" borderId="0" applyNumberFormat="0" applyBorder="0" applyAlignment="0" applyProtection="0"/>
    <xf numFmtId="0" fontId="67" fillId="86" borderId="0" applyNumberFormat="0" applyBorder="0" applyAlignment="0" applyProtection="0"/>
    <xf numFmtId="0" fontId="23" fillId="16" borderId="0" applyNumberFormat="0" applyBorder="0" applyAlignment="0" applyProtection="0"/>
    <xf numFmtId="0" fontId="23" fillId="16" borderId="0" applyNumberFormat="0" applyBorder="0" applyAlignment="0" applyProtection="0"/>
    <xf numFmtId="0" fontId="68" fillId="16" borderId="0" applyNumberFormat="0" applyBorder="0" applyAlignment="0" applyProtection="0"/>
    <xf numFmtId="0" fontId="62" fillId="87" borderId="0" applyNumberFormat="0" applyBorder="0" applyAlignment="0" applyProtection="0"/>
    <xf numFmtId="0" fontId="69" fillId="70" borderId="0" applyNumberFormat="0" applyBorder="0" applyAlignment="0" applyProtection="0"/>
    <xf numFmtId="0" fontId="72" fillId="87" borderId="0" applyNumberFormat="0" applyBorder="0" applyAlignment="0" applyProtection="0"/>
    <xf numFmtId="0" fontId="68" fillId="16" borderId="0" applyNumberFormat="0" applyBorder="0" applyAlignment="0" applyProtection="0"/>
    <xf numFmtId="0" fontId="72" fillId="87" borderId="0" applyNumberFormat="0" applyBorder="0" applyAlignment="0" applyProtection="0"/>
    <xf numFmtId="0" fontId="69" fillId="70" borderId="0" applyNumberFormat="0" applyBorder="0" applyAlignment="0" applyProtection="0"/>
    <xf numFmtId="0" fontId="62" fillId="87" borderId="0" applyNumberFormat="0" applyBorder="0" applyAlignment="0" applyProtection="0"/>
    <xf numFmtId="0" fontId="62" fillId="87" borderId="0" applyNumberFormat="0" applyBorder="0" applyAlignment="0" applyProtection="0"/>
    <xf numFmtId="0" fontId="69" fillId="86" borderId="0" applyNumberFormat="0" applyBorder="0" applyAlignment="0" applyProtection="0"/>
    <xf numFmtId="0" fontId="69" fillId="86" borderId="0" applyNumberFormat="0" applyBorder="0" applyAlignment="0" applyProtection="0"/>
    <xf numFmtId="0" fontId="69" fillId="86" borderId="0" applyNumberFormat="0" applyBorder="0" applyAlignment="0" applyProtection="0"/>
    <xf numFmtId="0" fontId="49" fillId="88" borderId="0" applyNumberFormat="0" applyBorder="0" applyAlignment="0" applyProtection="0"/>
    <xf numFmtId="0" fontId="49" fillId="89" borderId="0" applyNumberFormat="0" applyBorder="0" applyAlignment="0" applyProtection="0"/>
    <xf numFmtId="0" fontId="69" fillId="89" borderId="0" applyNumberFormat="0" applyBorder="0" applyAlignment="0" applyProtection="0"/>
    <xf numFmtId="0" fontId="66" fillId="20" borderId="0" applyNumberFormat="0" applyBorder="0" applyAlignment="0" applyProtection="0"/>
    <xf numFmtId="0" fontId="67" fillId="90" borderId="0" applyNumberFormat="0" applyBorder="0" applyAlignment="0" applyProtection="0"/>
    <xf numFmtId="0" fontId="23" fillId="20" borderId="0" applyNumberFormat="0" applyBorder="0" applyAlignment="0" applyProtection="0"/>
    <xf numFmtId="0" fontId="23" fillId="20" borderId="0" applyNumberFormat="0" applyBorder="0" applyAlignment="0" applyProtection="0"/>
    <xf numFmtId="0" fontId="68" fillId="20" borderId="0" applyNumberFormat="0" applyBorder="0" applyAlignment="0" applyProtection="0"/>
    <xf numFmtId="0" fontId="23" fillId="83" borderId="0" applyNumberFormat="0" applyBorder="0" applyAlignment="0" applyProtection="0"/>
    <xf numFmtId="0" fontId="62" fillId="91" borderId="0" applyNumberFormat="0" applyBorder="0" applyAlignment="0" applyProtection="0"/>
    <xf numFmtId="0" fontId="23" fillId="20" borderId="0" applyNumberFormat="0" applyBorder="0" applyAlignment="0" applyProtection="0"/>
    <xf numFmtId="0" fontId="69" fillId="64" borderId="0" applyNumberFormat="0" applyBorder="0" applyAlignment="0" applyProtection="0"/>
    <xf numFmtId="0" fontId="72" fillId="91" borderId="0" applyNumberFormat="0" applyBorder="0" applyAlignment="0" applyProtection="0"/>
    <xf numFmtId="0" fontId="68" fillId="20" borderId="0" applyNumberFormat="0" applyBorder="0" applyAlignment="0" applyProtection="0"/>
    <xf numFmtId="0" fontId="68" fillId="83" borderId="0" applyNumberFormat="0" applyBorder="0" applyAlignment="0" applyProtection="0"/>
    <xf numFmtId="0" fontId="72" fillId="91" borderId="0" applyNumberFormat="0" applyBorder="0" applyAlignment="0" applyProtection="0"/>
    <xf numFmtId="0" fontId="68" fillId="20" borderId="0" applyNumberFormat="0" applyBorder="0" applyAlignment="0" applyProtection="0"/>
    <xf numFmtId="0" fontId="69" fillId="64" borderId="0" applyNumberFormat="0" applyBorder="0" applyAlignment="0" applyProtection="0"/>
    <xf numFmtId="0" fontId="62" fillId="91" borderId="0" applyNumberFormat="0" applyBorder="0" applyAlignment="0" applyProtection="0"/>
    <xf numFmtId="0" fontId="62" fillId="91" borderId="0" applyNumberFormat="0" applyBorder="0" applyAlignment="0" applyProtection="0"/>
    <xf numFmtId="0" fontId="69" fillId="90" borderId="0" applyNumberFormat="0" applyBorder="0" applyAlignment="0" applyProtection="0"/>
    <xf numFmtId="0" fontId="69" fillId="90" borderId="0" applyNumberFormat="0" applyBorder="0" applyAlignment="0" applyProtection="0"/>
    <xf numFmtId="0" fontId="69" fillId="90" borderId="0" applyNumberFormat="0" applyBorder="0" applyAlignment="0" applyProtection="0"/>
    <xf numFmtId="0" fontId="49" fillId="92" borderId="0" applyNumberFormat="0" applyBorder="0" applyAlignment="0" applyProtection="0"/>
    <xf numFmtId="0" fontId="49" fillId="92" borderId="0" applyNumberFormat="0" applyBorder="0" applyAlignment="0" applyProtection="0"/>
    <xf numFmtId="0" fontId="69" fillId="93" borderId="0" applyNumberFormat="0" applyBorder="0" applyAlignment="0" applyProtection="0"/>
    <xf numFmtId="0" fontId="66" fillId="24" borderId="0" applyNumberFormat="0" applyBorder="0" applyAlignment="0" applyProtection="0"/>
    <xf numFmtId="0" fontId="67" fillId="72" borderId="0" applyNumberFormat="0" applyBorder="0" applyAlignment="0" applyProtection="0"/>
    <xf numFmtId="0" fontId="23" fillId="24" borderId="0" applyNumberFormat="0" applyBorder="0" applyAlignment="0" applyProtection="0"/>
    <xf numFmtId="0" fontId="23" fillId="24" borderId="0" applyNumberFormat="0" applyBorder="0" applyAlignment="0" applyProtection="0"/>
    <xf numFmtId="0" fontId="68" fillId="24" borderId="0" applyNumberFormat="0" applyBorder="0" applyAlignment="0" applyProtection="0"/>
    <xf numFmtId="0" fontId="23" fillId="70" borderId="0" applyNumberFormat="0" applyBorder="0" applyAlignment="0" applyProtection="0"/>
    <xf numFmtId="0" fontId="62" fillId="94" borderId="0" applyNumberFormat="0" applyBorder="0" applyAlignment="0" applyProtection="0"/>
    <xf numFmtId="0" fontId="23" fillId="24" borderId="0" applyNumberFormat="0" applyBorder="0" applyAlignment="0" applyProtection="0"/>
    <xf numFmtId="0" fontId="69" fillId="95" borderId="0" applyNumberFormat="0" applyBorder="0" applyAlignment="0" applyProtection="0"/>
    <xf numFmtId="0" fontId="72" fillId="94" borderId="0" applyNumberFormat="0" applyBorder="0" applyAlignment="0" applyProtection="0"/>
    <xf numFmtId="0" fontId="68" fillId="24" borderId="0" applyNumberFormat="0" applyBorder="0" applyAlignment="0" applyProtection="0"/>
    <xf numFmtId="0" fontId="68" fillId="70" borderId="0" applyNumberFormat="0" applyBorder="0" applyAlignment="0" applyProtection="0"/>
    <xf numFmtId="0" fontId="72" fillId="94" borderId="0" applyNumberFormat="0" applyBorder="0" applyAlignment="0" applyProtection="0"/>
    <xf numFmtId="0" fontId="68" fillId="24" borderId="0" applyNumberFormat="0" applyBorder="0" applyAlignment="0" applyProtection="0"/>
    <xf numFmtId="0" fontId="69" fillId="95" borderId="0" applyNumberFormat="0" applyBorder="0" applyAlignment="0" applyProtection="0"/>
    <xf numFmtId="0" fontId="62" fillId="94" borderId="0" applyNumberFormat="0" applyBorder="0" applyAlignment="0" applyProtection="0"/>
    <xf numFmtId="0" fontId="62" fillId="94"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49" fillId="96" borderId="0" applyNumberFormat="0" applyBorder="0" applyAlignment="0" applyProtection="0"/>
    <xf numFmtId="0" fontId="49" fillId="79" borderId="0" applyNumberFormat="0" applyBorder="0" applyAlignment="0" applyProtection="0"/>
    <xf numFmtId="0" fontId="69" fillId="97" borderId="0" applyNumberFormat="0" applyBorder="0" applyAlignment="0" applyProtection="0"/>
    <xf numFmtId="0" fontId="66" fillId="28" borderId="0" applyNumberFormat="0" applyBorder="0" applyAlignment="0" applyProtection="0"/>
    <xf numFmtId="0" fontId="67" fillId="74" borderId="0" applyNumberFormat="0" applyBorder="0" applyAlignment="0" applyProtection="0"/>
    <xf numFmtId="0" fontId="23" fillId="28" borderId="0" applyNumberFormat="0" applyBorder="0" applyAlignment="0" applyProtection="0"/>
    <xf numFmtId="0" fontId="23" fillId="28" borderId="0" applyNumberFormat="0" applyBorder="0" applyAlignment="0" applyProtection="0"/>
    <xf numFmtId="0" fontId="68" fillId="28" borderId="0" applyNumberFormat="0" applyBorder="0" applyAlignment="0" applyProtection="0"/>
    <xf numFmtId="0" fontId="23" fillId="67" borderId="0" applyNumberFormat="0" applyBorder="0" applyAlignment="0" applyProtection="0"/>
    <xf numFmtId="0" fontId="62" fillId="98" borderId="0" applyNumberFormat="0" applyBorder="0" applyAlignment="0" applyProtection="0"/>
    <xf numFmtId="0" fontId="23" fillId="28" borderId="0" applyNumberFormat="0" applyBorder="0" applyAlignment="0" applyProtection="0"/>
    <xf numFmtId="0" fontId="69" fillId="74" borderId="0" applyNumberFormat="0" applyBorder="0" applyAlignment="0" applyProtection="0"/>
    <xf numFmtId="0" fontId="72" fillId="98" borderId="0" applyNumberFormat="0" applyBorder="0" applyAlignment="0" applyProtection="0"/>
    <xf numFmtId="0" fontId="68" fillId="28" borderId="0" applyNumberFormat="0" applyBorder="0" applyAlignment="0" applyProtection="0"/>
    <xf numFmtId="0" fontId="68" fillId="67" borderId="0" applyNumberFormat="0" applyBorder="0" applyAlignment="0" applyProtection="0"/>
    <xf numFmtId="0" fontId="72" fillId="98" borderId="0" applyNumberFormat="0" applyBorder="0" applyAlignment="0" applyProtection="0"/>
    <xf numFmtId="0" fontId="68" fillId="28" borderId="0" applyNumberFormat="0" applyBorder="0" applyAlignment="0" applyProtection="0"/>
    <xf numFmtId="0" fontId="69" fillId="74" borderId="0" applyNumberFormat="0" applyBorder="0" applyAlignment="0" applyProtection="0"/>
    <xf numFmtId="0" fontId="62" fillId="98" borderId="0" applyNumberFormat="0" applyBorder="0" applyAlignment="0" applyProtection="0"/>
    <xf numFmtId="0" fontId="62" fillId="98"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49" fillId="99" borderId="0" applyNumberFormat="0" applyBorder="0" applyAlignment="0" applyProtection="0"/>
    <xf numFmtId="0" fontId="49" fillId="100" borderId="0" applyNumberFormat="0" applyBorder="0" applyAlignment="0" applyProtection="0"/>
    <xf numFmtId="0" fontId="69" fillId="101" borderId="0" applyNumberFormat="0" applyBorder="0" applyAlignment="0" applyProtection="0"/>
    <xf numFmtId="0" fontId="66" fillId="32" borderId="0" applyNumberFormat="0" applyBorder="0" applyAlignment="0" applyProtection="0"/>
    <xf numFmtId="0" fontId="67" fillId="70" borderId="0" applyNumberFormat="0" applyBorder="0" applyAlignment="0" applyProtection="0"/>
    <xf numFmtId="0" fontId="23" fillId="32" borderId="0" applyNumberFormat="0" applyBorder="0" applyAlignment="0" applyProtection="0"/>
    <xf numFmtId="0" fontId="23" fillId="32" borderId="0" applyNumberFormat="0" applyBorder="0" applyAlignment="0" applyProtection="0"/>
    <xf numFmtId="0" fontId="68" fillId="32" borderId="0" applyNumberFormat="0" applyBorder="0" applyAlignment="0" applyProtection="0"/>
    <xf numFmtId="0" fontId="23" fillId="76" borderId="0" applyNumberFormat="0" applyBorder="0" applyAlignment="0" applyProtection="0"/>
    <xf numFmtId="0" fontId="62" fillId="102" borderId="0" applyNumberFormat="0" applyBorder="0" applyAlignment="0" applyProtection="0"/>
    <xf numFmtId="0" fontId="23" fillId="32" borderId="0" applyNumberFormat="0" applyBorder="0" applyAlignment="0" applyProtection="0"/>
    <xf numFmtId="0" fontId="69" fillId="86" borderId="0" applyNumberFormat="0" applyBorder="0" applyAlignment="0" applyProtection="0"/>
    <xf numFmtId="0" fontId="72" fillId="102" borderId="0" applyNumberFormat="0" applyBorder="0" applyAlignment="0" applyProtection="0"/>
    <xf numFmtId="0" fontId="68" fillId="32" borderId="0" applyNumberFormat="0" applyBorder="0" applyAlignment="0" applyProtection="0"/>
    <xf numFmtId="0" fontId="68" fillId="76" borderId="0" applyNumberFormat="0" applyBorder="0" applyAlignment="0" applyProtection="0"/>
    <xf numFmtId="0" fontId="72" fillId="102" borderId="0" applyNumberFormat="0" applyBorder="0" applyAlignment="0" applyProtection="0"/>
    <xf numFmtId="0" fontId="68" fillId="32" borderId="0" applyNumberFormat="0" applyBorder="0" applyAlignment="0" applyProtection="0"/>
    <xf numFmtId="0" fontId="69" fillId="86" borderId="0" applyNumberFormat="0" applyBorder="0" applyAlignment="0" applyProtection="0"/>
    <xf numFmtId="0" fontId="62" fillId="102" borderId="0" applyNumberFormat="0" applyBorder="0" applyAlignment="0" applyProtection="0"/>
    <xf numFmtId="0" fontId="62" fillId="102" borderId="0" applyNumberFormat="0" applyBorder="0" applyAlignment="0" applyProtection="0"/>
    <xf numFmtId="0" fontId="69" fillId="70" borderId="0" applyNumberFormat="0" applyBorder="0" applyAlignment="0" applyProtection="0"/>
    <xf numFmtId="0" fontId="69" fillId="70" borderId="0" applyNumberFormat="0" applyBorder="0" applyAlignment="0" applyProtection="0"/>
    <xf numFmtId="0" fontId="69" fillId="70" borderId="0" applyNumberFormat="0" applyBorder="0" applyAlignment="0" applyProtection="0"/>
    <xf numFmtId="169" fontId="73" fillId="0" borderId="1" applyBorder="0">
      <alignment horizontal="right"/>
    </xf>
    <xf numFmtId="169" fontId="73" fillId="0" borderId="1" applyBorder="0">
      <alignment horizontal="right"/>
    </xf>
    <xf numFmtId="237" fontId="74" fillId="38" borderId="0" applyNumberFormat="0" applyFill="0" applyBorder="0" applyAlignment="0" applyProtection="0">
      <protection locked="0"/>
    </xf>
    <xf numFmtId="0" fontId="41" fillId="0" borderId="0" applyNumberFormat="0" applyAlignment="0"/>
    <xf numFmtId="238" fontId="5" fillId="103" borderId="23">
      <alignment horizontal="center" vertical="center"/>
    </xf>
    <xf numFmtId="239" fontId="75" fillId="0" borderId="0" applyFont="0" applyFill="0" applyBorder="0" applyAlignment="0" applyProtection="0"/>
    <xf numFmtId="0" fontId="76" fillId="0" borderId="0" applyFont="0" applyFill="0" applyBorder="0" applyAlignment="0" applyProtection="0"/>
    <xf numFmtId="240" fontId="77" fillId="0" borderId="0" applyFont="0" applyFill="0" applyBorder="0" applyAlignment="0" applyProtection="0"/>
    <xf numFmtId="0" fontId="76" fillId="0" borderId="0" applyFont="0" applyFill="0" applyBorder="0" applyAlignment="0" applyProtection="0"/>
    <xf numFmtId="241" fontId="77" fillId="0" borderId="0" applyFont="0" applyFill="0" applyBorder="0" applyAlignment="0" applyProtection="0"/>
    <xf numFmtId="0" fontId="78" fillId="0" borderId="24" applyFont="0" applyFill="0" applyBorder="0" applyAlignment="0" applyProtection="0">
      <alignment horizontal="center" vertical="center"/>
    </xf>
    <xf numFmtId="0" fontId="79" fillId="0" borderId="0" applyFont="0" applyFill="0" applyBorder="0" applyAlignment="0"/>
    <xf numFmtId="0" fontId="80" fillId="0" borderId="0">
      <alignment horizontal="center" wrapText="1"/>
      <protection locked="0"/>
    </xf>
    <xf numFmtId="41" fontId="75" fillId="0" borderId="0" applyFont="0" applyFill="0" applyBorder="0" applyAlignment="0" applyProtection="0"/>
    <xf numFmtId="0" fontId="76" fillId="0" borderId="0" applyFont="0" applyFill="0" applyBorder="0" applyAlignment="0" applyProtection="0"/>
    <xf numFmtId="242" fontId="77" fillId="0" borderId="0" applyFont="0" applyFill="0" applyBorder="0" applyAlignment="0" applyProtection="0"/>
    <xf numFmtId="43" fontId="75" fillId="0" borderId="0" applyFont="0" applyFill="0" applyBorder="0" applyAlignment="0" applyProtection="0"/>
    <xf numFmtId="0" fontId="76" fillId="0" borderId="0" applyFont="0" applyFill="0" applyBorder="0" applyAlignment="0" applyProtection="0"/>
    <xf numFmtId="243" fontId="77" fillId="0" borderId="0" applyFont="0" applyFill="0" applyBorder="0" applyAlignment="0" applyProtection="0"/>
    <xf numFmtId="38" fontId="42" fillId="0" borderId="0" applyFont="0" applyFill="0" applyBorder="0" applyAlignment="0" applyProtection="0"/>
    <xf numFmtId="0" fontId="81" fillId="6" borderId="0" applyNumberFormat="0" applyBorder="0" applyAlignment="0" applyProtection="0"/>
    <xf numFmtId="0" fontId="82" fillId="43"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83" fillId="6" borderId="0" applyNumberFormat="0" applyBorder="0" applyAlignment="0" applyProtection="0"/>
    <xf numFmtId="0" fontId="84" fillId="104" borderId="0" applyNumberFormat="0" applyBorder="0" applyAlignment="0" applyProtection="0"/>
    <xf numFmtId="0" fontId="85" fillId="52" borderId="0" applyNumberFormat="0" applyBorder="0" applyAlignment="0" applyProtection="0"/>
    <xf numFmtId="0" fontId="84" fillId="104" borderId="0" applyNumberFormat="0" applyBorder="0" applyAlignment="0" applyProtection="0"/>
    <xf numFmtId="0" fontId="84" fillId="104" borderId="0" applyNumberFormat="0" applyBorder="0" applyAlignment="0" applyProtection="0"/>
    <xf numFmtId="0" fontId="85" fillId="43" borderId="0" applyNumberFormat="0" applyBorder="0" applyAlignment="0" applyProtection="0"/>
    <xf numFmtId="0" fontId="85" fillId="43" borderId="0" applyNumberFormat="0" applyBorder="0" applyAlignment="0" applyProtection="0"/>
    <xf numFmtId="0" fontId="85" fillId="43" borderId="0" applyNumberFormat="0" applyBorder="0" applyAlignment="0" applyProtection="0"/>
    <xf numFmtId="244" fontId="5" fillId="0" borderId="1">
      <alignment wrapText="1"/>
      <protection locked="0"/>
    </xf>
    <xf numFmtId="244" fontId="5" fillId="0" borderId="1">
      <alignment wrapText="1"/>
      <protection locked="0"/>
    </xf>
    <xf numFmtId="0" fontId="86" fillId="0" borderId="0" applyNumberFormat="0" applyFill="0" applyBorder="0" applyAlignment="0" applyProtection="0"/>
    <xf numFmtId="164" fontId="29" fillId="0" borderId="10" applyAlignment="0" applyProtection="0"/>
    <xf numFmtId="164" fontId="29" fillId="0" borderId="10" applyAlignment="0" applyProtection="0"/>
    <xf numFmtId="164" fontId="29" fillId="0" borderId="10" applyAlignment="0" applyProtection="0"/>
    <xf numFmtId="164" fontId="29" fillId="0" borderId="10" applyAlignment="0" applyProtection="0"/>
    <xf numFmtId="164" fontId="29" fillId="0" borderId="10" applyAlignment="0" applyProtection="0"/>
    <xf numFmtId="164" fontId="29" fillId="0" borderId="10" applyAlignment="0" applyProtection="0"/>
    <xf numFmtId="164" fontId="29" fillId="0" borderId="10" applyAlignment="0" applyProtection="0"/>
    <xf numFmtId="164" fontId="29" fillId="0" borderId="10" applyAlignment="0" applyProtection="0"/>
    <xf numFmtId="164" fontId="29" fillId="0" borderId="10" applyAlignment="0" applyProtection="0"/>
    <xf numFmtId="164" fontId="29" fillId="0" borderId="10" applyAlignment="0" applyProtection="0"/>
    <xf numFmtId="195" fontId="5" fillId="0" borderId="0" applyFont="0" applyFill="0" applyBorder="0" applyAlignment="0" applyProtection="0"/>
    <xf numFmtId="0" fontId="76" fillId="0" borderId="0"/>
    <xf numFmtId="0" fontId="87" fillId="0" borderId="0"/>
    <xf numFmtId="0" fontId="76" fillId="0" borderId="0"/>
    <xf numFmtId="0" fontId="88" fillId="0" borderId="0">
      <protection locked="0"/>
    </xf>
    <xf numFmtId="0" fontId="89" fillId="0" borderId="0">
      <protection locked="0"/>
    </xf>
    <xf numFmtId="245" fontId="5" fillId="0" borderId="0" applyFill="0" applyBorder="0" applyAlignment="0"/>
    <xf numFmtId="246" fontId="90" fillId="0" borderId="0" applyFill="0" applyBorder="0" applyAlignment="0"/>
    <xf numFmtId="221" fontId="90" fillId="0" borderId="0" applyFill="0" applyBorder="0" applyAlignment="0"/>
    <xf numFmtId="247" fontId="5" fillId="0" borderId="0" applyFill="0" applyBorder="0" applyAlignment="0"/>
    <xf numFmtId="248" fontId="5" fillId="0" borderId="0" applyFill="0" applyBorder="0" applyAlignment="0"/>
    <xf numFmtId="245" fontId="5" fillId="0" borderId="0" applyFill="0" applyBorder="0" applyAlignment="0"/>
    <xf numFmtId="249" fontId="5" fillId="0" borderId="0" applyFill="0" applyBorder="0" applyAlignment="0"/>
    <xf numFmtId="246" fontId="90" fillId="0" borderId="0" applyFill="0" applyBorder="0" applyAlignment="0"/>
    <xf numFmtId="0" fontId="91" fillId="9" borderId="1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3" fillId="105" borderId="15" applyNumberFormat="0" applyAlignment="0" applyProtection="0"/>
    <xf numFmtId="0" fontId="17" fillId="9" borderId="1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5" fillId="57" borderId="25" applyNumberFormat="0" applyAlignment="0" applyProtection="0"/>
    <xf numFmtId="0" fontId="95" fillId="57" borderId="25" applyNumberFormat="0" applyAlignment="0" applyProtection="0"/>
    <xf numFmtId="0" fontId="96" fillId="0" borderId="0"/>
    <xf numFmtId="0" fontId="97" fillId="107" borderId="0">
      <alignment vertical="top"/>
    </xf>
    <xf numFmtId="0" fontId="5" fillId="0" borderId="0" applyNumberFormat="0" applyFill="0" applyBorder="0" applyProtection="0">
      <alignment horizontal="left"/>
    </xf>
    <xf numFmtId="0" fontId="5" fillId="0" borderId="0" applyNumberFormat="0" applyFill="0" applyBorder="0" applyProtection="0">
      <alignment horizontal="left" vertical="center"/>
    </xf>
    <xf numFmtId="0" fontId="98" fillId="10" borderId="18" applyNumberFormat="0" applyAlignment="0" applyProtection="0"/>
    <xf numFmtId="0" fontId="99" fillId="108" borderId="26" applyNumberFormat="0" applyAlignment="0" applyProtection="0"/>
    <xf numFmtId="0" fontId="19" fillId="10" borderId="18" applyNumberFormat="0" applyAlignment="0" applyProtection="0"/>
    <xf numFmtId="0" fontId="19" fillId="10" borderId="18" applyNumberFormat="0" applyAlignment="0" applyProtection="0"/>
    <xf numFmtId="0" fontId="100" fillId="10" borderId="18" applyNumberFormat="0" applyAlignment="0" applyProtection="0"/>
    <xf numFmtId="0" fontId="19" fillId="109" borderId="27" applyNumberFormat="0" applyAlignment="0" applyProtection="0"/>
    <xf numFmtId="0" fontId="60" fillId="110" borderId="18" applyNumberFormat="0" applyAlignment="0" applyProtection="0"/>
    <xf numFmtId="0" fontId="19" fillId="10" borderId="18" applyNumberFormat="0" applyAlignment="0" applyProtection="0"/>
    <xf numFmtId="0" fontId="101" fillId="108" borderId="26" applyNumberFormat="0" applyAlignment="0" applyProtection="0"/>
    <xf numFmtId="0" fontId="60" fillId="110" borderId="18" applyNumberFormat="0" applyAlignment="0" applyProtection="0"/>
    <xf numFmtId="0" fontId="60" fillId="110" borderId="18" applyNumberFormat="0" applyAlignment="0" applyProtection="0"/>
    <xf numFmtId="0" fontId="101" fillId="108" borderId="26" applyNumberFormat="0" applyAlignment="0" applyProtection="0"/>
    <xf numFmtId="0" fontId="59" fillId="45" borderId="22" applyNumberFormat="0" applyFont="0" applyAlignment="0" applyProtection="0"/>
    <xf numFmtId="0" fontId="19" fillId="10" borderId="18" applyNumberFormat="0" applyAlignment="0" applyProtection="0"/>
    <xf numFmtId="0" fontId="59" fillId="45" borderId="22" applyNumberFormat="0" applyFont="0" applyAlignment="0" applyProtection="0"/>
    <xf numFmtId="0" fontId="101" fillId="108" borderId="26" applyNumberFormat="0" applyAlignment="0" applyProtection="0"/>
    <xf numFmtId="0" fontId="101" fillId="108" borderId="26" applyNumberFormat="0" applyAlignment="0" applyProtection="0"/>
    <xf numFmtId="1" fontId="102" fillId="0" borderId="0">
      <alignment vertical="center"/>
    </xf>
    <xf numFmtId="0" fontId="103" fillId="0" borderId="0" applyNumberFormat="0" applyFill="0" applyBorder="0" applyAlignment="0" applyProtection="0">
      <alignment vertical="top"/>
      <protection locked="0"/>
    </xf>
    <xf numFmtId="0" fontId="104"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5" fillId="0" borderId="0">
      <alignment horizontal="right" vertical="center"/>
    </xf>
    <xf numFmtId="0" fontId="106" fillId="111" borderId="11">
      <alignment horizontal="center" wrapText="1"/>
    </xf>
    <xf numFmtId="0" fontId="107" fillId="112" borderId="0" applyNumberFormat="0" applyBorder="0" applyProtection="0">
      <alignment horizontal="center" wrapText="1"/>
    </xf>
    <xf numFmtId="0" fontId="108" fillId="112" borderId="0" applyNumberFormat="0" applyBorder="0" applyProtection="0">
      <alignment horizontal="center" wrapText="1"/>
    </xf>
    <xf numFmtId="0" fontId="5" fillId="112" borderId="0" applyNumberFormat="0" applyBorder="0" applyProtection="0">
      <alignment horizontal="center" wrapText="1"/>
    </xf>
    <xf numFmtId="38" fontId="42" fillId="0" borderId="0" applyFont="0" applyFill="0" applyBorder="0" applyAlignment="0" applyProtection="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250" fontId="109" fillId="0" borderId="0"/>
    <xf numFmtId="168" fontId="5" fillId="0" borderId="0" applyFont="0" applyFill="0" applyBorder="0" applyAlignment="0" applyProtection="0"/>
    <xf numFmtId="38" fontId="42" fillId="0" borderId="0" applyFont="0" applyFill="0" applyBorder="0" applyAlignment="0" applyProtection="0"/>
    <xf numFmtId="168" fontId="110" fillId="0" borderId="0" applyFont="0" applyFill="0" applyBorder="0" applyAlignment="0" applyProtection="0"/>
    <xf numFmtId="168" fontId="5" fillId="0" borderId="0" applyFont="0" applyFill="0" applyBorder="0" applyAlignment="0" applyProtection="0"/>
    <xf numFmtId="168" fontId="41" fillId="0" borderId="0" applyFont="0" applyFill="0" applyBorder="0" applyAlignment="0" applyProtection="0"/>
    <xf numFmtId="245" fontId="5" fillId="0" borderId="0" applyFont="0" applyFill="0" applyBorder="0" applyAlignment="0" applyProtection="0"/>
    <xf numFmtId="251" fontId="111" fillId="0" borderId="0" applyFont="0" applyFill="0" applyBorder="0" applyAlignment="0" applyProtection="0">
      <alignment horizontal="right"/>
    </xf>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69"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171" fontId="49" fillId="0" borderId="0" applyFont="0" applyFill="0" applyBorder="0" applyAlignment="0" applyProtection="0"/>
    <xf numFmtId="25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52"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49"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49" fillId="0" borderId="0" applyFont="0" applyFill="0" applyBorder="0" applyAlignment="0" applyProtection="0"/>
    <xf numFmtId="254"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49"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49" fillId="0" borderId="0" applyFont="0" applyFill="0" applyBorder="0" applyAlignment="0" applyProtection="0"/>
    <xf numFmtId="254" fontId="1" fillId="0" borderId="0" applyFont="0" applyFill="0" applyBorder="0" applyAlignment="0" applyProtection="0"/>
    <xf numFmtId="254" fontId="1" fillId="0" borderId="0" applyFont="0" applyFill="0" applyBorder="0" applyAlignment="0" applyProtection="0"/>
    <xf numFmtId="254"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101" fillId="45" borderId="22" applyNumberFormat="0" applyFont="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101"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49"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0" fontId="60"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0" fontId="60"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112" fillId="45" borderId="22" applyNumberFormat="0" applyFont="0" applyAlignment="0" applyProtection="0"/>
    <xf numFmtId="170" fontId="5" fillId="0" borderId="0" applyFont="0" applyFill="0" applyBorder="0" applyAlignment="0" applyProtection="0"/>
    <xf numFmtId="0" fontId="49" fillId="0" borderId="0"/>
    <xf numFmtId="0" fontId="112"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4" fontId="1" fillId="0" borderId="0" applyFont="0" applyFill="0" applyBorder="0" applyAlignment="0" applyProtection="0"/>
    <xf numFmtId="254" fontId="1" fillId="0" borderId="0" applyFont="0" applyFill="0" applyBorder="0" applyAlignment="0" applyProtection="0"/>
    <xf numFmtId="254" fontId="1" fillId="0" borderId="0" applyFont="0" applyFill="0" applyBorder="0" applyAlignment="0" applyProtection="0"/>
    <xf numFmtId="254" fontId="1" fillId="0" borderId="0" applyFont="0" applyFill="0" applyBorder="0" applyAlignment="0" applyProtection="0"/>
    <xf numFmtId="170" fontId="5" fillId="0" borderId="0" applyFont="0" applyFill="0" applyBorder="0" applyAlignment="0" applyProtection="0"/>
    <xf numFmtId="254" fontId="1" fillId="0" borderId="0" applyFont="0" applyFill="0" applyBorder="0" applyAlignment="0" applyProtection="0"/>
    <xf numFmtId="255" fontId="51" fillId="0" borderId="0" applyFont="0" applyFill="0" applyBorder="0" applyAlignment="0" applyProtection="0"/>
    <xf numFmtId="255" fontId="51" fillId="0" borderId="0" applyFont="0" applyFill="0" applyBorder="0" applyAlignment="0" applyProtection="0"/>
    <xf numFmtId="170" fontId="5" fillId="0" borderId="0" applyFont="0" applyFill="0" applyBorder="0" applyAlignment="0" applyProtection="0"/>
    <xf numFmtId="254"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13"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2"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62"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254"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0" fontId="60"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0" fontId="60"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39" fillId="0" borderId="0" applyFont="0" applyFill="0" applyBorder="0" applyAlignment="0" applyProtection="0"/>
    <xf numFmtId="170" fontId="49" fillId="0" borderId="0" applyFont="0" applyFill="0" applyBorder="0" applyAlignment="0" applyProtection="0"/>
    <xf numFmtId="170" fontId="51" fillId="0" borderId="0" applyFont="0" applyFill="0" applyBorder="0" applyAlignment="0" applyProtection="0"/>
    <xf numFmtId="170"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49" fillId="0" borderId="0" applyFont="0" applyFill="0" applyBorder="0" applyAlignment="0" applyProtection="0"/>
    <xf numFmtId="169" fontId="1" fillId="0" borderId="0" applyFont="0" applyFill="0" applyBorder="0" applyAlignment="0" applyProtection="0"/>
    <xf numFmtId="169" fontId="49" fillId="0" borderId="0" applyFont="0" applyFill="0" applyBorder="0" applyAlignment="0" applyProtection="0"/>
    <xf numFmtId="169"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49" fillId="0" borderId="0" applyFont="0" applyFill="0" applyBorder="0" applyAlignment="0" applyProtection="0"/>
    <xf numFmtId="170" fontId="1" fillId="0" borderId="0" applyFont="0" applyFill="0" applyBorder="0" applyAlignment="0" applyProtection="0"/>
    <xf numFmtId="170" fontId="113" fillId="0" borderId="0" applyFont="0" applyFill="0" applyBorder="0" applyAlignment="0" applyProtection="0"/>
    <xf numFmtId="170" fontId="114" fillId="0" borderId="0" applyFont="0" applyFill="0" applyBorder="0" applyAlignment="0" applyProtection="0"/>
    <xf numFmtId="170" fontId="113"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0" fontId="60" fillId="45" borderId="22" applyNumberFormat="0" applyFont="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0" fontId="60"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1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5" fillId="13" borderId="0" applyNumberFormat="0" applyFont="0" applyBorder="0" applyAlignment="0" applyProtection="0"/>
    <xf numFmtId="170" fontId="5" fillId="0" borderId="0" applyFont="0" applyFill="0" applyBorder="0" applyAlignment="0" applyProtection="0"/>
    <xf numFmtId="0" fontId="49" fillId="0" borderId="0"/>
    <xf numFmtId="0" fontId="55" fillId="13" borderId="0" applyNumberFormat="0" applyFont="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4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39"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49"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0" fontId="60"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49" fillId="0" borderId="0" applyFont="0" applyFill="0" applyBorder="0" applyAlignment="0" applyProtection="0"/>
    <xf numFmtId="252" fontId="5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15" fillId="0" borderId="0" applyFont="0" applyFill="0" applyBorder="0" applyAlignment="0" applyProtection="0"/>
    <xf numFmtId="170" fontId="11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16" fillId="0" borderId="0" applyFont="0" applyFill="0" applyBorder="0" applyAlignment="0" applyProtection="0"/>
    <xf numFmtId="170"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49" fillId="0" borderId="0" applyFont="0" applyFill="0" applyBorder="0" applyAlignment="0" applyProtection="0"/>
    <xf numFmtId="43"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0"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0" fontId="49"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0" fontId="49" fillId="0" borderId="0" applyFont="0" applyFill="0" applyBorder="0" applyAlignment="0" applyProtection="0"/>
    <xf numFmtId="170" fontId="5" fillId="0" borderId="0" applyFont="0" applyFill="0" applyBorder="0" applyAlignment="0" applyProtection="0"/>
    <xf numFmtId="0"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5"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254" fontId="1" fillId="0" borderId="0" applyFont="0" applyFill="0" applyBorder="0" applyAlignment="0" applyProtection="0"/>
    <xf numFmtId="254"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24"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60" fillId="45" borderId="22" applyNumberFormat="0" applyFont="0" applyAlignment="0" applyProtection="0"/>
    <xf numFmtId="170"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4" fontId="1" fillId="0" borderId="0" applyFont="0" applyFill="0" applyBorder="0" applyAlignment="0" applyProtection="0"/>
    <xf numFmtId="254" fontId="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5" fillId="0" borderId="0" applyFont="0" applyFill="0" applyBorder="0" applyAlignment="0" applyProtection="0"/>
    <xf numFmtId="170" fontId="117" fillId="0" borderId="0" applyFont="0" applyFill="0" applyBorder="0" applyAlignment="0" applyProtection="0"/>
    <xf numFmtId="252" fontId="51" fillId="0" borderId="0" applyFont="0" applyFill="0" applyBorder="0" applyAlignment="0" applyProtection="0"/>
    <xf numFmtId="170" fontId="5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55" fillId="14" borderId="0" applyNumberFormat="0" applyFont="0" applyBorder="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5" fillId="0" borderId="0" applyFont="0" applyFill="0" applyBorder="0" applyAlignment="0" applyProtection="0"/>
    <xf numFmtId="252" fontId="51" fillId="0" borderId="0" applyFont="0" applyFill="0" applyBorder="0" applyAlignment="0" applyProtection="0"/>
    <xf numFmtId="170" fontId="55" fillId="0" borderId="0" applyFont="0" applyFill="0" applyBorder="0" applyAlignment="0" applyProtection="0"/>
    <xf numFmtId="170" fontId="117" fillId="0" borderId="0" applyFont="0" applyFill="0" applyBorder="0" applyAlignment="0" applyProtection="0"/>
    <xf numFmtId="252" fontId="51" fillId="0" borderId="0" applyFont="0" applyFill="0" applyBorder="0" applyAlignment="0" applyProtection="0"/>
    <xf numFmtId="170" fontId="5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49"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0" fontId="59" fillId="45" borderId="22" applyNumberFormat="0" applyFont="0" applyAlignment="0" applyProtection="0"/>
    <xf numFmtId="170" fontId="5" fillId="0" borderId="0" applyFont="0" applyFill="0" applyBorder="0" applyAlignment="0" applyProtection="0"/>
    <xf numFmtId="0" fontId="49" fillId="0" borderId="0"/>
    <xf numFmtId="0" fontId="59" fillId="45" borderId="22" applyNumberFormat="0" applyFont="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252" fontId="51" fillId="0" borderId="0" applyFont="0" applyFill="0" applyBorder="0" applyAlignment="0" applyProtection="0"/>
    <xf numFmtId="0" fontId="49" fillId="0" borderId="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3" fontId="5" fillId="0" borderId="0" applyFont="0" applyFill="0" applyBorder="0" applyAlignment="0" applyProtection="0"/>
    <xf numFmtId="0" fontId="118" fillId="0" borderId="0" applyNumberFormat="0" applyAlignment="0">
      <alignment horizontal="left"/>
    </xf>
    <xf numFmtId="0" fontId="119" fillId="0" borderId="0" applyNumberFormat="0" applyAlignment="0"/>
    <xf numFmtId="165" fontId="120" fillId="0" borderId="4" applyBorder="0"/>
    <xf numFmtId="246" fontId="90" fillId="0" borderId="0" applyFont="0" applyFill="0" applyBorder="0" applyAlignment="0" applyProtection="0"/>
    <xf numFmtId="256" fontId="111" fillId="0" borderId="0" applyFont="0" applyFill="0" applyBorder="0" applyAlignment="0" applyProtection="0">
      <alignment horizontal="right"/>
    </xf>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0" fontId="59" fillId="45" borderId="22" applyNumberFormat="0" applyFont="0" applyAlignment="0" applyProtection="0"/>
    <xf numFmtId="169" fontId="5" fillId="0" borderId="0" applyFont="0" applyFill="0" applyBorder="0" applyAlignment="0" applyProtection="0"/>
    <xf numFmtId="0" fontId="49" fillId="0" borderId="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1" fillId="0" borderId="0" applyFont="0" applyFill="0" applyBorder="0" applyAlignment="0" applyProtection="0"/>
    <xf numFmtId="169" fontId="121" fillId="0" borderId="0" applyFont="0" applyFill="0" applyBorder="0" applyAlignment="0" applyProtection="0"/>
    <xf numFmtId="169" fontId="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11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257" fontId="51" fillId="0" borderId="0" applyFont="0" applyFill="0" applyBorder="0" applyAlignment="0" applyProtection="0"/>
    <xf numFmtId="0" fontId="60" fillId="45" borderId="22" applyNumberFormat="0" applyFont="0" applyAlignment="0" applyProtection="0"/>
    <xf numFmtId="169" fontId="5" fillId="0" borderId="0" applyFont="0" applyFill="0" applyBorder="0" applyAlignment="0" applyProtection="0"/>
    <xf numFmtId="0" fontId="49" fillId="0" borderId="0"/>
    <xf numFmtId="0" fontId="60" fillId="45" borderId="22" applyNumberFormat="0" applyFont="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5" fillId="0" borderId="0" applyFont="0" applyFill="0" applyBorder="0" applyAlignment="0" applyProtection="0"/>
    <xf numFmtId="257" fontId="51" fillId="0" borderId="0" applyFont="0" applyFill="0" applyBorder="0" applyAlignment="0" applyProtection="0"/>
    <xf numFmtId="169" fontId="49"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49" fillId="0" borderId="0" applyFont="0" applyFill="0" applyBorder="0" applyAlignment="0" applyProtection="0"/>
    <xf numFmtId="169" fontId="49" fillId="0" borderId="0" applyFont="0" applyFill="0" applyBorder="0" applyAlignment="0" applyProtection="0"/>
    <xf numFmtId="169" fontId="113" fillId="0" borderId="0" applyFont="0" applyFill="0" applyBorder="0" applyAlignment="0" applyProtection="0"/>
    <xf numFmtId="169" fontId="43" fillId="0" borderId="0" applyFont="0" applyFill="0" applyBorder="0" applyAlignment="0" applyProtection="0"/>
    <xf numFmtId="169" fontId="113" fillId="0" borderId="0" applyFont="0" applyFill="0" applyBorder="0" applyAlignment="0" applyProtection="0"/>
    <xf numFmtId="169" fontId="113" fillId="0" borderId="0" applyFont="0" applyFill="0" applyBorder="0" applyAlignment="0" applyProtection="0"/>
    <xf numFmtId="169" fontId="43"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258" fontId="5" fillId="0" borderId="0" applyFont="0" applyFill="0" applyBorder="0" applyAlignment="0" applyProtection="0"/>
    <xf numFmtId="0" fontId="7" fillId="0" borderId="0"/>
    <xf numFmtId="0" fontId="7" fillId="0" borderId="0"/>
    <xf numFmtId="0" fontId="7" fillId="0" borderId="28"/>
    <xf numFmtId="0" fontId="5" fillId="0" borderId="0" applyFont="0" applyFill="0" applyBorder="0" applyAlignment="0" applyProtection="0"/>
    <xf numFmtId="253" fontId="5" fillId="0" borderId="0">
      <protection locked="0"/>
    </xf>
    <xf numFmtId="15" fontId="5" fillId="0" borderId="0"/>
    <xf numFmtId="15" fontId="5" fillId="0" borderId="0"/>
    <xf numFmtId="15" fontId="5" fillId="0" borderId="0"/>
    <xf numFmtId="15" fontId="5" fillId="0" borderId="0"/>
    <xf numFmtId="14" fontId="43" fillId="0" borderId="0" applyFill="0" applyBorder="0" applyAlignment="0"/>
    <xf numFmtId="14" fontId="43" fillId="0" borderId="0" applyFill="0" applyBorder="0" applyAlignment="0"/>
    <xf numFmtId="165" fontId="122" fillId="0" borderId="0">
      <protection locked="0"/>
    </xf>
    <xf numFmtId="220" fontId="5" fillId="0" borderId="0" applyFill="0" applyBorder="0" applyProtection="0">
      <alignment horizontal="left" vertical="center"/>
    </xf>
    <xf numFmtId="1" fontId="123" fillId="113" borderId="0"/>
    <xf numFmtId="38" fontId="42" fillId="0" borderId="29">
      <alignment vertical="center"/>
    </xf>
    <xf numFmtId="259" fontId="26" fillId="0" borderId="0" applyFont="0" applyBorder="0" applyProtection="0"/>
    <xf numFmtId="4" fontId="124" fillId="0" borderId="0" applyFont="0" applyFill="0" applyBorder="0" applyAlignment="0" applyProtection="0"/>
    <xf numFmtId="4" fontId="125" fillId="0" borderId="0"/>
    <xf numFmtId="220" fontId="126" fillId="0" borderId="0"/>
    <xf numFmtId="260" fontId="90" fillId="0" borderId="0" applyFill="0" applyBorder="0" applyAlignment="0" applyProtection="0">
      <alignment horizontal="right"/>
    </xf>
    <xf numFmtId="260" fontId="90" fillId="0" borderId="0" applyFill="0" applyBorder="0" applyAlignment="0">
      <alignment horizontal="right"/>
    </xf>
    <xf numFmtId="261" fontId="90" fillId="0" borderId="0" applyFill="0" applyBorder="0" applyAlignment="0">
      <alignment horizontal="right"/>
    </xf>
    <xf numFmtId="0" fontId="86" fillId="0" borderId="0" applyNumberFormat="0" applyFill="0" applyBorder="0" applyAlignment="0" applyProtection="0"/>
    <xf numFmtId="3" fontId="41" fillId="111" borderId="30">
      <protection locked="0"/>
    </xf>
    <xf numFmtId="3" fontId="41" fillId="111" borderId="30">
      <protection locked="0"/>
    </xf>
    <xf numFmtId="3" fontId="41" fillId="111" borderId="30">
      <protection locked="0"/>
    </xf>
    <xf numFmtId="3" fontId="41" fillId="111" borderId="30">
      <protection locked="0"/>
    </xf>
    <xf numFmtId="244" fontId="41" fillId="114" borderId="30">
      <protection locked="0"/>
    </xf>
    <xf numFmtId="244" fontId="41" fillId="114" borderId="30">
      <protection locked="0"/>
    </xf>
    <xf numFmtId="244" fontId="41" fillId="114" borderId="30">
      <protection locked="0"/>
    </xf>
    <xf numFmtId="244" fontId="41" fillId="114" borderId="30">
      <protection locked="0"/>
    </xf>
    <xf numFmtId="262" fontId="41" fillId="115" borderId="30">
      <protection locked="0"/>
    </xf>
    <xf numFmtId="262" fontId="41" fillId="115" borderId="30">
      <protection locked="0"/>
    </xf>
    <xf numFmtId="262" fontId="41" fillId="115" borderId="30">
      <protection locked="0"/>
    </xf>
    <xf numFmtId="262" fontId="41" fillId="115" borderId="30">
      <protection locked="0"/>
    </xf>
    <xf numFmtId="4" fontId="41" fillId="116" borderId="30">
      <protection locked="0"/>
    </xf>
    <xf numFmtId="4" fontId="41" fillId="116" borderId="30">
      <protection locked="0"/>
    </xf>
    <xf numFmtId="4" fontId="41" fillId="116" borderId="30">
      <protection locked="0"/>
    </xf>
    <xf numFmtId="4" fontId="41" fillId="116" borderId="30">
      <protection locked="0"/>
    </xf>
    <xf numFmtId="0" fontId="127" fillId="117" borderId="0" applyNumberFormat="0" applyBorder="0" applyAlignment="0" applyProtection="0"/>
    <xf numFmtId="0" fontId="127" fillId="118" borderId="0" applyNumberFormat="0" applyBorder="0" applyAlignment="0" applyProtection="0"/>
    <xf numFmtId="0" fontId="127" fillId="119" borderId="0" applyNumberFormat="0" applyBorder="0" applyAlignment="0" applyProtection="0"/>
    <xf numFmtId="1" fontId="128" fillId="120" borderId="0"/>
    <xf numFmtId="245" fontId="5" fillId="0" borderId="0" applyFill="0" applyBorder="0" applyAlignment="0"/>
    <xf numFmtId="246" fontId="90" fillId="0" borderId="0" applyFill="0" applyBorder="0" applyAlignment="0"/>
    <xf numFmtId="245" fontId="5" fillId="0" borderId="0" applyFill="0" applyBorder="0" applyAlignment="0"/>
    <xf numFmtId="249" fontId="5" fillId="0" borderId="0" applyFill="0" applyBorder="0" applyAlignment="0"/>
    <xf numFmtId="246" fontId="90" fillId="0" borderId="0" applyFill="0" applyBorder="0" applyAlignment="0"/>
    <xf numFmtId="0" fontId="129" fillId="0" borderId="0" applyNumberFormat="0" applyAlignment="0">
      <alignment horizontal="left"/>
    </xf>
    <xf numFmtId="263" fontId="130" fillId="0" borderId="0" applyFont="0" applyFill="0" applyBorder="0" applyAlignment="0" applyProtection="0"/>
    <xf numFmtId="0" fontId="131" fillId="0" borderId="0" applyNumberFormat="0" applyFill="0" applyBorder="0" applyAlignment="0" applyProtection="0"/>
    <xf numFmtId="0" fontId="132"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33" fillId="0" borderId="0" applyNumberFormat="0" applyFill="0" applyBorder="0" applyAlignment="0" applyProtection="0"/>
    <xf numFmtId="0" fontId="134" fillId="0" borderId="0" applyNumberFormat="0" applyFill="0" applyBorder="0" applyAlignment="0" applyProtection="0"/>
    <xf numFmtId="0" fontId="50" fillId="0" borderId="0" applyNumberFormat="0" applyFill="0" applyBorder="0" applyAlignment="0" applyProtection="0"/>
    <xf numFmtId="0" fontId="134" fillId="0" borderId="0" applyNumberFormat="0" applyFill="0" applyBorder="0" applyAlignment="0" applyProtection="0"/>
    <xf numFmtId="0" fontId="134"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176" fontId="37" fillId="0" borderId="0" applyFont="0" applyFill="0" applyBorder="0" applyAlignment="0" applyProtection="0"/>
    <xf numFmtId="221" fontId="5" fillId="0" borderId="0">
      <protection locked="0"/>
    </xf>
    <xf numFmtId="253" fontId="5" fillId="0" borderId="0">
      <protection locked="0"/>
    </xf>
    <xf numFmtId="221" fontId="5" fillId="0" borderId="0">
      <protection locked="0"/>
    </xf>
    <xf numFmtId="253" fontId="5" fillId="0" borderId="0">
      <protection locked="0"/>
    </xf>
    <xf numFmtId="221" fontId="5" fillId="0" borderId="0">
      <protection locked="0"/>
    </xf>
    <xf numFmtId="253" fontId="5" fillId="0" borderId="0">
      <protection locked="0"/>
    </xf>
    <xf numFmtId="221" fontId="5" fillId="0" borderId="0">
      <protection locked="0"/>
    </xf>
    <xf numFmtId="253" fontId="5" fillId="0" borderId="0">
      <protection locked="0"/>
    </xf>
    <xf numFmtId="221" fontId="5" fillId="0" borderId="0">
      <protection locked="0"/>
    </xf>
    <xf numFmtId="253" fontId="5" fillId="0" borderId="0">
      <protection locked="0"/>
    </xf>
    <xf numFmtId="221" fontId="5" fillId="0" borderId="0">
      <protection locked="0"/>
    </xf>
    <xf numFmtId="253" fontId="5" fillId="0" borderId="0">
      <protection locked="0"/>
    </xf>
    <xf numFmtId="221" fontId="5" fillId="0" borderId="0">
      <protection locked="0"/>
    </xf>
    <xf numFmtId="253" fontId="5" fillId="0" borderId="0">
      <protection locked="0"/>
    </xf>
    <xf numFmtId="0" fontId="135" fillId="0" borderId="0">
      <protection locked="0"/>
    </xf>
    <xf numFmtId="264" fontId="135" fillId="0" borderId="0">
      <protection locked="0"/>
    </xf>
    <xf numFmtId="2" fontId="5" fillId="0" borderId="0" applyFont="0" applyFill="0" applyBorder="0" applyAlignment="0" applyProtection="0"/>
    <xf numFmtId="253" fontId="5" fillId="0" borderId="0">
      <protection locked="0"/>
    </xf>
    <xf numFmtId="3" fontId="136" fillId="0" borderId="30"/>
    <xf numFmtId="3" fontId="136" fillId="0" borderId="30"/>
    <xf numFmtId="3" fontId="136" fillId="0" borderId="30"/>
    <xf numFmtId="3" fontId="136" fillId="0" borderId="30"/>
    <xf numFmtId="244" fontId="137" fillId="0" borderId="30"/>
    <xf numFmtId="244" fontId="137" fillId="0" borderId="30"/>
    <xf numFmtId="244" fontId="137" fillId="0" borderId="30"/>
    <xf numFmtId="244" fontId="137" fillId="0" borderId="30"/>
    <xf numFmtId="262" fontId="136" fillId="0" borderId="30"/>
    <xf numFmtId="262" fontId="136" fillId="0" borderId="30"/>
    <xf numFmtId="262" fontId="136" fillId="0" borderId="30"/>
    <xf numFmtId="262" fontId="136" fillId="0" borderId="30"/>
    <xf numFmtId="4" fontId="137" fillId="0" borderId="30"/>
    <xf numFmtId="4" fontId="137" fillId="0" borderId="30"/>
    <xf numFmtId="4" fontId="137" fillId="0" borderId="30"/>
    <xf numFmtId="4" fontId="137" fillId="0" borderId="30"/>
    <xf numFmtId="265" fontId="138" fillId="0" borderId="0"/>
    <xf numFmtId="266" fontId="138" fillId="0" borderId="0"/>
    <xf numFmtId="267" fontId="138" fillId="0" borderId="0"/>
    <xf numFmtId="268" fontId="41" fillId="121" borderId="30"/>
    <xf numFmtId="268" fontId="41" fillId="121" borderId="30"/>
    <xf numFmtId="268" fontId="41" fillId="121" borderId="30"/>
    <xf numFmtId="268" fontId="41" fillId="121" borderId="30"/>
    <xf numFmtId="0" fontId="139" fillId="5" borderId="0" applyNumberFormat="0" applyBorder="0" applyAlignment="0" applyProtection="0"/>
    <xf numFmtId="0" fontId="140" fillId="4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41" fillId="5" borderId="0" applyNumberFormat="0" applyBorder="0" applyAlignment="0" applyProtection="0"/>
    <xf numFmtId="0" fontId="142" fillId="122" borderId="0" applyNumberFormat="0" applyBorder="0" applyAlignment="0" applyProtection="0"/>
    <xf numFmtId="0" fontId="143" fillId="55" borderId="0" applyNumberFormat="0" applyBorder="0" applyAlignment="0" applyProtection="0"/>
    <xf numFmtId="0" fontId="142" fillId="122" borderId="0" applyNumberFormat="0" applyBorder="0" applyAlignment="0" applyProtection="0"/>
    <xf numFmtId="0" fontId="142" fillId="122" borderId="0" applyNumberFormat="0" applyBorder="0" applyAlignment="0" applyProtection="0"/>
    <xf numFmtId="0" fontId="143" fillId="49" borderId="0" applyNumberFormat="0" applyBorder="0" applyAlignment="0" applyProtection="0"/>
    <xf numFmtId="0" fontId="143" fillId="49" borderId="0" applyNumberFormat="0" applyBorder="0" applyAlignment="0" applyProtection="0"/>
    <xf numFmtId="0" fontId="143" fillId="49" borderId="0" applyNumberFormat="0" applyBorder="0" applyAlignment="0" applyProtection="0"/>
    <xf numFmtId="38" fontId="41" fillId="107" borderId="0" applyNumberFormat="0" applyBorder="0" applyAlignment="0" applyProtection="0"/>
    <xf numFmtId="0" fontId="144" fillId="123" borderId="0"/>
    <xf numFmtId="0" fontId="144" fillId="123" borderId="0"/>
    <xf numFmtId="0" fontId="145" fillId="0" borderId="0">
      <alignment horizontal="left"/>
    </xf>
    <xf numFmtId="0" fontId="146" fillId="0" borderId="31" applyNumberFormat="0" applyAlignment="0" applyProtection="0">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7" fillId="124" borderId="30" applyNumberFormat="0" applyFont="0" applyAlignment="0">
      <alignment horizontal="left" vertical="center"/>
    </xf>
    <xf numFmtId="0" fontId="148" fillId="0" borderId="12" applyNumberFormat="0" applyFill="0" applyAlignment="0" applyProtection="0"/>
    <xf numFmtId="0" fontId="149" fillId="0" borderId="33" applyNumberFormat="0" applyFill="0" applyAlignment="0" applyProtection="0"/>
    <xf numFmtId="0" fontId="9" fillId="0" borderId="12" applyNumberFormat="0" applyFill="0" applyAlignment="0" applyProtection="0"/>
    <xf numFmtId="0" fontId="9" fillId="0" borderId="12" applyNumberFormat="0" applyFill="0" applyAlignment="0" applyProtection="0"/>
    <xf numFmtId="0" fontId="150" fillId="0" borderId="12" applyNumberFormat="0" applyFill="0" applyAlignment="0" applyProtection="0"/>
    <xf numFmtId="0" fontId="151" fillId="0" borderId="34" applyNumberFormat="0" applyFill="0" applyAlignment="0" applyProtection="0"/>
    <xf numFmtId="0" fontId="152" fillId="0" borderId="35" applyNumberFormat="0" applyFill="0" applyAlignment="0" applyProtection="0"/>
    <xf numFmtId="0" fontId="9" fillId="0" borderId="12" applyNumberFormat="0" applyFill="0" applyAlignment="0" applyProtection="0"/>
    <xf numFmtId="0" fontId="153" fillId="0" borderId="36" applyNumberFormat="0" applyFill="0" applyAlignment="0" applyProtection="0"/>
    <xf numFmtId="0" fontId="152" fillId="0" borderId="35" applyNumberFormat="0" applyFill="0" applyAlignment="0" applyProtection="0"/>
    <xf numFmtId="0" fontId="152" fillId="0" borderId="35" applyNumberFormat="0" applyFill="0" applyAlignment="0" applyProtection="0"/>
    <xf numFmtId="0" fontId="154" fillId="0" borderId="33" applyNumberFormat="0" applyFill="0" applyAlignment="0" applyProtection="0"/>
    <xf numFmtId="0" fontId="154" fillId="0" borderId="33" applyNumberFormat="0" applyFill="0" applyAlignment="0" applyProtection="0"/>
    <xf numFmtId="0" fontId="154" fillId="0" borderId="33" applyNumberFormat="0" applyFill="0" applyAlignment="0" applyProtection="0"/>
    <xf numFmtId="0" fontId="155" fillId="0" borderId="13" applyNumberFormat="0" applyFill="0" applyAlignment="0" applyProtection="0"/>
    <xf numFmtId="0" fontId="156" fillId="0" borderId="37" applyNumberFormat="0" applyFill="0" applyAlignment="0" applyProtection="0"/>
    <xf numFmtId="0" fontId="10" fillId="0" borderId="13" applyNumberFormat="0" applyFill="0" applyAlignment="0" applyProtection="0"/>
    <xf numFmtId="0" fontId="10" fillId="0" borderId="13" applyNumberFormat="0" applyFill="0" applyAlignment="0" applyProtection="0"/>
    <xf numFmtId="0" fontId="157" fillId="0" borderId="13" applyNumberFormat="0" applyFill="0" applyAlignment="0" applyProtection="0"/>
    <xf numFmtId="0" fontId="158" fillId="0" borderId="13" applyNumberFormat="0" applyFill="0" applyAlignment="0" applyProtection="0"/>
    <xf numFmtId="0" fontId="159" fillId="0" borderId="38" applyNumberFormat="0" applyFill="0" applyAlignment="0" applyProtection="0"/>
    <xf numFmtId="0" fontId="10" fillId="0" borderId="13" applyNumberFormat="0" applyFill="0" applyAlignment="0" applyProtection="0"/>
    <xf numFmtId="0" fontId="160" fillId="0" borderId="39" applyNumberFormat="0" applyFill="0" applyAlignment="0" applyProtection="0"/>
    <xf numFmtId="0" fontId="159" fillId="0" borderId="38" applyNumberFormat="0" applyFill="0" applyAlignment="0" applyProtection="0"/>
    <xf numFmtId="0" fontId="159" fillId="0" borderId="38" applyNumberFormat="0" applyFill="0" applyAlignment="0" applyProtection="0"/>
    <xf numFmtId="0" fontId="161" fillId="0" borderId="37" applyNumberFormat="0" applyFill="0" applyAlignment="0" applyProtection="0"/>
    <xf numFmtId="0" fontId="161" fillId="0" borderId="37" applyNumberFormat="0" applyFill="0" applyAlignment="0" applyProtection="0"/>
    <xf numFmtId="0" fontId="161" fillId="0" borderId="37" applyNumberFormat="0" applyFill="0" applyAlignment="0" applyProtection="0"/>
    <xf numFmtId="0" fontId="162" fillId="0" borderId="14" applyNumberFormat="0" applyFill="0" applyAlignment="0" applyProtection="0"/>
    <xf numFmtId="0" fontId="163" fillId="0" borderId="40" applyNumberFormat="0" applyFill="0" applyAlignment="0" applyProtection="0"/>
    <xf numFmtId="0" fontId="11" fillId="0" borderId="14" applyNumberFormat="0" applyFill="0" applyAlignment="0" applyProtection="0"/>
    <xf numFmtId="0" fontId="11" fillId="0" borderId="14" applyNumberFormat="0" applyFill="0" applyAlignment="0" applyProtection="0"/>
    <xf numFmtId="0" fontId="164" fillId="0" borderId="14" applyNumberFormat="0" applyFill="0" applyAlignment="0" applyProtection="0"/>
    <xf numFmtId="0" fontId="165" fillId="0" borderId="41" applyNumberFormat="0" applyFill="0" applyAlignment="0" applyProtection="0"/>
    <xf numFmtId="0" fontId="166" fillId="0" borderId="22" applyNumberFormat="0" applyFill="0" applyAlignment="0" applyProtection="0"/>
    <xf numFmtId="0" fontId="11" fillId="0" borderId="14" applyNumberFormat="0" applyFill="0" applyAlignment="0" applyProtection="0"/>
    <xf numFmtId="0" fontId="167" fillId="0" borderId="42" applyNumberFormat="0" applyFill="0" applyAlignment="0" applyProtection="0"/>
    <xf numFmtId="0" fontId="166" fillId="0" borderId="22" applyNumberFormat="0" applyFill="0" applyAlignment="0" applyProtection="0"/>
    <xf numFmtId="0" fontId="166" fillId="0" borderId="22" applyNumberFormat="0" applyFill="0" applyAlignment="0" applyProtection="0"/>
    <xf numFmtId="0" fontId="168" fillId="0" borderId="40" applyNumberFormat="0" applyFill="0" applyAlignment="0" applyProtection="0"/>
    <xf numFmtId="0" fontId="60" fillId="45" borderId="22" applyNumberFormat="0" applyFont="0" applyAlignment="0" applyProtection="0"/>
    <xf numFmtId="0" fontId="11" fillId="0" borderId="14" applyNumberFormat="0" applyFill="0" applyAlignment="0" applyProtection="0"/>
    <xf numFmtId="0" fontId="49" fillId="0" borderId="0"/>
    <xf numFmtId="0" fontId="168" fillId="0" borderId="40" applyNumberFormat="0" applyFill="0" applyAlignment="0" applyProtection="0"/>
    <xf numFmtId="0" fontId="168" fillId="0" borderId="40" applyNumberFormat="0" applyFill="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64" fillId="0" borderId="0" applyNumberFormat="0" applyFill="0" applyBorder="0" applyAlignment="0" applyProtection="0"/>
    <xf numFmtId="0" fontId="165" fillId="0" borderId="0" applyNumberFormat="0" applyFill="0" applyBorder="0" applyAlignment="0" applyProtection="0"/>
    <xf numFmtId="0" fontId="166" fillId="0" borderId="0" applyNumberFormat="0" applyFill="0" applyBorder="0" applyAlignment="0" applyProtection="0"/>
    <xf numFmtId="0" fontId="11" fillId="0" borderId="0" applyNumberFormat="0" applyFill="0" applyBorder="0" applyAlignment="0" applyProtection="0"/>
    <xf numFmtId="0" fontId="167" fillId="0" borderId="0" applyNumberFormat="0" applyFill="0" applyBorder="0" applyAlignment="0" applyProtection="0"/>
    <xf numFmtId="0" fontId="166" fillId="0" borderId="0" applyNumberFormat="0" applyFill="0" applyBorder="0" applyAlignment="0" applyProtection="0"/>
    <xf numFmtId="0" fontId="166"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253" fontId="5" fillId="0" borderId="0">
      <protection locked="0"/>
    </xf>
    <xf numFmtId="253" fontId="5" fillId="0" borderId="0">
      <protection locked="0"/>
    </xf>
    <xf numFmtId="253" fontId="5" fillId="0" borderId="0">
      <protection locked="0"/>
    </xf>
    <xf numFmtId="253" fontId="5" fillId="0" borderId="0">
      <protection locked="0"/>
    </xf>
    <xf numFmtId="268" fontId="78" fillId="0" borderId="0" applyFont="0" applyFill="0" applyBorder="0" applyAlignment="0" applyProtection="0">
      <alignment horizontal="center" vertical="center"/>
    </xf>
    <xf numFmtId="0" fontId="38" fillId="0" borderId="43" applyNumberFormat="0" applyFill="0" applyAlignment="0" applyProtection="0"/>
    <xf numFmtId="0" fontId="169" fillId="0" borderId="0" applyNumberFormat="0" applyFill="0" applyBorder="0" applyAlignment="0" applyProtection="0"/>
    <xf numFmtId="0" fontId="170" fillId="0" borderId="0" applyNumberFormat="0" applyFill="0" applyBorder="0" applyAlignment="0" applyProtection="0">
      <alignment vertical="top"/>
      <protection locked="0"/>
    </xf>
    <xf numFmtId="0" fontId="169" fillId="0" borderId="0" applyNumberFormat="0" applyFill="0" applyBorder="0" applyAlignment="0" applyProtection="0"/>
    <xf numFmtId="0" fontId="171" fillId="0" borderId="0" applyNumberFormat="0" applyFill="0" applyBorder="0" applyAlignment="0" applyProtection="0">
      <alignment vertical="top"/>
      <protection locked="0"/>
    </xf>
    <xf numFmtId="0" fontId="172" fillId="0" borderId="0" applyNumberFormat="0" applyFill="0" applyBorder="0" applyAlignment="0" applyProtection="0">
      <alignment vertical="top"/>
      <protection locked="0"/>
    </xf>
    <xf numFmtId="38" fontId="42" fillId="0" borderId="0" applyFont="0" applyFill="0" applyBorder="0" applyAlignment="0" applyProtection="0"/>
    <xf numFmtId="4" fontId="5" fillId="0" borderId="0" applyFont="0" applyFill="0" applyBorder="0" applyAlignment="0" applyProtection="0"/>
    <xf numFmtId="0" fontId="26" fillId="0" borderId="0" applyFill="0" applyBorder="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0" fontId="173" fillId="8" borderId="1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5" fillId="125" borderId="15" applyNumberFormat="0" applyAlignment="0" applyProtection="0"/>
    <xf numFmtId="0" fontId="15" fillId="8" borderId="1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177" fontId="7" fillId="126" borderId="0"/>
    <xf numFmtId="269" fontId="140" fillId="0" borderId="44" applyBorder="0">
      <protection locked="0"/>
    </xf>
    <xf numFmtId="231" fontId="177" fillId="0" borderId="30"/>
    <xf numFmtId="231" fontId="177" fillId="0" borderId="30"/>
    <xf numFmtId="231" fontId="177" fillId="0" borderId="30"/>
    <xf numFmtId="0" fontId="26" fillId="39" borderId="0"/>
    <xf numFmtId="0" fontId="178" fillId="127" borderId="28"/>
    <xf numFmtId="245" fontId="5" fillId="0" borderId="0" applyFill="0" applyBorder="0" applyAlignment="0"/>
    <xf numFmtId="246" fontId="90" fillId="0" borderId="0" applyFill="0" applyBorder="0" applyAlignment="0"/>
    <xf numFmtId="245" fontId="5" fillId="0" borderId="0" applyFill="0" applyBorder="0" applyAlignment="0"/>
    <xf numFmtId="249" fontId="5" fillId="0" borderId="0" applyFill="0" applyBorder="0" applyAlignment="0"/>
    <xf numFmtId="246" fontId="90" fillId="0" borderId="0" applyFill="0" applyBorder="0" applyAlignment="0"/>
    <xf numFmtId="0" fontId="179" fillId="0" borderId="17" applyNumberFormat="0" applyFill="0" applyAlignment="0" applyProtection="0"/>
    <xf numFmtId="0" fontId="56" fillId="0" borderId="45" applyNumberFormat="0" applyFill="0" applyAlignment="0" applyProtection="0"/>
    <xf numFmtId="0" fontId="18" fillId="0" borderId="17" applyNumberFormat="0" applyFill="0" applyAlignment="0" applyProtection="0"/>
    <xf numFmtId="0" fontId="18" fillId="0" borderId="17" applyNumberFormat="0" applyFill="0" applyAlignment="0" applyProtection="0"/>
    <xf numFmtId="0" fontId="180" fillId="0" borderId="17" applyNumberFormat="0" applyFill="0" applyAlignment="0" applyProtection="0"/>
    <xf numFmtId="0" fontId="181" fillId="0" borderId="46" applyNumberFormat="0" applyFill="0" applyAlignment="0" applyProtection="0"/>
    <xf numFmtId="0" fontId="182" fillId="0" borderId="17" applyNumberFormat="0" applyFill="0" applyAlignment="0" applyProtection="0"/>
    <xf numFmtId="0" fontId="18" fillId="0" borderId="17" applyNumberFormat="0" applyFill="0" applyAlignment="0" applyProtection="0"/>
    <xf numFmtId="0" fontId="183" fillId="0" borderId="47" applyNumberFormat="0" applyFill="0" applyAlignment="0" applyProtection="0"/>
    <xf numFmtId="0" fontId="60" fillId="45" borderId="22" applyNumberFormat="0" applyFont="0" applyAlignment="0" applyProtection="0"/>
    <xf numFmtId="0" fontId="182" fillId="0" borderId="17" applyNumberFormat="0" applyFill="0" applyAlignment="0" applyProtection="0"/>
    <xf numFmtId="0" fontId="49" fillId="0" borderId="0"/>
    <xf numFmtId="0" fontId="60" fillId="45" borderId="22" applyNumberFormat="0" applyFont="0" applyAlignment="0" applyProtection="0"/>
    <xf numFmtId="0" fontId="182" fillId="0" borderId="17" applyNumberFormat="0" applyFill="0" applyAlignment="0" applyProtection="0"/>
    <xf numFmtId="0" fontId="184" fillId="0" borderId="45" applyNumberFormat="0" applyFill="0" applyAlignment="0" applyProtection="0"/>
    <xf numFmtId="0" fontId="184" fillId="0" borderId="45" applyNumberFormat="0" applyFill="0" applyAlignment="0" applyProtection="0"/>
    <xf numFmtId="0" fontId="184" fillId="0" borderId="45" applyNumberFormat="0" applyFill="0" applyAlignment="0" applyProtection="0"/>
    <xf numFmtId="177" fontId="185" fillId="128" borderId="0"/>
    <xf numFmtId="0" fontId="78" fillId="0" borderId="0" applyFont="0" applyFill="0" applyBorder="0" applyProtection="0">
      <alignment horizontal="center" vertical="center"/>
    </xf>
    <xf numFmtId="176"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4" fontId="124" fillId="0" borderId="0" applyFont="0" applyFill="0" applyBorder="0" applyAlignment="0" applyProtection="0"/>
    <xf numFmtId="270" fontId="5" fillId="0" borderId="0" applyFont="0" applyFill="0" applyBorder="0" applyAlignment="0" applyProtection="0"/>
    <xf numFmtId="271" fontId="5" fillId="0" borderId="0" applyFont="0" applyFill="0" applyBorder="0" applyAlignment="0" applyProtection="0"/>
    <xf numFmtId="272" fontId="5"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54" fontId="1" fillId="0" borderId="0" applyFont="0" applyFill="0" applyBorder="0" applyAlignment="0" applyProtection="0"/>
    <xf numFmtId="170" fontId="5" fillId="0" borderId="0" applyFont="0" applyFill="0" applyBorder="0" applyAlignment="0" applyProtection="0"/>
    <xf numFmtId="252" fontId="51" fillId="0" borderId="0" applyFont="0" applyFill="0" applyBorder="0" applyAlignment="0" applyProtection="0"/>
    <xf numFmtId="273" fontId="5" fillId="0" borderId="0" applyFont="0" applyFill="0" applyBorder="0" applyAlignment="0" applyProtection="0"/>
    <xf numFmtId="0" fontId="186" fillId="0" borderId="48"/>
    <xf numFmtId="274" fontId="5" fillId="0" borderId="0" applyFont="0" applyFill="0" applyBorder="0" applyAlignment="0" applyProtection="0"/>
    <xf numFmtId="274" fontId="5" fillId="0" borderId="0" applyFont="0" applyFill="0" applyBorder="0" applyAlignment="0" applyProtection="0"/>
    <xf numFmtId="275" fontId="5" fillId="0" borderId="0" applyFont="0" applyFill="0" applyBorder="0" applyAlignment="0" applyProtection="0"/>
    <xf numFmtId="276" fontId="5" fillId="0" borderId="0" applyFont="0" applyFill="0" applyBorder="0" applyAlignment="0" applyProtection="0"/>
    <xf numFmtId="277" fontId="135" fillId="0" borderId="0">
      <protection locked="0"/>
    </xf>
    <xf numFmtId="278" fontId="135" fillId="0" borderId="0">
      <protection locked="0"/>
    </xf>
    <xf numFmtId="279" fontId="90" fillId="0" borderId="0" applyFill="0" applyBorder="0" applyAlignment="0">
      <alignment horizontal="right"/>
    </xf>
    <xf numFmtId="0" fontId="130" fillId="0" borderId="0" applyNumberFormat="0" applyFont="0" applyFill="0" applyAlignment="0"/>
    <xf numFmtId="0" fontId="187" fillId="0" borderId="0">
      <alignment horizontal="right"/>
    </xf>
    <xf numFmtId="0" fontId="188" fillId="7" borderId="0" applyNumberFormat="0" applyBorder="0" applyAlignment="0" applyProtection="0"/>
    <xf numFmtId="0" fontId="189" fillId="60"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90" fillId="7" borderId="0" applyNumberFormat="0" applyBorder="0" applyAlignment="0" applyProtection="0"/>
    <xf numFmtId="0" fontId="191" fillId="7" borderId="0" applyNumberFormat="0" applyBorder="0" applyAlignment="0" applyProtection="0"/>
    <xf numFmtId="0" fontId="192" fillId="129" borderId="0" applyNumberFormat="0" applyBorder="0" applyAlignment="0" applyProtection="0"/>
    <xf numFmtId="0" fontId="14" fillId="7" borderId="0" applyNumberFormat="0" applyBorder="0" applyAlignment="0" applyProtection="0"/>
    <xf numFmtId="0" fontId="193" fillId="60" borderId="0" applyNumberFormat="0" applyBorder="0" applyAlignment="0" applyProtection="0"/>
    <xf numFmtId="0" fontId="192" fillId="129" borderId="0" applyNumberFormat="0" applyBorder="0" applyAlignment="0" applyProtection="0"/>
    <xf numFmtId="0" fontId="192" fillId="129" borderId="0" applyNumberFormat="0" applyBorder="0" applyAlignment="0" applyProtection="0"/>
    <xf numFmtId="0" fontId="194" fillId="60" borderId="0" applyNumberFormat="0" applyBorder="0" applyAlignment="0" applyProtection="0"/>
    <xf numFmtId="0" fontId="194" fillId="60" borderId="0" applyNumberFormat="0" applyBorder="0" applyAlignment="0" applyProtection="0"/>
    <xf numFmtId="0" fontId="194" fillId="60" borderId="0" applyNumberFormat="0" applyBorder="0" applyAlignment="0" applyProtection="0"/>
    <xf numFmtId="0" fontId="140" fillId="0" borderId="49" applyNumberFormat="0" applyAlignment="0"/>
    <xf numFmtId="37" fontId="195" fillId="0" borderId="0"/>
    <xf numFmtId="37" fontId="195" fillId="0" borderId="0"/>
    <xf numFmtId="0" fontId="5" fillId="0" borderId="0"/>
    <xf numFmtId="280" fontId="196" fillId="0" borderId="0"/>
    <xf numFmtId="280" fontId="196" fillId="0" borderId="0"/>
    <xf numFmtId="281" fontId="5" fillId="0" borderId="0"/>
    <xf numFmtId="281" fontId="5" fillId="0" borderId="0"/>
    <xf numFmtId="281" fontId="5" fillId="0" borderId="0"/>
    <xf numFmtId="281" fontId="5" fillId="0" borderId="0"/>
    <xf numFmtId="37" fontId="120" fillId="0" borderId="0"/>
    <xf numFmtId="38" fontId="19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41" fillId="0" borderId="0" applyNumberFormat="0" applyFill="0" applyBorder="0" applyAlignment="0" applyProtection="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1" fillId="0" borderId="0"/>
    <xf numFmtId="0" fontId="5" fillId="0" borderId="0"/>
    <xf numFmtId="0" fontId="5" fillId="0" borderId="0"/>
    <xf numFmtId="0" fontId="116" fillId="0" borderId="0"/>
    <xf numFmtId="0" fontId="55" fillId="0" borderId="0"/>
    <xf numFmtId="0" fontId="5" fillId="0" borderId="0"/>
    <xf numFmtId="0" fontId="55" fillId="0" borderId="0"/>
    <xf numFmtId="0" fontId="1" fillId="0" borderId="0"/>
    <xf numFmtId="0" fontId="55" fillId="0" borderId="0"/>
    <xf numFmtId="0" fontId="1" fillId="0" borderId="0"/>
    <xf numFmtId="0" fontId="55" fillId="0" borderId="0"/>
    <xf numFmtId="0" fontId="1" fillId="0" borderId="0"/>
    <xf numFmtId="0" fontId="55" fillId="0" borderId="0"/>
    <xf numFmtId="0" fontId="55" fillId="0" borderId="0"/>
    <xf numFmtId="0" fontId="55" fillId="0" borderId="0"/>
    <xf numFmtId="0" fontId="55" fillId="0" borderId="0"/>
    <xf numFmtId="0" fontId="5" fillId="0" borderId="0"/>
    <xf numFmtId="0" fontId="5" fillId="0" borderId="0"/>
    <xf numFmtId="0" fontId="55" fillId="0" borderId="0"/>
    <xf numFmtId="0" fontId="55" fillId="0" borderId="0"/>
    <xf numFmtId="0" fontId="5" fillId="0" borderId="0"/>
    <xf numFmtId="0" fontId="55" fillId="0" borderId="0"/>
    <xf numFmtId="0" fontId="5" fillId="0" borderId="0"/>
    <xf numFmtId="0" fontId="5" fillId="0" borderId="0"/>
    <xf numFmtId="0" fontId="5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62" fillId="45" borderId="22" applyNumberFormat="0" applyFont="0" applyAlignment="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5"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1" fillId="0" borderId="0"/>
    <xf numFmtId="0" fontId="1" fillId="0" borderId="0"/>
    <xf numFmtId="0" fontId="62" fillId="45" borderId="22" applyNumberFormat="0" applyFont="0" applyAlignment="0" applyProtection="0"/>
    <xf numFmtId="0" fontId="1" fillId="0" borderId="0"/>
    <xf numFmtId="0" fontId="5" fillId="0" borderId="0"/>
    <xf numFmtId="0" fontId="62"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28" borderId="1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5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1" fillId="28" borderId="18" applyNumberFormat="0" applyAlignment="0" applyProtection="0"/>
    <xf numFmtId="0" fontId="55" fillId="0" borderId="0"/>
    <xf numFmtId="0" fontId="1" fillId="0" borderId="0"/>
    <xf numFmtId="0" fontId="1" fillId="28" borderId="18" applyNumberForma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14" borderId="0" applyNumberFormat="0" applyFon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1" fillId="15"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199" fillId="0" borderId="0" applyNumberFormat="0" applyBorder="0" applyProtection="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1" fillId="22"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1" fillId="24" borderId="0" applyNumberFormat="0" applyBorder="0" applyAlignment="0" applyProtection="0"/>
    <xf numFmtId="0" fontId="55" fillId="0" borderId="0"/>
    <xf numFmtId="0" fontId="1" fillId="0" borderId="0"/>
    <xf numFmtId="0" fontId="61" fillId="24" borderId="0" applyNumberFormat="0" applyBorder="0" applyAlignment="0" applyProtection="0"/>
    <xf numFmtId="0" fontId="199" fillId="0" borderId="0" applyNumberFormat="0" applyBorder="0" applyProtection="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13" fillId="31" borderId="18" applyNumberFormat="0" applyAlignment="0" applyProtection="0"/>
    <xf numFmtId="0" fontId="55" fillId="0" borderId="0"/>
    <xf numFmtId="0" fontId="1" fillId="0" borderId="0"/>
    <xf numFmtId="0" fontId="13" fillId="31" borderId="18" applyNumberForma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2" fillId="45" borderId="22" applyNumberFormat="0" applyFont="0" applyAlignment="0" applyProtection="0"/>
    <xf numFmtId="0" fontId="55" fillId="0" borderId="0"/>
    <xf numFmtId="0" fontId="1" fillId="0" borderId="0"/>
    <xf numFmtId="0" fontId="62"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9" fontId="23" fillId="0" borderId="0" applyFont="0" applyFill="0" applyBorder="0" applyAlignment="0" applyProtection="0"/>
    <xf numFmtId="0" fontId="55" fillId="0" borderId="0"/>
    <xf numFmtId="0" fontId="1" fillId="0" borderId="0"/>
    <xf numFmtId="9" fontId="23" fillId="0" borderId="0" applyFont="0" applyFill="0" applyBorder="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5" borderId="0" applyNumberFormat="0" applyFont="0" applyBorder="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1" fillId="15" borderId="0" applyNumberFormat="0" applyBorder="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1" fillId="25"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 fillId="29" borderId="38" applyNumberFormat="0" applyAlignment="0" applyProtection="0"/>
    <xf numFmtId="0" fontId="55" fillId="0" borderId="0"/>
    <xf numFmtId="0" fontId="1" fillId="0" borderId="0"/>
    <xf numFmtId="0" fontId="1" fillId="29" borderId="38" applyNumberFormat="0" applyAlignment="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60" fillId="45" borderId="22" applyNumberFormat="0" applyFont="0" applyAlignment="0" applyProtection="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2"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62"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5" fillId="7" borderId="0" applyNumberFormat="0" applyFont="0" applyBorder="0" applyAlignment="0" applyProtection="0"/>
    <xf numFmtId="0" fontId="5" fillId="0" borderId="0"/>
    <xf numFmtId="0" fontId="1" fillId="0" borderId="0"/>
    <xf numFmtId="0" fontId="55" fillId="7" borderId="0" applyNumberFormat="0" applyFont="0" applyBorder="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1" fillId="21" borderId="0" applyNumberFormat="0" applyBorder="0" applyAlignment="0" applyProtection="0"/>
    <xf numFmtId="0" fontId="5" fillId="0" borderId="0"/>
    <xf numFmtId="0" fontId="1" fillId="0" borderId="0"/>
    <xf numFmtId="0" fontId="61" fillId="21" borderId="0" applyNumberFormat="0" applyBorder="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2"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1"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 fillId="0" borderId="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1" fillId="0" borderId="0"/>
    <xf numFmtId="0" fontId="1" fillId="0" borderId="0"/>
    <xf numFmtId="0" fontId="5" fillId="0" borderId="0"/>
    <xf numFmtId="0" fontId="5" fillId="0" borderId="0"/>
    <xf numFmtId="0" fontId="199" fillId="0" borderId="0" applyNumberFormat="0" applyBorder="0" applyProtection="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60" fillId="45" borderId="22" applyNumberFormat="0" applyFont="0" applyAlignment="0" applyProtection="0"/>
    <xf numFmtId="0" fontId="43" fillId="0" borderId="0">
      <alignment vertical="top"/>
    </xf>
    <xf numFmtId="0" fontId="198" fillId="0" borderId="0" applyNumberFormat="0" applyBorder="0" applyProtection="0"/>
    <xf numFmtId="0" fontId="1" fillId="0" borderId="0"/>
    <xf numFmtId="0" fontId="60"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43" fillId="0" borderId="0">
      <alignment vertical="top"/>
    </xf>
    <xf numFmtId="0" fontId="60"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1" fillId="20" borderId="0" applyNumberFormat="0" applyBorder="0" applyAlignment="0" applyProtection="0"/>
    <xf numFmtId="0" fontId="55" fillId="0" borderId="0"/>
    <xf numFmtId="0" fontId="52" fillId="0" borderId="0">
      <alignment vertical="top"/>
    </xf>
    <xf numFmtId="0" fontId="61" fillId="20" borderId="0" applyNumberFormat="0" applyBorder="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10" borderId="0" applyNumberFormat="0" applyFon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5" fillId="0" borderId="0"/>
    <xf numFmtId="0" fontId="43" fillId="0" borderId="0">
      <alignment vertical="top"/>
    </xf>
    <xf numFmtId="0" fontId="60"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 fillId="0" borderId="0"/>
    <xf numFmtId="0" fontId="55" fillId="0" borderId="0"/>
    <xf numFmtId="0" fontId="5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55" fillId="0" borderId="0"/>
    <xf numFmtId="0" fontId="5" fillId="0" borderId="0"/>
    <xf numFmtId="0" fontId="43" fillId="0" borderId="0">
      <alignment vertical="top"/>
    </xf>
    <xf numFmtId="0" fontId="43" fillId="0" borderId="0">
      <alignment vertical="top"/>
    </xf>
    <xf numFmtId="0" fontId="43" fillId="0" borderId="0">
      <alignment vertical="top"/>
    </xf>
    <xf numFmtId="0" fontId="55" fillId="0" borderId="0"/>
    <xf numFmtId="0" fontId="55" fillId="0" borderId="0"/>
    <xf numFmtId="0" fontId="5" fillId="0" borderId="0"/>
    <xf numFmtId="0" fontId="55" fillId="0" borderId="0"/>
    <xf numFmtId="0" fontId="55" fillId="0" borderId="0"/>
    <xf numFmtId="0" fontId="5" fillId="0" borderId="0"/>
    <xf numFmtId="0" fontId="43" fillId="0" borderId="0">
      <alignment vertical="top"/>
    </xf>
    <xf numFmtId="0" fontId="55" fillId="0" borderId="0"/>
    <xf numFmtId="0" fontId="55" fillId="0" borderId="0"/>
    <xf numFmtId="0" fontId="5" fillId="0" borderId="0"/>
    <xf numFmtId="0" fontId="5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4" fillId="0" borderId="35" applyNumberFormat="0" applyFill="0" applyAlignment="0" applyProtection="0"/>
    <xf numFmtId="0" fontId="199" fillId="0" borderId="0" applyNumberFormat="0" applyBorder="0" applyProtection="0"/>
    <xf numFmtId="0" fontId="1" fillId="0" borderId="0"/>
    <xf numFmtId="0" fontId="1"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0" fillId="0" borderId="0">
      <alignment vertical="center"/>
    </xf>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20" fillId="0" borderId="50" applyNumberFormat="0" applyFill="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55" fillId="0" borderId="0"/>
    <xf numFmtId="0" fontId="52" fillId="0" borderId="0">
      <alignment vertical="top"/>
    </xf>
    <xf numFmtId="0" fontId="62"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7" borderId="0" applyNumberFormat="0" applyFon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5" fillId="0" borderId="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1" fillId="16" borderId="0" applyNumberForma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7" borderId="0" applyNumberFormat="0" applyFont="0" applyBorder="0" applyAlignment="0" applyProtection="0"/>
    <xf numFmtId="0" fontId="55" fillId="0" borderId="0"/>
    <xf numFmtId="0" fontId="52" fillId="0" borderId="0">
      <alignment vertical="top"/>
    </xf>
    <xf numFmtId="0" fontId="55" fillId="7" borderId="0" applyNumberFormat="0" applyFont="0" applyBorder="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5" fillId="0" borderId="0"/>
    <xf numFmtId="0" fontId="5" fillId="0" borderId="0"/>
    <xf numFmtId="0" fontId="55" fillId="0" borderId="0"/>
    <xf numFmtId="0" fontId="1" fillId="0" borderId="0"/>
    <xf numFmtId="0" fontId="1" fillId="0" borderId="0"/>
    <xf numFmtId="0" fontId="1" fillId="0" borderId="0"/>
    <xf numFmtId="0" fontId="51" fillId="0" borderId="0"/>
    <xf numFmtId="0" fontId="113"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1" fillId="25" borderId="0" applyNumberForma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1" fillId="18" borderId="0" applyNumberForma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49" fillId="0" borderId="0"/>
    <xf numFmtId="0" fontId="41" fillId="0" borderId="0" applyNumberFormat="0" applyFill="0" applyBorder="0" applyAlignment="0" applyProtection="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1"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43" fillId="0" borderId="0">
      <alignment vertical="top"/>
    </xf>
    <xf numFmtId="0" fontId="59" fillId="0" borderId="0"/>
    <xf numFmtId="0" fontId="1"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1"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27"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 fillId="0" borderId="0"/>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2"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2"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43" fillId="0" borderId="0">
      <alignment vertical="top"/>
    </xf>
    <xf numFmtId="0" fontId="113"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43" fillId="0" borderId="0">
      <alignment vertical="top"/>
    </xf>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117" fillId="0" borderId="0"/>
    <xf numFmtId="0" fontId="117" fillId="0" borderId="0"/>
    <xf numFmtId="0" fontId="117" fillId="0" borderId="0"/>
    <xf numFmtId="0" fontId="117" fillId="0" borderId="0"/>
    <xf numFmtId="0" fontId="117" fillId="0" borderId="0"/>
    <xf numFmtId="0" fontId="59" fillId="45" borderId="22" applyNumberFormat="0" applyFont="0" applyAlignment="0" applyProtection="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59" fillId="45" borderId="22" applyNumberFormat="0" applyFont="0" applyAlignment="0" applyProtection="0"/>
    <xf numFmtId="0" fontId="59" fillId="0" borderId="0"/>
    <xf numFmtId="0" fontId="117" fillId="0" borderId="0"/>
    <xf numFmtId="0" fontId="1"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 fillId="0" borderId="0"/>
    <xf numFmtId="0" fontId="43"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 fillId="0" borderId="0"/>
    <xf numFmtId="0" fontId="5" fillId="0" borderId="0"/>
    <xf numFmtId="0" fontId="5" fillId="0" borderId="0"/>
    <xf numFmtId="0" fontId="198" fillId="0" borderId="0" applyNumberFormat="0" applyBorder="0" applyProtection="0"/>
    <xf numFmtId="0" fontId="1" fillId="0" borderId="0"/>
    <xf numFmtId="0" fontId="5" fillId="0" borderId="0"/>
    <xf numFmtId="0" fontId="5" fillId="0" borderId="0"/>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 fillId="0" borderId="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 fillId="0" borderId="0"/>
    <xf numFmtId="0" fontId="55" fillId="0" borderId="0"/>
    <xf numFmtId="0" fontId="55" fillId="0" borderId="0"/>
    <xf numFmtId="0" fontId="55" fillId="0" borderId="0"/>
    <xf numFmtId="0" fontId="55" fillId="0" borderId="0"/>
    <xf numFmtId="0" fontId="5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60"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5" fillId="0" borderId="0"/>
    <xf numFmtId="0" fontId="5" fillId="0" borderId="0"/>
    <xf numFmtId="0" fontId="55" fillId="0" borderId="0"/>
    <xf numFmtId="0" fontId="55" fillId="0" borderId="0"/>
    <xf numFmtId="0" fontId="55" fillId="0" borderId="0"/>
    <xf numFmtId="0" fontId="55" fillId="0" borderId="0"/>
    <xf numFmtId="0" fontId="5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3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4"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1" fillId="22" borderId="0" applyNumberFormat="0" applyBorder="0" applyAlignment="0" applyProtection="0"/>
    <xf numFmtId="0" fontId="55" fillId="0" borderId="0"/>
    <xf numFmtId="0" fontId="52" fillId="0" borderId="0">
      <alignment vertical="top"/>
    </xf>
    <xf numFmtId="0" fontId="61" fillId="22" borderId="0" applyNumberFormat="0" applyBorder="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60" fillId="45" borderId="22" applyNumberFormat="0" applyFont="0" applyAlignment="0" applyProtection="0"/>
    <xf numFmtId="0" fontId="55" fillId="0" borderId="0"/>
    <xf numFmtId="0" fontId="1"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36" borderId="0" applyNumberFormat="0" applyFon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199" fillId="0" borderId="0" applyNumberFormat="0" applyBorder="0" applyProtection="0"/>
    <xf numFmtId="0" fontId="55" fillId="0" borderId="0"/>
    <xf numFmtId="0" fontId="52" fillId="0" borderId="0">
      <alignment vertical="top"/>
    </xf>
    <xf numFmtId="0" fontId="55" fillId="0" borderId="0"/>
    <xf numFmtId="0" fontId="55" fillId="0" borderId="0"/>
    <xf numFmtId="0" fontId="52" fillId="0" borderId="0">
      <alignment vertical="top"/>
    </xf>
    <xf numFmtId="0" fontId="52" fillId="0" borderId="0">
      <alignment vertical="top"/>
    </xf>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 fillId="0" borderId="0"/>
    <xf numFmtId="0" fontId="59" fillId="45" borderId="22" applyNumberFormat="0" applyFont="0" applyAlignment="0" applyProtection="0"/>
    <xf numFmtId="0" fontId="55" fillId="0" borderId="0"/>
    <xf numFmtId="0" fontId="5" fillId="0" borderId="0"/>
    <xf numFmtId="0" fontId="52" fillId="0" borderId="0">
      <alignment vertical="top"/>
    </xf>
    <xf numFmtId="0" fontId="59" fillId="45" borderId="22" applyNumberFormat="0" applyFont="0" applyAlignment="0" applyProtection="0"/>
    <xf numFmtId="0" fontId="55" fillId="0" borderId="0"/>
    <xf numFmtId="0" fontId="5" fillId="0" borderId="0"/>
    <xf numFmtId="0" fontId="5" fillId="0" borderId="0"/>
    <xf numFmtId="0" fontId="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2" fillId="0" borderId="0">
      <alignment vertical="top"/>
    </xf>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60" fillId="45" borderId="22" applyNumberFormat="0" applyFont="0" applyAlignment="0" applyProtection="0"/>
    <xf numFmtId="0" fontId="60" fillId="45" borderId="22" applyNumberFormat="0" applyFont="0" applyAlignment="0" applyProtection="0"/>
    <xf numFmtId="0" fontId="5" fillId="0" borderId="0"/>
    <xf numFmtId="0" fontId="1" fillId="0" borderId="0"/>
    <xf numFmtId="0" fontId="5" fillId="0" borderId="0"/>
    <xf numFmtId="0" fontId="5" fillId="0" borderId="0"/>
    <xf numFmtId="0" fontId="5" fillId="0" borderId="0" applyNumberFormat="0" applyFill="0" applyBorder="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2"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39" fillId="0" borderId="0"/>
    <xf numFmtId="0" fontId="1" fillId="0" borderId="0"/>
    <xf numFmtId="0" fontId="1" fillId="0" borderId="0"/>
    <xf numFmtId="0" fontId="43" fillId="0" borderId="0">
      <alignment vertical="top"/>
    </xf>
    <xf numFmtId="0" fontId="198" fillId="0" borderId="0" applyNumberFormat="0" applyBorder="0" applyProtection="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5" fillId="0" borderId="0"/>
    <xf numFmtId="0" fontId="115" fillId="0" borderId="0"/>
    <xf numFmtId="0" fontId="5" fillId="0" borderId="0"/>
    <xf numFmtId="0" fontId="55" fillId="0" borderId="0"/>
    <xf numFmtId="0" fontId="5" fillId="0" borderId="0"/>
    <xf numFmtId="0" fontId="5" fillId="0" borderId="0"/>
    <xf numFmtId="0" fontId="5" fillId="0" borderId="0"/>
    <xf numFmtId="0" fontId="5" fillId="0" borderId="0"/>
    <xf numFmtId="0" fontId="55" fillId="0" borderId="0"/>
    <xf numFmtId="0" fontId="55" fillId="0" borderId="0"/>
    <xf numFmtId="0" fontId="52" fillId="0" borderId="0"/>
    <xf numFmtId="0" fontId="52"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41" fillId="0" borderId="0" applyNumberFormat="0" applyFill="0" applyBorder="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lignment vertical="top"/>
    </xf>
    <xf numFmtId="0" fontId="51" fillId="0" borderId="0" applyNumberFormat="0" applyFont="0" applyBorder="0" applyProtection="0"/>
    <xf numFmtId="0" fontId="1" fillId="0" borderId="0"/>
    <xf numFmtId="0" fontId="51" fillId="0" borderId="0" applyNumberFormat="0" applyFont="0" applyBorder="0" applyProtection="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 fillId="0" borderId="0"/>
    <xf numFmtId="0" fontId="5" fillId="0" borderId="0"/>
    <xf numFmtId="0" fontId="198" fillId="0" borderId="0" applyNumberFormat="0" applyBorder="0" applyProtection="0"/>
    <xf numFmtId="0" fontId="12" fillId="0" borderId="0" applyNumberFormat="0" applyFill="0" applyBorder="0" applyAlignment="0" applyProtection="0"/>
    <xf numFmtId="0" fontId="5" fillId="0" borderId="0"/>
    <xf numFmtId="0" fontId="43" fillId="0" borderId="0">
      <alignment vertical="top"/>
    </xf>
    <xf numFmtId="0" fontId="12" fillId="0" borderId="0" applyNumberFormat="0" applyFill="0" applyBorder="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9" fillId="0" borderId="0"/>
    <xf numFmtId="0" fontId="59" fillId="0" borderId="0"/>
    <xf numFmtId="0" fontId="59" fillId="0" borderId="0"/>
    <xf numFmtId="0" fontId="5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3" fillId="0" borderId="0"/>
    <xf numFmtId="0" fontId="1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 fillId="0" borderId="0"/>
    <xf numFmtId="0" fontId="1" fillId="0" borderId="0"/>
    <xf numFmtId="0" fontId="138" fillId="0" borderId="0"/>
    <xf numFmtId="0" fontId="55" fillId="0" borderId="0"/>
    <xf numFmtId="0" fontId="116" fillId="0" borderId="0"/>
    <xf numFmtId="0" fontId="55" fillId="0" borderId="0"/>
    <xf numFmtId="0" fontId="5" fillId="0" borderId="0"/>
    <xf numFmtId="0" fontId="5" fillId="0" borderId="0"/>
    <xf numFmtId="0" fontId="24" fillId="0" borderId="0"/>
    <xf numFmtId="0" fontId="51" fillId="0" borderId="0"/>
    <xf numFmtId="0" fontId="124" fillId="0" borderId="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60"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9"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60" fillId="45" borderId="22" applyNumberFormat="0" applyFont="0" applyAlignment="0" applyProtection="0"/>
    <xf numFmtId="0" fontId="51" fillId="130" borderId="19" applyNumberFormat="0" applyFont="0" applyAlignment="0" applyProtection="0"/>
    <xf numFmtId="0" fontId="1" fillId="0" borderId="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9" fillId="45" borderId="22"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62" fillId="45" borderId="22" applyNumberFormat="0" applyFont="0" applyAlignment="0" applyProtection="0"/>
    <xf numFmtId="0" fontId="117" fillId="11" borderId="19" applyNumberFormat="0" applyFont="0" applyAlignment="0" applyProtection="0"/>
    <xf numFmtId="0" fontId="43" fillId="0" borderId="0">
      <alignment vertical="top"/>
    </xf>
    <xf numFmtId="0" fontId="62" fillId="45" borderId="22"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60"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5" fillId="5" borderId="0" applyNumberFormat="0" applyFont="0" applyBorder="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201" fillId="0" borderId="0"/>
    <xf numFmtId="166" fontId="26" fillId="0" borderId="30" applyBorder="0" applyAlignment="0"/>
    <xf numFmtId="0" fontId="5" fillId="0" borderId="0"/>
    <xf numFmtId="0" fontId="202" fillId="0" borderId="0" applyNumberFormat="0" applyFill="0" applyBorder="0" applyAlignment="0" applyProtection="0"/>
    <xf numFmtId="0" fontId="27" fillId="0" borderId="0" applyNumberFormat="0" applyFill="0" applyBorder="0" applyAlignment="0" applyProtection="0"/>
    <xf numFmtId="0" fontId="203" fillId="9" borderId="16"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43" fillId="0" borderId="0">
      <alignment vertical="top"/>
    </xf>
    <xf numFmtId="0" fontId="205" fillId="105" borderId="16" applyNumberFormat="0" applyAlignment="0" applyProtection="0"/>
    <xf numFmtId="0" fontId="16" fillId="9" borderId="16"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57" borderId="52" applyNumberFormat="0" applyAlignment="0" applyProtection="0"/>
    <xf numFmtId="0" fontId="53" fillId="57" borderId="52" applyNumberFormat="0" applyAlignment="0" applyProtection="0"/>
    <xf numFmtId="14" fontId="80" fillId="0" borderId="0">
      <alignment horizontal="center" wrapText="1"/>
      <protection locked="0"/>
    </xf>
    <xf numFmtId="0" fontId="206" fillId="0" borderId="0"/>
    <xf numFmtId="248" fontId="5" fillId="0" borderId="0" applyFont="0" applyFill="0" applyBorder="0" applyAlignment="0" applyProtection="0"/>
    <xf numFmtId="282"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24"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113" fillId="0" borderId="0" applyFont="0" applyFill="0" applyBorder="0" applyAlignment="0" applyProtection="0"/>
    <xf numFmtId="0" fontId="43" fillId="0" borderId="0">
      <alignment vertical="top"/>
    </xf>
    <xf numFmtId="9" fontId="5" fillId="0" borderId="0" applyFont="0" applyFill="0" applyBorder="0" applyAlignment="0" applyProtection="0"/>
    <xf numFmtId="9" fontId="113"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07" fillId="0" borderId="0" applyFont="0" applyFill="0" applyBorder="0" applyAlignment="0" applyProtection="0"/>
    <xf numFmtId="9" fontId="4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3" fillId="0" borderId="0" applyFont="0" applyFill="0" applyBorder="0" applyAlignment="0" applyProtection="0"/>
    <xf numFmtId="9" fontId="11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10"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1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59" fillId="45" borderId="22" applyNumberFormat="0" applyFont="0" applyAlignment="0" applyProtection="0"/>
    <xf numFmtId="9" fontId="5" fillId="0" borderId="0" applyFont="0" applyFill="0" applyBorder="0" applyAlignment="0" applyProtection="0"/>
    <xf numFmtId="0" fontId="1" fillId="0" borderId="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2" fillId="0" borderId="44" applyNumberFormat="0" applyBorder="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283" fontId="90" fillId="0" borderId="0" applyFill="0" applyBorder="0" applyAlignment="0">
      <alignment horizontal="right"/>
    </xf>
    <xf numFmtId="284" fontId="90" fillId="0" borderId="0" applyBorder="0" applyAlignment="0">
      <alignment horizontal="right"/>
    </xf>
    <xf numFmtId="285" fontId="208" fillId="0" borderId="53" applyFill="0" applyAlignment="0">
      <alignment horizontal="right"/>
    </xf>
    <xf numFmtId="286" fontId="209" fillId="0" borderId="0" applyNumberFormat="0" applyFill="0" applyBorder="0" applyAlignment="0">
      <alignment horizontal="right"/>
    </xf>
    <xf numFmtId="284" fontId="90" fillId="131" borderId="0" applyFont="0" applyBorder="0" applyAlignment="0">
      <alignment horizontal="right"/>
    </xf>
    <xf numFmtId="0" fontId="210" fillId="0" borderId="0" applyFill="0" applyBorder="0">
      <alignment horizontal="right"/>
    </xf>
    <xf numFmtId="0" fontId="211" fillId="0" borderId="0" applyFont="0"/>
    <xf numFmtId="287" fontId="135" fillId="0" borderId="0">
      <protection locked="0"/>
    </xf>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245" fontId="5" fillId="0" borderId="0" applyFill="0" applyBorder="0" applyAlignment="0"/>
    <xf numFmtId="246" fontId="90" fillId="0" borderId="0" applyFill="0" applyBorder="0" applyAlignment="0"/>
    <xf numFmtId="245" fontId="5" fillId="0" borderId="0" applyFill="0" applyBorder="0" applyAlignment="0"/>
    <xf numFmtId="249" fontId="5" fillId="0" borderId="0" applyFill="0" applyBorder="0" applyAlignment="0"/>
    <xf numFmtId="246" fontId="90" fillId="0" borderId="0" applyFill="0" applyBorder="0" applyAlignment="0"/>
    <xf numFmtId="288" fontId="126" fillId="0" borderId="0"/>
    <xf numFmtId="262" fontId="177" fillId="0" borderId="30"/>
    <xf numFmtId="262" fontId="177" fillId="0" borderId="30"/>
    <xf numFmtId="262" fontId="177" fillId="0" borderId="30"/>
    <xf numFmtId="0" fontId="42" fillId="0" borderId="0" applyNumberFormat="0" applyFont="0" applyFill="0" applyBorder="0" applyAlignment="0" applyProtection="0">
      <alignment horizontal="left"/>
    </xf>
    <xf numFmtId="15" fontId="42" fillId="0" borderId="0" applyFont="0" applyFill="0" applyBorder="0" applyAlignment="0" applyProtection="0"/>
    <xf numFmtId="4" fontId="42" fillId="0" borderId="0" applyFont="0" applyFill="0" applyBorder="0" applyAlignment="0" applyProtection="0"/>
    <xf numFmtId="0" fontId="29" fillId="0" borderId="48">
      <alignment horizontal="center"/>
    </xf>
    <xf numFmtId="3" fontId="42" fillId="0" borderId="0" applyFont="0" applyFill="0" applyBorder="0" applyAlignment="0" applyProtection="0"/>
    <xf numFmtId="0" fontId="42" fillId="132" borderId="0" applyNumberFormat="0" applyFont="0" applyBorder="0" applyAlignment="0" applyProtection="0"/>
    <xf numFmtId="289" fontId="135" fillId="0" borderId="0">
      <protection locked="0"/>
    </xf>
    <xf numFmtId="290" fontId="135" fillId="0" borderId="0">
      <protection locked="0"/>
    </xf>
    <xf numFmtId="291" fontId="30" fillId="0" borderId="0" applyFont="0" applyFill="0" applyBorder="0" applyAlignment="0" applyProtection="0"/>
    <xf numFmtId="0" fontId="7" fillId="0" borderId="0"/>
    <xf numFmtId="0" fontId="7" fillId="0" borderId="0"/>
    <xf numFmtId="1" fontId="123" fillId="113" borderId="0"/>
    <xf numFmtId="0" fontId="212" fillId="0" borderId="0" applyNumberFormat="0" applyFill="0" applyBorder="0" applyAlignment="0" applyProtection="0"/>
    <xf numFmtId="0" fontId="212" fillId="0" borderId="0" applyNumberFormat="0" applyFill="0" applyAlignment="0" applyProtection="0"/>
    <xf numFmtId="14" fontId="213" fillId="0" borderId="0" applyNumberFormat="0" applyFill="0" applyBorder="0" applyAlignment="0" applyProtection="0">
      <alignment horizontal="left"/>
    </xf>
    <xf numFmtId="0" fontId="27" fillId="0" borderId="0" applyNumberFormat="0" applyFill="0" applyBorder="0" applyAlignment="0" applyProtection="0"/>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216" fillId="144" borderId="0"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217" fillId="0" borderId="0"/>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292" fontId="26" fillId="0" borderId="0">
      <protection locked="0"/>
    </xf>
    <xf numFmtId="176" fontId="5" fillId="0" borderId="0" applyFont="0" applyFill="0" applyBorder="0" applyAlignment="0" applyProtection="0"/>
    <xf numFmtId="40" fontId="42" fillId="0" borderId="0" applyFont="0" applyFill="0" applyBorder="0" applyAlignment="0" applyProtection="0"/>
    <xf numFmtId="0" fontId="219" fillId="0" borderId="0" applyNumberFormat="0" applyFill="0" applyBorder="0" applyAlignment="0" applyProtection="0"/>
    <xf numFmtId="0" fontId="220" fillId="0" borderId="0" applyNumberFormat="0" applyFill="0" applyBorder="0" applyAlignment="0" applyProtection="0">
      <alignment vertical="top"/>
      <protection locked="0"/>
    </xf>
    <xf numFmtId="0" fontId="105" fillId="0" borderId="0">
      <alignment vertical="center"/>
    </xf>
    <xf numFmtId="3" fontId="5" fillId="38" borderId="55" applyFont="0" applyFill="0" applyBorder="0" applyAlignment="0" applyProtection="0"/>
    <xf numFmtId="39" fontId="5" fillId="38" borderId="55" applyFont="0" applyFill="0" applyBorder="0" applyAlignment="0" applyProtection="0"/>
    <xf numFmtId="293" fontId="5" fillId="38" borderId="55" applyFont="0" applyFill="0" applyBorder="0" applyAlignment="0" applyProtection="0"/>
    <xf numFmtId="37" fontId="5" fillId="38" borderId="56" applyFont="0" applyFill="0" applyBorder="0" applyAlignment="0" applyProtection="0"/>
    <xf numFmtId="10" fontId="5" fillId="38" borderId="55" applyFont="0" applyFill="0" applyBorder="0" applyAlignment="0" applyProtection="0"/>
    <xf numFmtId="9" fontId="5" fillId="38" borderId="55" applyFont="0" applyFill="0" applyBorder="0" applyAlignment="0" applyProtection="0"/>
    <xf numFmtId="2" fontId="5" fillId="38" borderId="55" applyFont="0" applyFill="0" applyBorder="0" applyAlignment="0" applyProtection="0"/>
    <xf numFmtId="0" fontId="221" fillId="0" borderId="57" applyProtection="0">
      <alignment horizontal="centerContinuous"/>
    </xf>
    <xf numFmtId="0" fontId="221" fillId="0" borderId="57" applyProtection="0">
      <alignment horizontal="centerContinuous"/>
    </xf>
    <xf numFmtId="0" fontId="221" fillId="0" borderId="57" applyProtection="0">
      <alignment horizontal="centerContinuous"/>
    </xf>
    <xf numFmtId="0" fontId="221" fillId="0" borderId="57" applyProtection="0">
      <alignment horizontal="centerContinuous"/>
    </xf>
    <xf numFmtId="0" fontId="22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23" fillId="0" borderId="0" applyNumberFormat="0" applyFill="0" applyBorder="0" applyProtection="0"/>
    <xf numFmtId="0" fontId="224" fillId="146" borderId="0" applyNumberFormat="0" applyBorder="0" applyProtection="0"/>
    <xf numFmtId="0" fontId="225" fillId="147" borderId="0" applyNumberFormat="0" applyBorder="0" applyProtection="0"/>
    <xf numFmtId="0" fontId="226" fillId="0" borderId="0" applyNumberFormat="0" applyFill="0" applyBorder="0" applyProtection="0"/>
    <xf numFmtId="0" fontId="225" fillId="0" borderId="0" applyNumberFormat="0" applyFill="0" applyBorder="0" applyProtection="0"/>
    <xf numFmtId="0" fontId="227" fillId="0" borderId="0" applyNumberFormat="0" applyFill="0" applyBorder="0" applyProtection="0"/>
    <xf numFmtId="0" fontId="225" fillId="0" borderId="0" applyNumberFormat="0" applyFill="0" applyBorder="0" applyProtection="0">
      <alignment wrapText="1"/>
    </xf>
    <xf numFmtId="0" fontId="228" fillId="0" borderId="0" applyNumberFormat="0" applyFill="0" applyBorder="0" applyProtection="0"/>
    <xf numFmtId="0" fontId="138" fillId="0" borderId="0"/>
    <xf numFmtId="0" fontId="229" fillId="0" borderId="0"/>
    <xf numFmtId="0" fontId="230" fillId="0" borderId="0"/>
    <xf numFmtId="0" fontId="231" fillId="0" borderId="0"/>
    <xf numFmtId="0" fontId="186" fillId="0" borderId="0"/>
    <xf numFmtId="40" fontId="232" fillId="0" borderId="0" applyBorder="0">
      <alignment horizontal="right"/>
    </xf>
    <xf numFmtId="0" fontId="233" fillId="0" borderId="0" applyNumberFormat="0" applyFill="0" applyBorder="0" applyProtection="0">
      <alignment vertical="top"/>
      <protection locked="0"/>
    </xf>
    <xf numFmtId="49" fontId="234" fillId="0" borderId="0" applyFill="0" applyBorder="0" applyProtection="0">
      <alignment horizontal="center" vertical="top" wrapText="1"/>
      <protection locked="0"/>
    </xf>
    <xf numFmtId="1" fontId="235" fillId="0" borderId="0">
      <alignment vertical="center"/>
    </xf>
    <xf numFmtId="0" fontId="7" fillId="0" borderId="28"/>
    <xf numFmtId="0" fontId="7" fillId="0" borderId="28"/>
    <xf numFmtId="0" fontId="236" fillId="0" borderId="0" applyFill="0" applyBorder="0" applyProtection="0">
      <alignment horizontal="left"/>
    </xf>
    <xf numFmtId="0" fontId="237" fillId="111" borderId="30">
      <alignment vertical="center"/>
    </xf>
    <xf numFmtId="0" fontId="237" fillId="111" borderId="30">
      <alignment vertical="center"/>
    </xf>
    <xf numFmtId="0" fontId="237" fillId="111" borderId="30">
      <alignment vertical="center"/>
    </xf>
    <xf numFmtId="0" fontId="226" fillId="107" borderId="0">
      <alignment vertical="center"/>
    </xf>
    <xf numFmtId="0" fontId="237" fillId="115" borderId="30">
      <alignment vertical="center"/>
    </xf>
    <xf numFmtId="0" fontId="237" fillId="115" borderId="30">
      <alignment vertical="center"/>
    </xf>
    <xf numFmtId="0" fontId="237" fillId="115" borderId="30">
      <alignment vertical="center"/>
    </xf>
    <xf numFmtId="49" fontId="238" fillId="148" borderId="3">
      <alignment vertical="center"/>
    </xf>
    <xf numFmtId="49" fontId="237" fillId="149" borderId="3">
      <alignment vertical="center"/>
    </xf>
    <xf numFmtId="49" fontId="237" fillId="145" borderId="3">
      <alignment vertical="center"/>
    </xf>
    <xf numFmtId="0" fontId="58" fillId="150" borderId="58">
      <alignment horizontal="centerContinuous" vertical="center"/>
    </xf>
    <xf numFmtId="0" fontId="239" fillId="44" borderId="59">
      <alignment horizontal="centerContinuous" vertical="center"/>
    </xf>
    <xf numFmtId="220" fontId="240" fillId="0" borderId="0" applyNumberFormat="0" applyFill="0" applyBorder="0" applyAlignment="0" applyProtection="0"/>
    <xf numFmtId="49" fontId="43" fillId="0" borderId="0" applyFill="0" applyBorder="0" applyAlignment="0"/>
    <xf numFmtId="49" fontId="43" fillId="0" borderId="0" applyFill="0" applyBorder="0" applyAlignment="0"/>
    <xf numFmtId="294" fontId="5" fillId="0" borderId="0" applyFill="0" applyBorder="0" applyAlignment="0"/>
    <xf numFmtId="295" fontId="5" fillId="0" borderId="0" applyFill="0" applyBorder="0" applyAlignment="0"/>
    <xf numFmtId="0" fontId="5" fillId="0" borderId="0"/>
    <xf numFmtId="0" fontId="202" fillId="0" borderId="0" applyNumberFormat="0" applyFill="0" applyBorder="0" applyAlignment="0" applyProtection="0"/>
    <xf numFmtId="296" fontId="39" fillId="0" borderId="0"/>
    <xf numFmtId="40" fontId="241" fillId="0" borderId="0"/>
    <xf numFmtId="0" fontId="242" fillId="128" borderId="0"/>
    <xf numFmtId="0" fontId="243" fillId="128" borderId="0"/>
    <xf numFmtId="0" fontId="54" fillId="0" borderId="0" applyNumberFormat="0" applyFill="0" applyBorder="0" applyAlignment="0" applyProtection="0"/>
    <xf numFmtId="0" fontId="219" fillId="0" borderId="0" applyNumberFormat="0" applyFill="0" applyBorder="0" applyAlignment="0" applyProtection="0"/>
    <xf numFmtId="0" fontId="54"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44" fillId="0" borderId="20" applyNumberFormat="0" applyFill="0" applyAlignment="0" applyProtection="0"/>
    <xf numFmtId="253" fontId="5" fillId="0" borderId="53">
      <protection locked="0"/>
    </xf>
    <xf numFmtId="0" fontId="22" fillId="0" borderId="20" applyNumberFormat="0" applyFill="0" applyAlignment="0" applyProtection="0"/>
    <xf numFmtId="0" fontId="22" fillId="0" borderId="20" applyNumberFormat="0" applyFill="0" applyAlignment="0" applyProtection="0"/>
    <xf numFmtId="0" fontId="61" fillId="0" borderId="20" applyNumberFormat="0" applyFill="0" applyAlignment="0" applyProtection="0"/>
    <xf numFmtId="0" fontId="52" fillId="0" borderId="0">
      <alignment vertical="top"/>
    </xf>
    <xf numFmtId="0" fontId="245" fillId="0" borderId="60" applyNumberFormat="0" applyFill="0" applyAlignment="0" applyProtection="0"/>
    <xf numFmtId="0" fontId="22" fillId="0" borderId="20"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46" fillId="0" borderId="60" applyNumberFormat="0" applyFill="0" applyAlignment="0" applyProtection="0"/>
    <xf numFmtId="0" fontId="61" fillId="0" borderId="20"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245" fillId="0" borderId="60"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1" applyNumberFormat="0" applyFill="0" applyAlignment="0" applyProtection="0"/>
    <xf numFmtId="0" fontId="178" fillId="0" borderId="63"/>
    <xf numFmtId="0" fontId="178" fillId="0" borderId="63"/>
    <xf numFmtId="0" fontId="178" fillId="0" borderId="28"/>
    <xf numFmtId="0" fontId="178" fillId="0" borderId="28"/>
    <xf numFmtId="297" fontId="5" fillId="0" borderId="0" applyFont="0" applyFill="0" applyBorder="0" applyAlignment="0" applyProtection="0"/>
    <xf numFmtId="298" fontId="5" fillId="0" borderId="0" applyFont="0" applyFill="0" applyBorder="0" applyAlignment="0" applyProtection="0"/>
    <xf numFmtId="195" fontId="37" fillId="0" borderId="0" applyFont="0" applyFill="0" applyBorder="0" applyAlignment="0" applyProtection="0"/>
    <xf numFmtId="0" fontId="118" fillId="0" borderId="7" applyNumberFormat="0" applyFill="0" applyProtection="0"/>
    <xf numFmtId="37" fontId="41" fillId="115" borderId="0" applyNumberFormat="0" applyBorder="0" applyAlignment="0" applyProtection="0"/>
    <xf numFmtId="37" fontId="41" fillId="0" borderId="0"/>
    <xf numFmtId="3" fontId="136" fillId="0" borderId="43" applyProtection="0"/>
    <xf numFmtId="299" fontId="5" fillId="0" borderId="0" applyFont="0" applyFill="0" applyBorder="0" applyAlignment="0" applyProtection="0"/>
    <xf numFmtId="300" fontId="5" fillId="0" borderId="0" applyFont="0" applyFill="0" applyBorder="0" applyAlignment="0" applyProtection="0"/>
    <xf numFmtId="170" fontId="5" fillId="0" borderId="0" applyFont="0" applyFill="0" applyBorder="0" applyAlignment="0" applyProtection="0"/>
    <xf numFmtId="0" fontId="247" fillId="0" borderId="0" applyNumberFormat="0" applyFill="0" applyBorder="0" applyAlignment="0" applyProtection="0"/>
    <xf numFmtId="0" fontId="218"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48" fillId="0" borderId="0" applyNumberFormat="0" applyFill="0" applyBorder="0" applyAlignment="0" applyProtection="0"/>
    <xf numFmtId="0" fontId="43" fillId="0" borderId="0">
      <alignment vertical="top"/>
    </xf>
    <xf numFmtId="0" fontId="249" fillId="0" borderId="0" applyNumberFormat="0" applyFill="0" applyBorder="0" applyAlignment="0" applyProtection="0"/>
    <xf numFmtId="0" fontId="20" fillId="0" borderId="0" applyNumberFormat="0" applyFill="0" applyBorder="0" applyAlignment="0" applyProtection="0"/>
    <xf numFmtId="0" fontId="183"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183" fillId="0" borderId="0" applyNumberFormat="0" applyFill="0" applyBorder="0" applyAlignment="0" applyProtection="0"/>
    <xf numFmtId="0" fontId="183" fillId="0" borderId="0" applyNumberFormat="0" applyFill="0" applyBorder="0" applyAlignment="0" applyProtection="0"/>
    <xf numFmtId="0" fontId="183" fillId="0" borderId="0" applyNumberFormat="0" applyFill="0" applyBorder="0" applyAlignment="0" applyProtection="0"/>
    <xf numFmtId="0" fontId="5" fillId="0" borderId="64" applyNumberFormat="0" applyFill="0" applyProtection="0">
      <alignment horizontal="left" vertical="center" wrapText="1"/>
    </xf>
    <xf numFmtId="0" fontId="5" fillId="0" borderId="30" applyNumberFormat="0" applyFill="0" applyProtection="0">
      <alignment horizontal="left" vertical="center" wrapText="1"/>
    </xf>
    <xf numFmtId="0" fontId="5" fillId="0" borderId="30" applyNumberFormat="0" applyFill="0" applyProtection="0">
      <alignment horizontal="left" vertical="center" wrapText="1"/>
    </xf>
    <xf numFmtId="0" fontId="250" fillId="0" borderId="0" applyNumberFormat="0" applyFill="0" applyBorder="0" applyAlignment="0" applyProtection="0"/>
    <xf numFmtId="0" fontId="251" fillId="0" borderId="0"/>
    <xf numFmtId="0" fontId="5" fillId="50" borderId="0" applyNumberFormat="0" applyFont="0" applyBorder="0" applyAlignment="0" applyProtection="0"/>
    <xf numFmtId="176" fontId="5"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57" fillId="0" borderId="0">
      <alignment vertical="center"/>
    </xf>
    <xf numFmtId="40" fontId="253" fillId="0" borderId="0" applyFont="0" applyFill="0" applyBorder="0" applyAlignment="0" applyProtection="0"/>
    <xf numFmtId="38" fontId="253"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9" fontId="254" fillId="0" borderId="0" applyFont="0" applyFill="0" applyBorder="0" applyAlignment="0" applyProtection="0"/>
    <xf numFmtId="0" fontId="255" fillId="0" borderId="0"/>
    <xf numFmtId="170" fontId="5" fillId="0" borderId="0" applyFont="0" applyFill="0" applyBorder="0" applyAlignment="0" applyProtection="0"/>
    <xf numFmtId="301" fontId="256" fillId="0" borderId="0" applyFont="0" applyFill="0" applyBorder="0" applyAlignment="0" applyProtection="0"/>
    <xf numFmtId="302" fontId="256" fillId="0" borderId="0" applyFont="0" applyFill="0" applyBorder="0" applyAlignment="0" applyProtection="0"/>
    <xf numFmtId="303" fontId="256" fillId="0" borderId="0" applyFont="0" applyFill="0" applyBorder="0" applyAlignment="0" applyProtection="0"/>
    <xf numFmtId="0" fontId="257" fillId="0" borderId="0"/>
    <xf numFmtId="0" fontId="171" fillId="0" borderId="0" applyNumberFormat="0" applyFill="0" applyBorder="0" applyAlignment="0" applyProtection="0">
      <alignment vertical="top"/>
      <protection locked="0"/>
    </xf>
    <xf numFmtId="0" fontId="130" fillId="0" borderId="0"/>
    <xf numFmtId="168" fontId="5" fillId="0" borderId="0" applyFont="0" applyFill="0" applyBorder="0" applyAlignment="0" applyProtection="0"/>
    <xf numFmtId="176" fontId="25" fillId="0" borderId="0" applyFont="0" applyFill="0" applyBorder="0" applyAlignment="0" applyProtection="0"/>
    <xf numFmtId="254" fontId="25" fillId="0" borderId="0" applyFont="0" applyFill="0" applyBorder="0" applyAlignment="0" applyProtection="0"/>
    <xf numFmtId="0" fontId="41" fillId="0" borderId="0"/>
    <xf numFmtId="40" fontId="258" fillId="0" borderId="0"/>
    <xf numFmtId="170" fontId="5" fillId="0" borderId="0" applyFont="0" applyFill="0" applyBorder="0" applyAlignment="0" applyProtection="0"/>
    <xf numFmtId="38" fontId="259" fillId="0" borderId="0" applyFont="0" applyFill="0" applyBorder="0" applyAlignment="0" applyProtection="0"/>
    <xf numFmtId="0" fontId="5" fillId="0" borderId="0"/>
    <xf numFmtId="304" fontId="25" fillId="0" borderId="0" applyFont="0" applyFill="0" applyBorder="0" applyAlignment="0" applyProtection="0"/>
    <xf numFmtId="165" fontId="260" fillId="0" borderId="0" applyFont="0" applyFill="0" applyBorder="0" applyAlignment="0" applyProtection="0"/>
    <xf numFmtId="305" fontId="25" fillId="0" borderId="0" applyFont="0" applyFill="0" applyBorder="0" applyAlignment="0" applyProtection="0"/>
    <xf numFmtId="268" fontId="259" fillId="0" borderId="57">
      <alignment horizontal="center"/>
    </xf>
    <xf numFmtId="268" fontId="259" fillId="0" borderId="57">
      <alignment horizontal="center"/>
    </xf>
    <xf numFmtId="268" fontId="259" fillId="0" borderId="57">
      <alignment horizontal="center"/>
    </xf>
    <xf numFmtId="268" fontId="259" fillId="0" borderId="57">
      <alignment horizontal="center"/>
    </xf>
    <xf numFmtId="0" fontId="5" fillId="0" borderId="0"/>
    <xf numFmtId="0" fontId="8" fillId="0" borderId="0"/>
    <xf numFmtId="0" fontId="263" fillId="0" borderId="0"/>
    <xf numFmtId="0" fontId="264" fillId="0" borderId="0"/>
    <xf numFmtId="0" fontId="265" fillId="0" borderId="0"/>
    <xf numFmtId="169" fontId="5" fillId="0" borderId="0" applyFont="0" applyFill="0" applyBorder="0" applyAlignment="0" applyProtection="0"/>
    <xf numFmtId="170" fontId="5" fillId="0" borderId="0" applyFont="0" applyFill="0" applyBorder="0" applyAlignment="0" applyProtection="0"/>
    <xf numFmtId="168" fontId="5" fillId="0" borderId="0" applyFon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9" fontId="5" fillId="116" borderId="0"/>
    <xf numFmtId="0" fontId="266" fillId="0" borderId="0"/>
    <xf numFmtId="0" fontId="57" fillId="0" borderId="0"/>
    <xf numFmtId="0" fontId="267" fillId="40" borderId="0" applyNumberFormat="0" applyBorder="0" applyAlignment="0" applyProtection="0"/>
    <xf numFmtId="0" fontId="267" fillId="43" borderId="0" applyNumberFormat="0" applyBorder="0" applyAlignment="0" applyProtection="0"/>
    <xf numFmtId="0" fontId="267" fillId="49" borderId="0" applyNumberFormat="0" applyBorder="0" applyAlignment="0" applyProtection="0"/>
    <xf numFmtId="0" fontId="267" fillId="52" borderId="0" applyNumberFormat="0" applyBorder="0" applyAlignment="0" applyProtection="0"/>
    <xf numFmtId="0" fontId="267" fillId="55" borderId="0" applyNumberFormat="0" applyBorder="0" applyAlignment="0" applyProtection="0"/>
    <xf numFmtId="0" fontId="267" fillId="41" borderId="0" applyNumberFormat="0" applyBorder="0" applyAlignment="0" applyProtection="0"/>
    <xf numFmtId="0" fontId="267" fillId="46" borderId="0" applyNumberFormat="0" applyBorder="0" applyAlignment="0" applyProtection="0"/>
    <xf numFmtId="0" fontId="267" fillId="47" borderId="0" applyNumberFormat="0" applyBorder="0" applyAlignment="0" applyProtection="0"/>
    <xf numFmtId="0" fontId="267" fillId="59" borderId="0" applyNumberFormat="0" applyBorder="0" applyAlignment="0" applyProtection="0"/>
    <xf numFmtId="0" fontId="267" fillId="52" borderId="0" applyNumberFormat="0" applyBorder="0" applyAlignment="0" applyProtection="0"/>
    <xf numFmtId="0" fontId="267" fillId="46" borderId="0" applyNumberFormat="0" applyBorder="0" applyAlignment="0" applyProtection="0"/>
    <xf numFmtId="0" fontId="267" fillId="64" borderId="0" applyNumberFormat="0" applyBorder="0" applyAlignment="0" applyProtection="0"/>
    <xf numFmtId="0" fontId="268" fillId="66" borderId="0" applyNumberFormat="0" applyBorder="0" applyAlignment="0" applyProtection="0"/>
    <xf numFmtId="0" fontId="268" fillId="47" borderId="0" applyNumberFormat="0" applyBorder="0" applyAlignment="0" applyProtection="0"/>
    <xf numFmtId="0" fontId="268" fillId="59" borderId="0" applyNumberFormat="0" applyBorder="0" applyAlignment="0" applyProtection="0"/>
    <xf numFmtId="0" fontId="268" fillId="72" borderId="0" applyNumberFormat="0" applyBorder="0" applyAlignment="0" applyProtection="0"/>
    <xf numFmtId="0" fontId="268" fillId="74" borderId="0" applyNumberFormat="0" applyBorder="0" applyAlignment="0" applyProtection="0"/>
    <xf numFmtId="0" fontId="268" fillId="76" borderId="0" applyNumberFormat="0" applyBorder="0" applyAlignment="0" applyProtection="0"/>
    <xf numFmtId="263" fontId="5" fillId="0" borderId="0" applyFont="0" applyFill="0" applyBorder="0" applyAlignment="0" applyProtection="0"/>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0" fontId="269" fillId="121" borderId="0" applyBorder="0">
      <alignment horizontal="left" vertical="center" indent="1"/>
    </xf>
    <xf numFmtId="0" fontId="270" fillId="0" borderId="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6" fontId="5" fillId="0" borderId="0" applyFill="0" applyBorder="0" applyAlignment="0"/>
    <xf numFmtId="306" fontId="5" fillId="0" borderId="0" applyFill="0" applyBorder="0" applyAlignment="0"/>
    <xf numFmtId="306" fontId="5" fillId="0" borderId="0" applyFill="0" applyBorder="0" applyAlignment="0"/>
    <xf numFmtId="306" fontId="5" fillId="0" borderId="0" applyFill="0" applyBorder="0" applyAlignment="0"/>
    <xf numFmtId="306"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3" fontId="146" fillId="0" borderId="2"/>
    <xf numFmtId="3" fontId="146" fillId="0" borderId="2"/>
    <xf numFmtId="3" fontId="146" fillId="0" borderId="2"/>
    <xf numFmtId="3" fontId="146" fillId="0" borderId="2"/>
    <xf numFmtId="3" fontId="146" fillId="0" borderId="2"/>
    <xf numFmtId="0" fontId="108" fillId="0" borderId="65">
      <alignment horizontal="left" wrapText="1"/>
    </xf>
    <xf numFmtId="168" fontId="5" fillId="0" borderId="0" applyFont="0" applyFill="0" applyBorder="0" applyAlignment="0" applyProtection="0"/>
    <xf numFmtId="168" fontId="5" fillId="0" borderId="0" applyFont="0" applyFill="0" applyBorder="0" applyAlignment="0" applyProtection="0"/>
    <xf numFmtId="38" fontId="271"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0" fontId="107" fillId="0" borderId="0" applyFill="0" applyBorder="0" applyAlignment="0" applyProtection="0">
      <protection locked="0"/>
    </xf>
    <xf numFmtId="308" fontId="5" fillId="0" borderId="0" applyFont="0" applyFill="0" applyBorder="0" applyAlignment="0" applyProtection="0"/>
    <xf numFmtId="308" fontId="5" fillId="0" borderId="0" applyFont="0" applyFill="0" applyBorder="0" applyAlignment="0" applyProtection="0"/>
    <xf numFmtId="308" fontId="5" fillId="0" borderId="0" applyFont="0" applyFill="0" applyBorder="0" applyAlignment="0" applyProtection="0"/>
    <xf numFmtId="308" fontId="5" fillId="0" borderId="0" applyFont="0" applyFill="0" applyBorder="0" applyAlignment="0" applyProtection="0"/>
    <xf numFmtId="308" fontId="5" fillId="0" borderId="0" applyFont="0" applyFill="0" applyBorder="0" applyAlignment="0" applyProtection="0"/>
    <xf numFmtId="0" fontId="7" fillId="0" borderId="28"/>
    <xf numFmtId="0" fontId="7" fillId="0" borderId="28"/>
    <xf numFmtId="0" fontId="7" fillId="0" borderId="28"/>
    <xf numFmtId="0" fontId="7" fillId="0" borderId="28"/>
    <xf numFmtId="14" fontId="264" fillId="0" borderId="3" applyNumberFormat="0" applyBorder="0" applyAlignment="0">
      <alignment horizontal="right"/>
    </xf>
    <xf numFmtId="168" fontId="5" fillId="0" borderId="0" applyFont="0" applyFill="0" applyBorder="0" applyAlignment="0" applyProtection="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7" fontId="272" fillId="38" borderId="31" applyFill="0">
      <alignment vertical="center"/>
    </xf>
    <xf numFmtId="0" fontId="146" fillId="0" borderId="2">
      <alignment horizontal="left" vertical="center"/>
    </xf>
    <xf numFmtId="0" fontId="272" fillId="0" borderId="48" applyNumberFormat="0" applyFill="0">
      <alignment horizontal="centerContinuous" vertical="top"/>
    </xf>
    <xf numFmtId="0" fontId="273" fillId="107" borderId="66" applyNumberFormat="0" applyBorder="0">
      <alignment horizontal="left" vertical="center" indent="1"/>
    </xf>
    <xf numFmtId="0" fontId="274" fillId="0" borderId="0" applyFill="0" applyAlignment="0" applyProtection="0">
      <protection locked="0"/>
    </xf>
    <xf numFmtId="0" fontId="274" fillId="0" borderId="7" applyFill="0" applyAlignment="0" applyProtection="0">
      <protection locked="0"/>
    </xf>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309" fontId="57" fillId="0" borderId="3" applyFont="0" applyFill="0" applyBorder="0" applyAlignment="0" applyProtection="0">
      <alignment horizontal="center"/>
    </xf>
    <xf numFmtId="38" fontId="275" fillId="0" borderId="0"/>
    <xf numFmtId="38" fontId="276" fillId="0" borderId="0"/>
    <xf numFmtId="38" fontId="277" fillId="0" borderId="0"/>
    <xf numFmtId="38" fontId="278" fillId="0" borderId="0"/>
    <xf numFmtId="0" fontId="264" fillId="0" borderId="0"/>
    <xf numFmtId="0" fontId="264" fillId="0" borderId="0"/>
    <xf numFmtId="0" fontId="178" fillId="127" borderId="28"/>
    <xf numFmtId="0" fontId="178" fillId="127" borderId="28"/>
    <xf numFmtId="0" fontId="178" fillId="127" borderId="28"/>
    <xf numFmtId="0" fontId="178" fillId="127" borderId="28"/>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0" fontId="107" fillId="0" borderId="0">
      <alignment horizontal="left" vertical="top"/>
    </xf>
    <xf numFmtId="231" fontId="279" fillId="0" borderId="5">
      <alignment horizontal="right"/>
    </xf>
    <xf numFmtId="14" fontId="264" fillId="0" borderId="0"/>
    <xf numFmtId="310" fontId="264" fillId="0" borderId="0" applyFont="0" applyFill="0" applyBorder="0" applyAlignment="0" applyProtection="0"/>
    <xf numFmtId="311" fontId="264" fillId="0" borderId="0" applyFont="0" applyFill="0" applyBorder="0" applyAlignment="0" applyProtection="0"/>
    <xf numFmtId="0" fontId="280" fillId="38" borderId="0">
      <alignment horizontal="left" indent="1"/>
    </xf>
    <xf numFmtId="0" fontId="5"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2" fillId="0" borderId="0" applyFont="0" applyFill="0" applyBorder="0" applyAlignment="0" applyProtection="0">
      <alignment horizontal="centerContinuous"/>
    </xf>
    <xf numFmtId="0" fontId="26" fillId="0" borderId="5" applyFont="0" applyFill="0" applyBorder="0" applyAlignment="0" applyProtection="0">
      <alignment horizontal="right"/>
    </xf>
    <xf numFmtId="0" fontId="275" fillId="0" borderId="0" applyFont="0" applyFill="0" applyBorder="0" applyAlignment="0" applyProtection="0">
      <alignment horizontal="centerContinuous"/>
    </xf>
    <xf numFmtId="0" fontId="275" fillId="0" borderId="0" applyFont="0" applyFill="0" applyBorder="0" applyAlignment="0" applyProtection="0">
      <alignment horizontal="centerContinuous"/>
    </xf>
    <xf numFmtId="170" fontId="283" fillId="0" borderId="0" applyFont="0" applyFill="0" applyBorder="0" applyAlignment="0" applyProtection="0"/>
    <xf numFmtId="168" fontId="283"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40" fontId="284" fillId="107" borderId="0">
      <alignment horizontal="right"/>
    </xf>
    <xf numFmtId="0" fontId="285" fillId="107" borderId="0">
      <alignment horizontal="right"/>
    </xf>
    <xf numFmtId="0" fontId="286" fillId="107" borderId="5"/>
    <xf numFmtId="0" fontId="286" fillId="0" borderId="0" applyBorder="0">
      <alignment horizontal="centerContinuous"/>
    </xf>
    <xf numFmtId="0" fontId="287" fillId="0" borderId="0" applyBorder="0">
      <alignment horizontal="centerContinuous"/>
    </xf>
    <xf numFmtId="1" fontId="108" fillId="0" borderId="65" applyFill="0" applyProtection="0">
      <alignment horizontal="center" vertical="top" wrapText="1"/>
    </xf>
    <xf numFmtId="43" fontId="271" fillId="0" borderId="0" applyFont="0" applyFill="0" applyBorder="0" applyAlignment="0" applyProtection="0"/>
    <xf numFmtId="312" fontId="271" fillId="0" borderId="0" applyFont="0" applyFill="0" applyBorder="0" applyAlignment="0" applyProtection="0"/>
    <xf numFmtId="313" fontId="5" fillId="0" borderId="0" applyFont="0" applyFill="0" applyBorder="0" applyAlignment="0" applyProtection="0"/>
    <xf numFmtId="306" fontId="5" fillId="0" borderId="0" applyFont="0" applyFill="0" applyBorder="0" applyAlignment="0" applyProtection="0"/>
    <xf numFmtId="306" fontId="5" fillId="0" borderId="0" applyFont="0" applyFill="0" applyBorder="0" applyAlignment="0" applyProtection="0"/>
    <xf numFmtId="306" fontId="5" fillId="0" borderId="0" applyFont="0" applyFill="0" applyBorder="0" applyAlignment="0" applyProtection="0"/>
    <xf numFmtId="306" fontId="5" fillId="0" borderId="0" applyFont="0" applyFill="0" applyBorder="0" applyAlignment="0" applyProtection="0"/>
    <xf numFmtId="306" fontId="5" fillId="0" borderId="0" applyFont="0" applyFill="0" applyBorder="0" applyAlignment="0" applyProtection="0"/>
    <xf numFmtId="272" fontId="5" fillId="0" borderId="0" applyFont="0" applyFill="0" applyBorder="0" applyAlignment="0" applyProtection="0"/>
    <xf numFmtId="272" fontId="5" fillId="0" borderId="0" applyFont="0" applyFill="0" applyBorder="0" applyAlignment="0" applyProtection="0"/>
    <xf numFmtId="272" fontId="5" fillId="0" borderId="0" applyFont="0" applyFill="0" applyBorder="0" applyAlignment="0" applyProtection="0"/>
    <xf numFmtId="272" fontId="5" fillId="0" borderId="0" applyFont="0" applyFill="0" applyBorder="0" applyAlignment="0" applyProtection="0"/>
    <xf numFmtId="272"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307" fontId="5" fillId="0" borderId="0" applyFill="0" applyBorder="0" applyAlignment="0"/>
    <xf numFmtId="0" fontId="288" fillId="121" borderId="0">
      <alignment horizontal="left" indent="1"/>
    </xf>
    <xf numFmtId="1" fontId="5" fillId="0" borderId="3" applyNumberFormat="0" applyFill="0" applyAlignment="0" applyProtection="0">
      <alignment horizontal="center" vertical="center"/>
    </xf>
    <xf numFmtId="0" fontId="67" fillId="37" borderId="0">
      <alignment horizontal="left"/>
      <protection locked="0"/>
    </xf>
    <xf numFmtId="0" fontId="289" fillId="0" borderId="67" applyFill="0" applyAlignment="0" applyProtection="0"/>
    <xf numFmtId="0" fontId="5" fillId="0" borderId="7" applyBorder="0">
      <protection locked="0"/>
    </xf>
    <xf numFmtId="0" fontId="5" fillId="0" borderId="0"/>
    <xf numFmtId="0" fontId="290" fillId="106" borderId="0"/>
    <xf numFmtId="0" fontId="7" fillId="0" borderId="28"/>
    <xf numFmtId="0" fontId="7" fillId="0" borderId="28"/>
    <xf numFmtId="0" fontId="7" fillId="0" borderId="28"/>
    <xf numFmtId="0" fontId="7" fillId="0" borderId="28"/>
    <xf numFmtId="282" fontId="5" fillId="0" borderId="0" applyFill="0" applyBorder="0" applyAlignment="0"/>
    <xf numFmtId="282" fontId="5" fillId="0" borderId="0" applyFill="0" applyBorder="0" applyAlignment="0"/>
    <xf numFmtId="282" fontId="5" fillId="0" borderId="0" applyFill="0" applyBorder="0" applyAlignment="0"/>
    <xf numFmtId="282" fontId="5" fillId="0" borderId="0" applyFill="0" applyBorder="0" applyAlignment="0"/>
    <xf numFmtId="282" fontId="5" fillId="0" borderId="0" applyFill="0" applyBorder="0" applyAlignment="0"/>
    <xf numFmtId="314" fontId="5" fillId="0" borderId="0" applyFill="0" applyBorder="0" applyAlignment="0"/>
    <xf numFmtId="314" fontId="5" fillId="0" borderId="0" applyFill="0" applyBorder="0" applyAlignment="0"/>
    <xf numFmtId="314" fontId="5" fillId="0" borderId="0" applyFill="0" applyBorder="0" applyAlignment="0"/>
    <xf numFmtId="314" fontId="5" fillId="0" borderId="0" applyFill="0" applyBorder="0" applyAlignment="0"/>
    <xf numFmtId="314" fontId="5" fillId="0" borderId="0" applyFill="0" applyBorder="0" applyAlignment="0"/>
    <xf numFmtId="0" fontId="270" fillId="0" borderId="0" applyFill="0" applyBorder="0" applyProtection="0">
      <alignment horizontal="left" vertical="top"/>
    </xf>
    <xf numFmtId="1" fontId="108" fillId="0" borderId="68" applyNumberFormat="0" applyFill="0" applyProtection="0">
      <alignment horizontal="left" vertical="center"/>
    </xf>
    <xf numFmtId="0" fontId="127" fillId="0" borderId="61" applyNumberFormat="0" applyFill="0" applyAlignment="0" applyProtection="0"/>
    <xf numFmtId="0" fontId="127" fillId="0" borderId="61" applyNumberFormat="0" applyFill="0" applyAlignment="0" applyProtection="0"/>
    <xf numFmtId="0" fontId="127" fillId="0" borderId="61" applyNumberFormat="0" applyFill="0" applyAlignment="0" applyProtection="0"/>
    <xf numFmtId="0" fontId="127" fillId="0" borderId="61" applyNumberFormat="0" applyFill="0" applyAlignment="0" applyProtection="0"/>
    <xf numFmtId="0" fontId="178" fillId="0" borderId="28"/>
    <xf numFmtId="0" fontId="178" fillId="0" borderId="28"/>
    <xf numFmtId="0" fontId="178" fillId="0" borderId="28"/>
    <xf numFmtId="0" fontId="178" fillId="0" borderId="28"/>
    <xf numFmtId="1" fontId="291" fillId="0" borderId="3" applyNumberFormat="0" applyFill="0" applyAlignment="0" applyProtection="0">
      <alignment horizontal="left"/>
    </xf>
    <xf numFmtId="231" fontId="271" fillId="0" borderId="0" applyFont="0" applyFill="0" applyBorder="0" applyAlignment="0" applyProtection="0"/>
    <xf numFmtId="315" fontId="271" fillId="0" borderId="0" applyFont="0" applyFill="0" applyBorder="0" applyAlignment="0" applyProtection="0"/>
    <xf numFmtId="167" fontId="5" fillId="0" borderId="0" applyFont="0" applyFill="0" applyBorder="0" applyAlignment="0" applyProtection="0"/>
    <xf numFmtId="169" fontId="5" fillId="0" borderId="0" applyFont="0" applyFill="0" applyBorder="0" applyAlignment="0" applyProtection="0"/>
    <xf numFmtId="316" fontId="5" fillId="0" borderId="0" applyFont="0" applyFill="0" applyBorder="0" applyAlignment="0" applyProtection="0"/>
    <xf numFmtId="317" fontId="5" fillId="0" borderId="0" applyFont="0" applyFill="0" applyBorder="0" applyAlignment="0" applyProtection="0"/>
    <xf numFmtId="15" fontId="292" fillId="0" borderId="0" applyFont="0" applyFill="0" applyBorder="0" applyAlignment="0" applyProtection="0"/>
    <xf numFmtId="318" fontId="292" fillId="0" borderId="0" applyFont="0" applyFill="0" applyBorder="0" applyAlignment="0" applyProtection="0"/>
    <xf numFmtId="0" fontId="268" fillId="81" borderId="0" applyNumberFormat="0" applyBorder="0" applyAlignment="0" applyProtection="0"/>
    <xf numFmtId="0" fontId="268" fillId="86" borderId="0" applyNumberFormat="0" applyBorder="0" applyAlignment="0" applyProtection="0"/>
    <xf numFmtId="0" fontId="268" fillId="90" borderId="0" applyNumberFormat="0" applyBorder="0" applyAlignment="0" applyProtection="0"/>
    <xf numFmtId="0" fontId="268" fillId="72" borderId="0" applyNumberFormat="0" applyBorder="0" applyAlignment="0" applyProtection="0"/>
    <xf numFmtId="0" fontId="268" fillId="74" borderId="0" applyNumberFormat="0" applyBorder="0" applyAlignment="0" applyProtection="0"/>
    <xf numFmtId="0" fontId="268" fillId="70" borderId="0" applyNumberFormat="0" applyBorder="0" applyAlignment="0" applyProtection="0"/>
    <xf numFmtId="0" fontId="293" fillId="0" borderId="0" applyNumberFormat="0" applyFill="0" applyBorder="0" applyAlignment="0" applyProtection="0"/>
    <xf numFmtId="0" fontId="294" fillId="108" borderId="26" applyNumberFormat="0" applyAlignment="0" applyProtection="0"/>
    <xf numFmtId="0" fontId="295" fillId="60" borderId="0" applyNumberFormat="0" applyBorder="0" applyAlignment="0" applyProtection="0"/>
    <xf numFmtId="304" fontId="5" fillId="0" borderId="0" applyFont="0" applyFill="0" applyBorder="0" applyAlignment="0" applyProtection="0"/>
    <xf numFmtId="319" fontId="29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71" fillId="0" borderId="0" applyFont="0" applyFill="0" applyBorder="0" applyAlignment="0" applyProtection="0"/>
    <xf numFmtId="0" fontId="296" fillId="0" borderId="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41" fontId="5" fillId="0" borderId="0" applyFont="0" applyFill="0" applyBorder="0" applyAlignment="0" applyProtection="0"/>
    <xf numFmtId="4" fontId="296" fillId="0" borderId="0" applyFont="0" applyFill="0" applyBorder="0" applyAlignment="0" applyProtection="0"/>
    <xf numFmtId="0" fontId="297" fillId="0" borderId="45" applyNumberFormat="0" applyFill="0" applyAlignment="0" applyProtection="0"/>
    <xf numFmtId="38" fontId="298" fillId="0" borderId="0" applyFont="0" applyFill="0" applyBorder="0" applyAlignment="0" applyProtection="0"/>
    <xf numFmtId="40" fontId="298" fillId="0" borderId="0" applyFont="0" applyFill="0" applyBorder="0" applyAlignment="0" applyProtection="0"/>
    <xf numFmtId="241" fontId="298" fillId="0" borderId="0" applyFont="0" applyFill="0" applyBorder="0" applyAlignment="0" applyProtection="0"/>
    <xf numFmtId="240" fontId="298" fillId="0" borderId="0" applyFont="0" applyFill="0" applyBorder="0" applyAlignment="0" applyProtection="0"/>
    <xf numFmtId="0" fontId="298" fillId="0" borderId="0" applyFont="0"/>
    <xf numFmtId="38" fontId="5" fillId="0" borderId="0" applyFont="0" applyFill="0" applyBorder="0" applyAlignment="0" applyProtection="0"/>
    <xf numFmtId="168" fontId="299" fillId="0" borderId="0" applyFont="0" applyFill="0" applyBorder="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170" fontId="5" fillId="0" borderId="0" applyFont="0" applyFill="0" applyBorder="0" applyAlignment="0" applyProtection="0"/>
    <xf numFmtId="0" fontId="302" fillId="43" borderId="0" applyNumberFormat="0" applyBorder="0" applyAlignment="0" applyProtection="0"/>
    <xf numFmtId="0" fontId="303" fillId="0" borderId="0"/>
    <xf numFmtId="170"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38" fontId="271" fillId="0" borderId="0" applyFont="0" applyFill="0" applyBorder="0" applyAlignment="0" applyProtection="0"/>
    <xf numFmtId="0" fontId="271" fillId="0" borderId="0"/>
    <xf numFmtId="0" fontId="304" fillId="49" borderId="0" applyNumberFormat="0" applyBorder="0" applyAlignment="0" applyProtection="0"/>
    <xf numFmtId="0" fontId="305" fillId="0" borderId="33" applyNumberFormat="0" applyFill="0" applyAlignment="0" applyProtection="0"/>
    <xf numFmtId="0" fontId="306" fillId="0" borderId="37" applyNumberFormat="0" applyFill="0" applyAlignment="0" applyProtection="0"/>
    <xf numFmtId="0" fontId="307" fillId="0" borderId="40" applyNumberFormat="0" applyFill="0" applyAlignment="0" applyProtection="0"/>
    <xf numFmtId="0" fontId="307" fillId="0" borderId="0" applyNumberFormat="0" applyFill="0" applyBorder="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69" fontId="5" fillId="0" borderId="0" applyFont="0" applyFill="0" applyBorder="0" applyAlignment="0" applyProtection="0"/>
    <xf numFmtId="167" fontId="5" fillId="0" borderId="0" applyFont="0" applyFill="0" applyBorder="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2" fillId="0" borderId="0" applyFill="0" applyProtection="0"/>
    <xf numFmtId="9" fontId="1" fillId="0" borderId="0" applyFont="0" applyFill="0" applyBorder="0" applyAlignment="0" applyProtection="0"/>
    <xf numFmtId="0" fontId="7" fillId="0" borderId="0"/>
    <xf numFmtId="0" fontId="24" fillId="0" borderId="0"/>
    <xf numFmtId="0" fontId="331" fillId="0" borderId="0"/>
    <xf numFmtId="0" fontId="332" fillId="0" borderId="0"/>
    <xf numFmtId="325" fontId="333" fillId="0" borderId="0"/>
    <xf numFmtId="167" fontId="1" fillId="0" borderId="0" applyFont="0" applyFill="0" applyBorder="0" applyAlignment="0" applyProtection="0"/>
    <xf numFmtId="0" fontId="24" fillId="0" borderId="0"/>
    <xf numFmtId="0" fontId="49" fillId="0" borderId="0" applyFill="0" applyProtection="0"/>
  </cellStyleXfs>
  <cellXfs count="1320">
    <xf numFmtId="0" fontId="0" fillId="0" borderId="0" xfId="0"/>
    <xf numFmtId="0" fontId="6" fillId="0" borderId="0" xfId="58126" applyFont="1" applyFill="1" applyProtection="1"/>
    <xf numFmtId="0" fontId="313" fillId="0" borderId="0" xfId="58126" applyFont="1" applyFill="1" applyProtection="1"/>
    <xf numFmtId="0" fontId="262" fillId="0" borderId="0" xfId="58126" applyFont="1" applyFill="1" applyBorder="1" applyAlignment="1" applyProtection="1">
      <alignment horizontal="justify" vertical="top" wrapText="1"/>
    </xf>
    <xf numFmtId="0" fontId="261" fillId="0" borderId="0" xfId="58126" applyFont="1" applyFill="1" applyBorder="1" applyAlignment="1" applyProtection="1">
      <alignment horizontal="justify" vertical="top" wrapText="1"/>
    </xf>
    <xf numFmtId="0" fontId="313" fillId="0" borderId="0" xfId="58126" applyFont="1" applyFill="1" applyAlignment="1" applyProtection="1">
      <alignment horizontal="center" vertical="center"/>
    </xf>
    <xf numFmtId="0" fontId="261" fillId="0" borderId="0" xfId="58126" applyFont="1" applyFill="1" applyBorder="1" applyAlignment="1" applyProtection="1">
      <alignment horizontal="right" vertical="top" wrapText="1"/>
    </xf>
    <xf numFmtId="0" fontId="261" fillId="0" borderId="0" xfId="58126" applyFont="1" applyFill="1" applyBorder="1" applyAlignment="1" applyProtection="1">
      <alignment vertical="top" wrapText="1"/>
    </xf>
    <xf numFmtId="0" fontId="313" fillId="0" borderId="0" xfId="58126" applyFont="1" applyFill="1" applyAlignment="1" applyProtection="1">
      <alignment horizontal="center"/>
    </xf>
    <xf numFmtId="0" fontId="6" fillId="0" borderId="0" xfId="58126" applyFont="1" applyFill="1" applyAlignment="1" applyProtection="1">
      <alignment horizontal="justify"/>
    </xf>
    <xf numFmtId="0" fontId="313" fillId="0" borderId="0" xfId="58126" applyFont="1" applyFill="1" applyBorder="1" applyAlignment="1" applyProtection="1">
      <alignment horizontal="justify" vertical="top" wrapText="1"/>
    </xf>
    <xf numFmtId="0" fontId="6" fillId="0" borderId="0" xfId="58126" applyFont="1" applyFill="1" applyBorder="1" applyAlignment="1" applyProtection="1">
      <alignment horizontal="justify" vertical="top" wrapText="1"/>
    </xf>
    <xf numFmtId="0" fontId="261" fillId="0" borderId="0" xfId="58126" applyFont="1" applyFill="1" applyAlignment="1" applyProtection="1">
      <alignment horizontal="justify"/>
    </xf>
    <xf numFmtId="0" fontId="3" fillId="0" borderId="0" xfId="58126" applyFont="1"/>
    <xf numFmtId="0" fontId="261" fillId="0" borderId="0" xfId="58126" applyFont="1" applyFill="1" applyBorder="1" applyAlignment="1" applyProtection="1">
      <alignment wrapText="1"/>
    </xf>
    <xf numFmtId="0" fontId="261" fillId="0" borderId="0" xfId="58126" applyFont="1" applyFill="1" applyBorder="1" applyProtection="1"/>
    <xf numFmtId="0" fontId="261" fillId="0" borderId="65" xfId="58126" applyFont="1" applyFill="1" applyBorder="1" applyAlignment="1" applyProtection="1">
      <alignment horizontal="justify" wrapText="1"/>
    </xf>
    <xf numFmtId="0" fontId="262" fillId="0" borderId="65" xfId="58126" applyFont="1" applyFill="1" applyBorder="1" applyAlignment="1" applyProtection="1">
      <alignment horizontal="justify" wrapText="1"/>
    </xf>
    <xf numFmtId="0" fontId="261" fillId="0" borderId="74" xfId="58126" applyFont="1" applyFill="1" applyBorder="1" applyAlignment="1" applyProtection="1">
      <alignment horizontal="justify" vertical="top" wrapText="1"/>
    </xf>
    <xf numFmtId="0" fontId="261" fillId="0" borderId="65" xfId="58126" applyFont="1" applyFill="1" applyBorder="1" applyAlignment="1" applyProtection="1">
      <alignment horizontal="right" vertical="top" wrapText="1"/>
    </xf>
    <xf numFmtId="0" fontId="261" fillId="0" borderId="74" xfId="58126" applyFont="1" applyFill="1" applyBorder="1" applyAlignment="1" applyProtection="1">
      <alignment horizontal="right" vertical="top" wrapText="1"/>
    </xf>
    <xf numFmtId="0" fontId="2" fillId="0" borderId="0" xfId="58126" applyFont="1"/>
    <xf numFmtId="0" fontId="315" fillId="0" borderId="0" xfId="0" applyFont="1"/>
    <xf numFmtId="0" fontId="6" fillId="0" borderId="0" xfId="58126" applyFont="1" applyFill="1" applyAlignment="1" applyProtection="1">
      <alignment horizontal="justify" vertical="justify"/>
    </xf>
    <xf numFmtId="0" fontId="313" fillId="0" borderId="0" xfId="58126" applyFont="1" applyFill="1" applyBorder="1" applyAlignment="1" applyProtection="1">
      <alignment horizontal="right"/>
    </xf>
    <xf numFmtId="0" fontId="313" fillId="0" borderId="0" xfId="58126" applyFont="1" applyFill="1" applyBorder="1" applyAlignment="1" applyProtection="1">
      <alignment horizontal="center" vertical="justify"/>
    </xf>
    <xf numFmtId="0" fontId="262" fillId="0" borderId="0" xfId="58126" applyFont="1" applyFill="1" applyBorder="1" applyAlignment="1" applyProtection="1">
      <alignment vertical="top" wrapText="1"/>
    </xf>
    <xf numFmtId="0" fontId="313" fillId="0" borderId="0" xfId="58126" applyFont="1" applyFill="1" applyBorder="1" applyProtection="1"/>
    <xf numFmtId="0" fontId="2" fillId="0" borderId="0" xfId="0" applyFont="1" applyBorder="1"/>
    <xf numFmtId="170" fontId="3" fillId="0" borderId="0" xfId="0" applyNumberFormat="1" applyFont="1" applyBorder="1"/>
    <xf numFmtId="0" fontId="3" fillId="2" borderId="72" xfId="0" applyFont="1" applyFill="1" applyBorder="1" applyAlignment="1">
      <alignment horizontal="center" vertical="center" wrapText="1"/>
    </xf>
    <xf numFmtId="320" fontId="262" fillId="151" borderId="72" xfId="58126" applyNumberFormat="1" applyFont="1" applyFill="1" applyBorder="1" applyAlignment="1" applyProtection="1">
      <alignment horizontal="center" vertical="top" wrapText="1"/>
    </xf>
    <xf numFmtId="170" fontId="261" fillId="0" borderId="0" xfId="6963" applyFont="1" applyFill="1" applyBorder="1" applyAlignment="1">
      <alignment horizontal="left" vertical="center"/>
    </xf>
    <xf numFmtId="170" fontId="3" fillId="0" borderId="0" xfId="0" applyNumberFormat="1" applyFont="1" applyFill="1" applyBorder="1"/>
    <xf numFmtId="0" fontId="262" fillId="0" borderId="0" xfId="58126" applyFont="1" applyFill="1" applyBorder="1" applyAlignment="1" applyProtection="1">
      <alignment horizontal="center" vertical="center" wrapText="1"/>
    </xf>
    <xf numFmtId="0" fontId="313" fillId="0" borderId="0" xfId="58126" applyFont="1" applyFill="1" applyBorder="1" applyAlignment="1" applyProtection="1">
      <alignment horizontal="justify" vertical="top"/>
    </xf>
    <xf numFmtId="0" fontId="262" fillId="2" borderId="65" xfId="58126" applyFont="1" applyFill="1" applyBorder="1" applyAlignment="1" applyProtection="1">
      <alignment horizontal="center" vertical="top" wrapText="1"/>
    </xf>
    <xf numFmtId="0" fontId="6" fillId="0" borderId="0" xfId="58126" applyFont="1" applyFill="1" applyAlignment="1" applyProtection="1">
      <alignment horizontal="center"/>
    </xf>
    <xf numFmtId="0" fontId="313" fillId="0" borderId="0" xfId="58126" applyNumberFormat="1" applyFont="1" applyFill="1" applyProtection="1"/>
    <xf numFmtId="0" fontId="6" fillId="0" borderId="0" xfId="58126" applyFont="1" applyFill="1" applyBorder="1" applyAlignment="1" applyProtection="1">
      <alignment horizontal="justify" vertical="justify"/>
    </xf>
    <xf numFmtId="0" fontId="313" fillId="0" borderId="0" xfId="58126" applyFont="1" applyFill="1" applyAlignment="1" applyProtection="1">
      <alignment vertical="center"/>
    </xf>
    <xf numFmtId="0" fontId="6" fillId="0" borderId="0" xfId="58126" applyFont="1" applyFill="1" applyBorder="1" applyProtection="1"/>
    <xf numFmtId="0" fontId="313" fillId="0" borderId="0" xfId="58126" applyFont="1" applyFill="1" applyBorder="1" applyAlignment="1" applyProtection="1">
      <alignment horizontal="center" vertical="top" wrapText="1"/>
    </xf>
    <xf numFmtId="0" fontId="6" fillId="0" borderId="0" xfId="58126" applyFont="1" applyFill="1" applyBorder="1" applyAlignment="1" applyProtection="1">
      <alignment horizontal="center" wrapText="1"/>
    </xf>
    <xf numFmtId="0" fontId="2" fillId="0" borderId="0" xfId="58126" applyFont="1" applyBorder="1"/>
    <xf numFmtId="170" fontId="2" fillId="0" borderId="0" xfId="1" applyFont="1" applyBorder="1"/>
    <xf numFmtId="320" fontId="262" fillId="0" borderId="0" xfId="58126" applyNumberFormat="1" applyFont="1" applyFill="1" applyBorder="1" applyAlignment="1" applyProtection="1">
      <alignment horizontal="center"/>
    </xf>
    <xf numFmtId="16" fontId="262" fillId="0" borderId="0" xfId="58126" applyNumberFormat="1" applyFont="1" applyFill="1" applyBorder="1" applyAlignment="1" applyProtection="1">
      <alignment horizontal="center"/>
    </xf>
    <xf numFmtId="0" fontId="6" fillId="0" borderId="0" xfId="58126" applyFont="1" applyFill="1" applyAlignment="1" applyProtection="1">
      <alignment horizontal="right"/>
    </xf>
    <xf numFmtId="0" fontId="261" fillId="0" borderId="65" xfId="58126" applyFont="1" applyFill="1" applyBorder="1" applyAlignment="1" applyProtection="1">
      <alignment vertical="top" wrapText="1"/>
    </xf>
    <xf numFmtId="0" fontId="313" fillId="0" borderId="0" xfId="58126" applyNumberFormat="1" applyFont="1" applyFill="1" applyAlignment="1" applyProtection="1">
      <alignment horizontal="justify" vertical="justify" wrapText="1"/>
    </xf>
    <xf numFmtId="0" fontId="313" fillId="0" borderId="0" xfId="58126" applyNumberFormat="1" applyFont="1" applyFill="1" applyAlignment="1" applyProtection="1">
      <alignment wrapText="1"/>
    </xf>
    <xf numFmtId="0" fontId="313" fillId="0" borderId="0" xfId="58126" applyFont="1" applyFill="1" applyAlignment="1" applyProtection="1">
      <alignment wrapText="1"/>
    </xf>
    <xf numFmtId="0" fontId="262" fillId="151" borderId="73" xfId="58126" applyFont="1" applyFill="1" applyBorder="1" applyAlignment="1" applyProtection="1">
      <alignment horizontal="center" vertical="top" wrapText="1"/>
    </xf>
    <xf numFmtId="0" fontId="2" fillId="0" borderId="0" xfId="58126" quotePrefix="1" applyFont="1" applyAlignment="1">
      <alignment horizontal="justify" vertical="justify" wrapText="1"/>
    </xf>
    <xf numFmtId="0" fontId="6" fillId="0" borderId="0" xfId="58126" applyFont="1" applyFill="1" applyAlignment="1" applyProtection="1">
      <alignment horizontal="center" vertical="center"/>
    </xf>
    <xf numFmtId="0" fontId="313" fillId="0" borderId="0" xfId="58126" applyFont="1" applyFill="1" applyBorder="1" applyAlignment="1" applyProtection="1">
      <alignment horizontal="center" vertical="center" wrapText="1"/>
    </xf>
    <xf numFmtId="0" fontId="6" fillId="0" borderId="0" xfId="58126" applyFont="1" applyFill="1" applyBorder="1" applyAlignment="1" applyProtection="1">
      <alignment horizontal="center" vertical="center" wrapText="1"/>
    </xf>
    <xf numFmtId="0" fontId="6" fillId="0" borderId="0" xfId="58126" applyFont="1" applyFill="1" applyBorder="1" applyAlignment="1" applyProtection="1">
      <alignment horizontal="left" vertical="center" wrapText="1"/>
    </xf>
    <xf numFmtId="0" fontId="3" fillId="0" borderId="0" xfId="58126" applyFont="1" applyFill="1" applyBorder="1" applyAlignment="1">
      <alignment horizontal="center"/>
    </xf>
    <xf numFmtId="0" fontId="3" fillId="0" borderId="0" xfId="58126" applyFont="1" applyFill="1" applyBorder="1" applyAlignment="1">
      <alignment horizontal="center" wrapText="1"/>
    </xf>
    <xf numFmtId="170" fontId="2" fillId="0" borderId="0" xfId="1" applyFont="1" applyFill="1" applyBorder="1"/>
    <xf numFmtId="320" fontId="262" fillId="151" borderId="73" xfId="58126" applyNumberFormat="1" applyFont="1" applyFill="1" applyBorder="1" applyAlignment="1" applyProtection="1">
      <alignment horizontal="center" vertical="top" wrapText="1"/>
    </xf>
    <xf numFmtId="0" fontId="3" fillId="2" borderId="73" xfId="0" applyFont="1" applyFill="1" applyBorder="1" applyAlignment="1">
      <alignment horizontal="center" vertical="center" wrapText="1"/>
    </xf>
    <xf numFmtId="0" fontId="3" fillId="0" borderId="0" xfId="0" applyFont="1" applyAlignment="1">
      <alignment horizontal="right" vertical="center"/>
    </xf>
    <xf numFmtId="0" fontId="320" fillId="0" borderId="0" xfId="0" applyFont="1" applyAlignment="1">
      <alignment vertical="center" wrapText="1"/>
    </xf>
    <xf numFmtId="0" fontId="321" fillId="0" borderId="0" xfId="0" applyFont="1"/>
    <xf numFmtId="170" fontId="315" fillId="0" borderId="0" xfId="1" applyFont="1"/>
    <xf numFmtId="0" fontId="313" fillId="0" borderId="0" xfId="58126" applyFont="1" applyFill="1" applyProtection="1"/>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wrapText="1"/>
    </xf>
    <xf numFmtId="0" fontId="313" fillId="0" borderId="0" xfId="58126" applyFont="1" applyFill="1" applyAlignment="1" applyProtection="1">
      <alignment horizontal="justify" vertical="justify"/>
    </xf>
    <xf numFmtId="0" fontId="313" fillId="0" borderId="0" xfId="58126" applyFont="1" applyFill="1" applyProtection="1"/>
    <xf numFmtId="0" fontId="6" fillId="0" borderId="0" xfId="58126" applyFont="1" applyFill="1" applyProtection="1"/>
    <xf numFmtId="0" fontId="262" fillId="0" borderId="0" xfId="58126" applyFont="1" applyFill="1" applyBorder="1" applyAlignment="1" applyProtection="1">
      <alignment horizontal="center" vertical="top" wrapText="1"/>
    </xf>
    <xf numFmtId="0" fontId="6" fillId="0" borderId="0" xfId="58126" applyFont="1" applyFill="1" applyBorder="1" applyAlignment="1" applyProtection="1">
      <alignment horizontal="right"/>
    </xf>
    <xf numFmtId="0" fontId="313" fillId="0" borderId="0" xfId="58126" applyFont="1" applyFill="1" applyAlignment="1" applyProtection="1">
      <alignment horizontal="left" wrapText="1"/>
    </xf>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vertical="justify" wrapText="1"/>
    </xf>
    <xf numFmtId="0" fontId="2" fillId="0" borderId="0" xfId="58126" quotePrefix="1" applyFont="1" applyAlignment="1">
      <alignment horizontal="justify" vertical="justify"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justify"/>
    </xf>
    <xf numFmtId="0" fontId="261" fillId="0" borderId="65" xfId="58126" applyFont="1" applyFill="1" applyBorder="1" applyAlignment="1" applyProtection="1">
      <alignment horizontal="justify" vertical="top" wrapText="1"/>
    </xf>
    <xf numFmtId="0" fontId="262" fillId="0" borderId="65" xfId="58126" applyFont="1" applyFill="1" applyBorder="1" applyAlignment="1" applyProtection="1">
      <alignment horizontal="justify" vertical="top" wrapText="1"/>
    </xf>
    <xf numFmtId="0" fontId="4" fillId="0" borderId="0" xfId="58126" applyFont="1" applyFill="1" applyAlignment="1" applyProtection="1">
      <alignment horizontal="justify" vertical="justify" wrapText="1"/>
    </xf>
    <xf numFmtId="0" fontId="262" fillId="151" borderId="73" xfId="58126" applyFont="1" applyFill="1" applyBorder="1" applyAlignment="1" applyProtection="1">
      <alignment horizontal="center" vertical="center" wrapText="1"/>
    </xf>
    <xf numFmtId="0" fontId="262" fillId="151" borderId="72" xfId="58126" applyFont="1" applyFill="1" applyBorder="1" applyAlignment="1" applyProtection="1">
      <alignment horizontal="center" vertical="center"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justify"/>
    </xf>
    <xf numFmtId="0" fontId="313" fillId="0" borderId="0" xfId="58126" applyFont="1" applyFill="1" applyAlignment="1" applyProtection="1">
      <alignment horizontal="left" vertical="top" wrapText="1"/>
    </xf>
    <xf numFmtId="0" fontId="313" fillId="0" borderId="0" xfId="58126" applyFont="1" applyFill="1" applyAlignment="1" applyProtection="1">
      <alignment wrapText="1"/>
    </xf>
    <xf numFmtId="0" fontId="4" fillId="0" borderId="0" xfId="58126" applyNumberFormat="1" applyFont="1" applyFill="1" applyAlignment="1" applyProtection="1">
      <alignment horizontal="justify" vertical="justify" wrapText="1"/>
    </xf>
    <xf numFmtId="0" fontId="262" fillId="151" borderId="72" xfId="58126" applyFont="1" applyFill="1" applyBorder="1" applyAlignment="1" applyProtection="1">
      <alignment horizontal="center" vertical="top" wrapText="1"/>
    </xf>
    <xf numFmtId="0" fontId="313" fillId="0" borderId="65" xfId="58126" applyFont="1" applyFill="1" applyBorder="1" applyProtection="1"/>
    <xf numFmtId="0" fontId="3" fillId="0" borderId="0" xfId="0" applyFont="1" applyBorder="1" applyAlignment="1">
      <alignment wrapText="1"/>
    </xf>
    <xf numFmtId="0" fontId="313" fillId="0" borderId="0" xfId="58126" applyFont="1" applyFill="1" applyAlignment="1" applyProtection="1">
      <alignment horizontal="justify" vertical="justify" wrapText="1"/>
    </xf>
    <xf numFmtId="0" fontId="313" fillId="0" borderId="0" xfId="58126" applyFont="1" applyFill="1" applyProtection="1"/>
    <xf numFmtId="0" fontId="2" fillId="0" borderId="0" xfId="0" applyFont="1"/>
    <xf numFmtId="0" fontId="3" fillId="0" borderId="0" xfId="0" applyFont="1"/>
    <xf numFmtId="0" fontId="2" fillId="0" borderId="86" xfId="0" applyFont="1" applyBorder="1"/>
    <xf numFmtId="0" fontId="262" fillId="151" borderId="86" xfId="58126" applyFont="1" applyFill="1" applyBorder="1" applyAlignment="1" applyProtection="1">
      <alignment horizontal="center" vertical="top" wrapText="1"/>
    </xf>
    <xf numFmtId="0" fontId="6" fillId="0" borderId="0" xfId="58126" applyFont="1" applyFill="1" applyBorder="1" applyAlignment="1" applyProtection="1">
      <alignment vertical="justify" wrapText="1"/>
    </xf>
    <xf numFmtId="0" fontId="6" fillId="151" borderId="86" xfId="58126" applyFont="1" applyFill="1" applyBorder="1" applyAlignment="1" applyProtection="1">
      <alignment horizontal="center" vertical="center" wrapText="1"/>
    </xf>
    <xf numFmtId="0" fontId="262" fillId="0" borderId="86" xfId="58126" applyFont="1" applyFill="1" applyBorder="1" applyAlignment="1" applyProtection="1">
      <alignment horizontal="justify" vertical="top" wrapText="1"/>
    </xf>
    <xf numFmtId="0" fontId="261" fillId="0" borderId="86" xfId="58126" applyFont="1" applyFill="1" applyBorder="1" applyAlignment="1" applyProtection="1">
      <alignment horizontal="justify" wrapText="1"/>
    </xf>
    <xf numFmtId="0" fontId="261" fillId="0" borderId="86"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wrapText="1"/>
    </xf>
    <xf numFmtId="0" fontId="6" fillId="0" borderId="86" xfId="58126" applyFont="1" applyFill="1" applyBorder="1" applyAlignment="1" applyProtection="1">
      <alignment vertical="top" wrapText="1"/>
    </xf>
    <xf numFmtId="0" fontId="261" fillId="0" borderId="86" xfId="58126" applyFont="1" applyFill="1" applyBorder="1" applyAlignment="1" applyProtection="1">
      <alignment wrapText="1"/>
    </xf>
    <xf numFmtId="0" fontId="262" fillId="0" borderId="86" xfId="58126" applyFont="1" applyFill="1" applyBorder="1" applyAlignment="1" applyProtection="1">
      <alignment horizontal="justify"/>
    </xf>
    <xf numFmtId="0" fontId="313" fillId="0" borderId="86" xfId="58126" applyFont="1" applyFill="1" applyBorder="1" applyProtection="1"/>
    <xf numFmtId="0" fontId="261" fillId="0" borderId="86" xfId="58126" applyFont="1" applyFill="1" applyBorder="1" applyAlignment="1" applyProtection="1">
      <alignment horizontal="justify"/>
    </xf>
    <xf numFmtId="10" fontId="313" fillId="0" borderId="86" xfId="58126" applyNumberFormat="1" applyFont="1" applyFill="1" applyBorder="1" applyAlignment="1" applyProtection="1">
      <alignment horizontal="center" vertical="top" wrapText="1"/>
    </xf>
    <xf numFmtId="0" fontId="313" fillId="0"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center" vertical="top" wrapText="1"/>
    </xf>
    <xf numFmtId="0" fontId="313" fillId="0" borderId="86" xfId="58126" applyFont="1" applyFill="1" applyBorder="1" applyAlignment="1" applyProtection="1">
      <alignment vertical="top" wrapText="1"/>
    </xf>
    <xf numFmtId="0" fontId="262" fillId="0"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right" vertical="top" wrapText="1"/>
    </xf>
    <xf numFmtId="0" fontId="261" fillId="0" borderId="86" xfId="58126" applyFont="1" applyFill="1" applyBorder="1" applyAlignment="1" applyProtection="1">
      <alignment horizontal="right"/>
    </xf>
    <xf numFmtId="0" fontId="261" fillId="0" borderId="86" xfId="58126" applyFont="1" applyFill="1" applyBorder="1" applyAlignment="1" applyProtection="1">
      <alignment horizontal="right" vertical="top"/>
    </xf>
    <xf numFmtId="0" fontId="313" fillId="0" borderId="86" xfId="58126" applyFont="1" applyFill="1" applyBorder="1" applyAlignment="1" applyProtection="1">
      <alignment horizontal="justify" vertical="top" wrapText="1"/>
    </xf>
    <xf numFmtId="0" fontId="6" fillId="0" borderId="86" xfId="58126" applyFont="1" applyFill="1" applyBorder="1" applyAlignment="1" applyProtection="1">
      <alignment horizontal="justify" vertical="top" wrapText="1"/>
    </xf>
    <xf numFmtId="0" fontId="6" fillId="151" borderId="86" xfId="58126" applyFont="1" applyFill="1" applyBorder="1" applyAlignment="1" applyProtection="1">
      <alignment horizontal="justify" vertical="top" wrapText="1"/>
    </xf>
    <xf numFmtId="0" fontId="313" fillId="0" borderId="86" xfId="58126" quotePrefix="1" applyFont="1" applyFill="1" applyBorder="1" applyAlignment="1" applyProtection="1">
      <alignment horizontal="justify" vertical="top" wrapText="1"/>
    </xf>
    <xf numFmtId="0" fontId="262" fillId="151" borderId="86" xfId="58126" applyFont="1" applyFill="1" applyBorder="1" applyAlignment="1" applyProtection="1">
      <alignment horizontal="center" vertical="center" wrapText="1"/>
    </xf>
    <xf numFmtId="0" fontId="262" fillId="0" borderId="86" xfId="0" applyFont="1" applyFill="1" applyBorder="1" applyAlignment="1">
      <alignment horizontal="center" vertical="center" wrapText="1"/>
    </xf>
    <xf numFmtId="0" fontId="262" fillId="0" borderId="90" xfId="57655" applyFont="1" applyFill="1" applyBorder="1" applyAlignment="1">
      <alignment horizontal="center" vertical="center"/>
    </xf>
    <xf numFmtId="0" fontId="262" fillId="0" borderId="86" xfId="57655" applyFont="1" applyFill="1" applyBorder="1" applyAlignment="1">
      <alignment horizontal="left" vertical="center"/>
    </xf>
    <xf numFmtId="170" fontId="261" fillId="0" borderId="86" xfId="57655" applyNumberFormat="1" applyFont="1" applyFill="1" applyBorder="1" applyAlignment="1">
      <alignment horizontal="center" vertical="center"/>
    </xf>
    <xf numFmtId="170" fontId="261" fillId="0" borderId="86" xfId="6963" applyFont="1" applyFill="1" applyBorder="1" applyAlignment="1">
      <alignment horizontal="left" vertical="center"/>
    </xf>
    <xf numFmtId="170" fontId="261" fillId="0" borderId="91" xfId="6963" applyFont="1" applyFill="1" applyBorder="1" applyAlignment="1">
      <alignment horizontal="left" vertical="center"/>
    </xf>
    <xf numFmtId="0" fontId="261" fillId="0" borderId="90" xfId="57655" applyFont="1" applyFill="1" applyBorder="1" applyAlignment="1">
      <alignment horizontal="center" vertical="center"/>
    </xf>
    <xf numFmtId="0" fontId="261" fillId="0" borderId="86" xfId="57655" applyFont="1" applyFill="1" applyBorder="1" applyAlignment="1">
      <alignment horizontal="left" vertical="center"/>
    </xf>
    <xf numFmtId="171" fontId="261" fillId="0" borderId="86" xfId="6963" applyNumberFormat="1" applyFont="1" applyFill="1" applyBorder="1" applyAlignment="1">
      <alignment horizontal="left" vertical="center"/>
    </xf>
    <xf numFmtId="170" fontId="261" fillId="0" borderId="86" xfId="1" applyFont="1" applyFill="1" applyBorder="1" applyAlignment="1">
      <alignment horizontal="left" vertical="center"/>
    </xf>
    <xf numFmtId="170" fontId="261" fillId="0" borderId="86" xfId="6963" applyFont="1" applyFill="1" applyBorder="1" applyAlignment="1">
      <alignment horizontal="right" vertical="center"/>
    </xf>
    <xf numFmtId="170" fontId="261" fillId="3" borderId="86" xfId="6963" applyFont="1" applyFill="1" applyBorder="1" applyAlignment="1">
      <alignment horizontal="left" vertical="center"/>
    </xf>
    <xf numFmtId="170" fontId="261" fillId="0" borderId="91" xfId="6963" applyFont="1" applyFill="1" applyBorder="1" applyAlignment="1">
      <alignment horizontal="right" vertical="center"/>
    </xf>
    <xf numFmtId="170" fontId="261" fillId="0" borderId="86" xfId="57655" applyNumberFormat="1" applyFont="1" applyFill="1" applyBorder="1" applyAlignment="1">
      <alignment horizontal="left" vertical="center"/>
    </xf>
    <xf numFmtId="170" fontId="262" fillId="0" borderId="86" xfId="6963" applyFont="1" applyFill="1" applyBorder="1" applyAlignment="1">
      <alignment horizontal="left" vertical="center"/>
    </xf>
    <xf numFmtId="170" fontId="262" fillId="3" borderId="86" xfId="6963" applyFont="1" applyFill="1" applyBorder="1" applyAlignment="1">
      <alignment horizontal="left" vertical="center"/>
    </xf>
    <xf numFmtId="170" fontId="262" fillId="0" borderId="91" xfId="6963" applyFont="1" applyFill="1" applyBorder="1" applyAlignment="1">
      <alignment horizontal="left" vertical="center"/>
    </xf>
    <xf numFmtId="170" fontId="261" fillId="3" borderId="86" xfId="6963" applyFont="1" applyFill="1" applyBorder="1" applyAlignment="1">
      <alignment horizontal="right" vertical="center"/>
    </xf>
    <xf numFmtId="170" fontId="262" fillId="0" borderId="86" xfId="6963" applyNumberFormat="1" applyFont="1" applyFill="1" applyBorder="1" applyAlignment="1">
      <alignment horizontal="left" vertical="center"/>
    </xf>
    <xf numFmtId="170" fontId="262" fillId="3" borderId="86" xfId="6963" applyNumberFormat="1" applyFont="1" applyFill="1" applyBorder="1" applyAlignment="1">
      <alignment horizontal="left" vertical="center"/>
    </xf>
    <xf numFmtId="0" fontId="262" fillId="0" borderId="86" xfId="57655" applyFont="1" applyFill="1" applyBorder="1" applyAlignment="1">
      <alignment horizontal="center" vertical="center"/>
    </xf>
    <xf numFmtId="0" fontId="261" fillId="0" borderId="90" xfId="57655" applyFont="1" applyFill="1" applyBorder="1" applyAlignment="1">
      <alignment horizontal="center" vertical="center" wrapText="1"/>
    </xf>
    <xf numFmtId="1" fontId="261" fillId="0" borderId="86" xfId="57655" applyNumberFormat="1" applyFont="1" applyFill="1" applyBorder="1" applyAlignment="1">
      <alignment horizontal="left" vertical="center" wrapText="1"/>
    </xf>
    <xf numFmtId="170" fontId="261" fillId="0" borderId="86" xfId="57655" applyNumberFormat="1" applyFont="1" applyFill="1" applyBorder="1" applyAlignment="1">
      <alignment horizontal="center" vertical="center" wrapText="1"/>
    </xf>
    <xf numFmtId="170" fontId="261" fillId="0" borderId="86" xfId="6963" applyFont="1" applyFill="1" applyBorder="1" applyAlignment="1">
      <alignment horizontal="center" vertical="center" wrapText="1"/>
    </xf>
    <xf numFmtId="170" fontId="261" fillId="0" borderId="91" xfId="6963" applyFont="1" applyFill="1" applyBorder="1" applyAlignment="1">
      <alignment horizontal="center" vertical="center"/>
    </xf>
    <xf numFmtId="0" fontId="261" fillId="0" borderId="90" xfId="57655" applyFont="1" applyFill="1" applyBorder="1" applyAlignment="1">
      <alignment horizontal="center" vertical="top"/>
    </xf>
    <xf numFmtId="171" fontId="261" fillId="0" borderId="86" xfId="6963" applyNumberFormat="1" applyFont="1" applyFill="1" applyBorder="1" applyAlignment="1">
      <alignment horizontal="right" vertical="center"/>
    </xf>
    <xf numFmtId="170" fontId="262" fillId="0" borderId="86" xfId="6963" applyFont="1" applyFill="1" applyBorder="1" applyAlignment="1">
      <alignment horizontal="right" vertical="center"/>
    </xf>
    <xf numFmtId="170" fontId="262" fillId="0" borderId="91" xfId="6963" applyFont="1" applyFill="1" applyBorder="1" applyAlignment="1">
      <alignment horizontal="right" vertical="center"/>
    </xf>
    <xf numFmtId="0" fontId="262" fillId="0" borderId="90" xfId="57655" applyFont="1" applyFill="1" applyBorder="1" applyAlignment="1">
      <alignment horizontal="center" vertical="top"/>
    </xf>
    <xf numFmtId="0" fontId="261" fillId="0" borderId="86" xfId="57655" applyFont="1" applyFill="1" applyBorder="1" applyAlignment="1">
      <alignment horizontal="left" vertical="center" wrapText="1"/>
    </xf>
    <xf numFmtId="0" fontId="261" fillId="0" borderId="86" xfId="57655" applyFont="1" applyFill="1" applyBorder="1" applyAlignment="1">
      <alignment horizontal="center" vertical="center"/>
    </xf>
    <xf numFmtId="0" fontId="262" fillId="0" borderId="92" xfId="57655" applyFont="1" applyFill="1" applyBorder="1" applyAlignment="1">
      <alignment horizontal="center" vertical="center"/>
    </xf>
    <xf numFmtId="0" fontId="262" fillId="0" borderId="93" xfId="57655" applyFont="1" applyFill="1" applyBorder="1" applyAlignment="1">
      <alignment horizontal="center" vertical="center"/>
    </xf>
    <xf numFmtId="0" fontId="261" fillId="0" borderId="93" xfId="57655" applyFont="1" applyFill="1" applyBorder="1" applyAlignment="1">
      <alignment horizontal="center" vertical="center"/>
    </xf>
    <xf numFmtId="170" fontId="262" fillId="0" borderId="93" xfId="6963" applyNumberFormat="1" applyFont="1" applyFill="1" applyBorder="1" applyAlignment="1">
      <alignment horizontal="left" vertical="center"/>
    </xf>
    <xf numFmtId="170" fontId="262" fillId="0" borderId="93" xfId="6963" applyFont="1" applyFill="1" applyBorder="1" applyAlignment="1">
      <alignment horizontal="left" vertical="center"/>
    </xf>
    <xf numFmtId="170" fontId="262" fillId="0" borderId="94" xfId="6963" applyFont="1" applyFill="1" applyBorder="1" applyAlignment="1">
      <alignment horizontal="left" vertical="center"/>
    </xf>
    <xf numFmtId="0" fontId="313" fillId="0" borderId="90" xfId="58126" applyFont="1" applyFill="1" applyBorder="1" applyProtection="1"/>
    <xf numFmtId="0" fontId="3" fillId="0" borderId="86" xfId="0" applyFont="1" applyBorder="1"/>
    <xf numFmtId="0" fontId="2" fillId="0" borderId="86" xfId="0" applyFont="1" applyBorder="1" applyAlignment="1">
      <alignment horizontal="center"/>
    </xf>
    <xf numFmtId="170" fontId="2" fillId="0" borderId="86" xfId="0" applyNumberFormat="1" applyFont="1" applyBorder="1"/>
    <xf numFmtId="0" fontId="313" fillId="0" borderId="91" xfId="58126" applyFont="1" applyFill="1" applyBorder="1" applyProtection="1"/>
    <xf numFmtId="0" fontId="2" fillId="0" borderId="90" xfId="0" applyFont="1" applyBorder="1" applyAlignment="1">
      <alignment horizontal="center"/>
    </xf>
    <xf numFmtId="170" fontId="2" fillId="0" borderId="91" xfId="0" applyNumberFormat="1" applyFont="1" applyBorder="1"/>
    <xf numFmtId="0" fontId="2" fillId="0" borderId="90" xfId="0" applyFont="1" applyBorder="1"/>
    <xf numFmtId="0" fontId="3" fillId="0" borderId="86" xfId="0" applyFont="1" applyBorder="1" applyAlignment="1">
      <alignment horizontal="left"/>
    </xf>
    <xf numFmtId="170" fontId="3" fillId="0" borderId="86" xfId="1" applyFont="1" applyBorder="1"/>
    <xf numFmtId="170" fontId="3" fillId="0" borderId="91" xfId="1" applyFont="1" applyBorder="1"/>
    <xf numFmtId="0" fontId="2" fillId="0" borderId="91" xfId="0" applyFont="1" applyBorder="1"/>
    <xf numFmtId="0" fontId="2" fillId="0" borderId="86" xfId="0" applyFont="1" applyFill="1" applyBorder="1"/>
    <xf numFmtId="0" fontId="2" fillId="0" borderId="86" xfId="0" applyFont="1" applyFill="1" applyBorder="1" applyAlignment="1">
      <alignment wrapText="1"/>
    </xf>
    <xf numFmtId="0" fontId="2" fillId="3" borderId="86" xfId="0" applyFont="1" applyFill="1" applyBorder="1"/>
    <xf numFmtId="170" fontId="3" fillId="0" borderId="86" xfId="0" applyNumberFormat="1" applyFont="1" applyBorder="1"/>
    <xf numFmtId="170" fontId="3" fillId="0" borderId="91" xfId="0" applyNumberFormat="1" applyFont="1" applyBorder="1"/>
    <xf numFmtId="0" fontId="3" fillId="0" borderId="86" xfId="0" applyFont="1" applyBorder="1" applyAlignment="1">
      <alignment wrapText="1"/>
    </xf>
    <xf numFmtId="0" fontId="3" fillId="0" borderId="86" xfId="0" applyFont="1" applyBorder="1" applyAlignment="1"/>
    <xf numFmtId="0" fontId="2" fillId="0" borderId="86" xfId="0" applyFont="1" applyBorder="1" applyAlignment="1">
      <alignment wrapText="1"/>
    </xf>
    <xf numFmtId="0" fontId="4" fillId="0" borderId="86" xfId="0" applyFont="1" applyBorder="1" applyAlignment="1">
      <alignment horizontal="center" vertical="top"/>
    </xf>
    <xf numFmtId="0" fontId="3" fillId="0" borderId="86" xfId="0" applyFont="1" applyBorder="1" applyAlignment="1">
      <alignment vertical="top" wrapText="1"/>
    </xf>
    <xf numFmtId="0" fontId="2" fillId="0" borderId="86" xfId="0" applyFont="1" applyBorder="1" applyAlignment="1">
      <alignment vertical="top" wrapText="1"/>
    </xf>
    <xf numFmtId="0" fontId="3" fillId="0" borderId="90" xfId="0" applyFont="1" applyBorder="1" applyAlignment="1">
      <alignment horizontal="center"/>
    </xf>
    <xf numFmtId="0" fontId="2" fillId="0" borderId="92" xfId="0" applyFont="1" applyBorder="1"/>
    <xf numFmtId="0" fontId="2" fillId="0" borderId="93" xfId="0" applyFont="1" applyBorder="1"/>
    <xf numFmtId="170" fontId="3" fillId="0" borderId="93" xfId="0" applyNumberFormat="1" applyFont="1" applyBorder="1"/>
    <xf numFmtId="170" fontId="3" fillId="0" borderId="94" xfId="0" applyNumberFormat="1" applyFont="1" applyBorder="1"/>
    <xf numFmtId="0" fontId="313" fillId="0" borderId="93" xfId="58126" applyFont="1" applyFill="1" applyBorder="1" applyProtection="1"/>
    <xf numFmtId="0" fontId="262" fillId="0" borderId="91" xfId="58126" applyFont="1" applyFill="1" applyBorder="1" applyAlignment="1" applyProtection="1">
      <alignment horizontal="justify" vertical="top" wrapText="1"/>
    </xf>
    <xf numFmtId="0" fontId="262" fillId="0" borderId="93" xfId="58126" applyFont="1" applyFill="1" applyBorder="1" applyAlignment="1" applyProtection="1">
      <alignment horizontal="justify" vertical="top" wrapText="1"/>
    </xf>
    <xf numFmtId="0" fontId="262" fillId="0" borderId="94" xfId="58126" applyFont="1" applyFill="1" applyBorder="1" applyAlignment="1" applyProtection="1">
      <alignment horizontal="justify" vertical="top" wrapText="1"/>
    </xf>
    <xf numFmtId="0" fontId="262" fillId="151" borderId="91" xfId="58126" applyFont="1" applyFill="1" applyBorder="1" applyAlignment="1" applyProtection="1">
      <alignment horizontal="center" vertical="center" wrapText="1"/>
    </xf>
    <xf numFmtId="0" fontId="6" fillId="0" borderId="0" xfId="58126" applyFont="1" applyFill="1" applyProtection="1"/>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justify" wrapText="1"/>
    </xf>
    <xf numFmtId="0" fontId="313" fillId="0" borderId="0" xfId="58126" applyFont="1" applyFill="1" applyProtection="1"/>
    <xf numFmtId="0" fontId="313" fillId="0" borderId="0" xfId="58126" applyFont="1" applyFill="1" applyAlignment="1" applyProtection="1">
      <alignment horizontal="center" vertical="top" wrapText="1"/>
    </xf>
    <xf numFmtId="0" fontId="313" fillId="0" borderId="0" xfId="58126" applyFont="1" applyFill="1" applyAlignment="1" applyProtection="1">
      <alignment horizontal="center" vertical="top"/>
    </xf>
    <xf numFmtId="0" fontId="6" fillId="0" borderId="0" xfId="58126" applyFont="1" applyFill="1" applyAlignment="1" applyProtection="1">
      <alignment horizontal="justify" vertical="justify" wrapText="1"/>
    </xf>
    <xf numFmtId="0" fontId="313" fillId="0" borderId="0" xfId="58126" applyFont="1" applyFill="1" applyProtection="1"/>
    <xf numFmtId="0" fontId="313" fillId="0" borderId="0" xfId="58126" applyFont="1" applyFill="1" applyAlignment="1" applyProtection="1">
      <alignment wrapText="1"/>
    </xf>
    <xf numFmtId="0" fontId="6" fillId="0" borderId="0" xfId="58126" applyFont="1" applyFill="1" applyProtection="1"/>
    <xf numFmtId="0" fontId="313" fillId="0" borderId="0" xfId="58126" applyFont="1" applyFill="1" applyAlignment="1" applyProtection="1">
      <alignment horizontal="justify" vertical="justify" wrapText="1"/>
    </xf>
    <xf numFmtId="0" fontId="262" fillId="151" borderId="65" xfId="58126" applyFont="1" applyFill="1" applyBorder="1" applyAlignment="1" applyProtection="1">
      <alignment horizontal="center" vertical="top" wrapText="1"/>
    </xf>
    <xf numFmtId="0" fontId="262" fillId="0" borderId="86" xfId="58126" applyFont="1" applyFill="1" applyBorder="1" applyAlignment="1" applyProtection="1">
      <alignment horizontal="justify" vertical="top" wrapText="1"/>
    </xf>
    <xf numFmtId="0" fontId="313" fillId="0" borderId="0" xfId="58126" applyFont="1" applyFill="1" applyProtection="1"/>
    <xf numFmtId="0" fontId="313" fillId="0" borderId="87" xfId="58126" applyFont="1" applyFill="1" applyBorder="1" applyProtection="1"/>
    <xf numFmtId="0" fontId="6" fillId="0" borderId="0" xfId="58126" applyFont="1" applyFill="1" applyProtection="1"/>
    <xf numFmtId="0" fontId="313" fillId="0" borderId="0" xfId="58126" applyFont="1" applyFill="1" applyProtection="1"/>
    <xf numFmtId="0" fontId="323" fillId="0" borderId="0" xfId="58126" applyFont="1" applyFill="1" applyProtection="1"/>
    <xf numFmtId="170" fontId="262" fillId="0" borderId="65" xfId="1" applyFont="1" applyFill="1" applyBorder="1" applyAlignment="1" applyProtection="1">
      <alignment horizontal="justify" vertical="top" wrapText="1"/>
    </xf>
    <xf numFmtId="0" fontId="6" fillId="0" borderId="0" xfId="58126" applyFont="1" applyFill="1" applyProtection="1"/>
    <xf numFmtId="0" fontId="313" fillId="0" borderId="0" xfId="58126" applyFont="1" applyFill="1" applyProtection="1"/>
    <xf numFmtId="0" fontId="262" fillId="0" borderId="86" xfId="58126" applyFont="1" applyFill="1" applyBorder="1" applyAlignment="1" applyProtection="1">
      <alignment vertical="top" wrapText="1"/>
    </xf>
    <xf numFmtId="0" fontId="262" fillId="0" borderId="86" xfId="0" applyFont="1" applyFill="1" applyBorder="1" applyAlignment="1">
      <alignment horizontal="center" vertical="center"/>
    </xf>
    <xf numFmtId="0" fontId="320" fillId="0" borderId="0" xfId="0" applyFont="1" applyFill="1" applyAlignment="1">
      <alignment vertical="center" wrapText="1"/>
    </xf>
    <xf numFmtId="0" fontId="2" fillId="0" borderId="0" xfId="58126" applyFont="1" applyFill="1" applyBorder="1"/>
    <xf numFmtId="0" fontId="2" fillId="0" borderId="86" xfId="58126" applyFont="1" applyBorder="1"/>
    <xf numFmtId="170" fontId="2" fillId="0" borderId="86" xfId="1" applyFont="1" applyBorder="1"/>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1" fillId="0" borderId="86" xfId="58126" applyFont="1" applyFill="1" applyBorder="1" applyAlignment="1" applyProtection="1">
      <alignment horizontal="justify" wrapText="1"/>
    </xf>
    <xf numFmtId="0" fontId="324" fillId="0" borderId="0" xfId="58126" applyFont="1" applyFill="1" applyAlignment="1" applyProtection="1">
      <alignment horizontal="justify" vertical="justify" wrapText="1"/>
    </xf>
    <xf numFmtId="170" fontId="261" fillId="0" borderId="86" xfId="1" applyFont="1" applyFill="1" applyBorder="1" applyAlignment="1" applyProtection="1">
      <alignment horizontal="right" vertical="top" wrapText="1"/>
    </xf>
    <xf numFmtId="170" fontId="261" fillId="0" borderId="86" xfId="58126" applyNumberFormat="1" applyFont="1" applyFill="1" applyBorder="1" applyAlignment="1" applyProtection="1">
      <alignment horizontal="right" vertical="top" wrapText="1"/>
    </xf>
    <xf numFmtId="170" fontId="261" fillId="0" borderId="65" xfId="58126" applyNumberFormat="1" applyFont="1" applyFill="1" applyBorder="1" applyAlignment="1" applyProtection="1">
      <alignment horizontal="right" vertical="top" wrapText="1"/>
    </xf>
    <xf numFmtId="0" fontId="262" fillId="0" borderId="95" xfId="58126" applyFont="1" applyFill="1" applyBorder="1" applyAlignment="1" applyProtection="1">
      <alignment horizontal="justify" vertical="top" wrapText="1"/>
    </xf>
    <xf numFmtId="170" fontId="261" fillId="0" borderId="95" xfId="58126" applyNumberFormat="1" applyFont="1" applyFill="1" applyBorder="1" applyAlignment="1" applyProtection="1">
      <alignment horizontal="right" vertical="top" wrapText="1"/>
    </xf>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2" fillId="151" borderId="86" xfId="58126" applyFont="1" applyFill="1" applyBorder="1" applyAlignment="1" applyProtection="1">
      <alignment horizontal="center" vertical="top" wrapText="1"/>
    </xf>
    <xf numFmtId="0" fontId="313" fillId="0" borderId="86" xfId="58126" applyFont="1" applyFill="1" applyBorder="1" applyProtection="1"/>
    <xf numFmtId="0" fontId="313" fillId="0" borderId="90" xfId="58126" applyFont="1" applyFill="1" applyBorder="1" applyProtection="1"/>
    <xf numFmtId="0" fontId="262" fillId="151" borderId="72" xfId="58126" applyFont="1" applyFill="1" applyBorder="1" applyAlignment="1" applyProtection="1">
      <alignment horizontal="center" vertical="top" wrapText="1"/>
    </xf>
    <xf numFmtId="0" fontId="261" fillId="0" borderId="86" xfId="57655" applyFont="1" applyFill="1" applyBorder="1" applyAlignment="1">
      <alignment horizontal="left" vertical="center"/>
    </xf>
    <xf numFmtId="0" fontId="262" fillId="0" borderId="86" xfId="57655" applyFont="1" applyFill="1" applyBorder="1" applyAlignment="1">
      <alignment horizontal="left" vertical="center"/>
    </xf>
    <xf numFmtId="0" fontId="2" fillId="0" borderId="86" xfId="0" applyFont="1" applyBorder="1" applyAlignment="1">
      <alignment wrapText="1"/>
    </xf>
    <xf numFmtId="0" fontId="3" fillId="0" borderId="86" xfId="0" applyFont="1" applyBorder="1" applyAlignment="1">
      <alignment wrapText="1"/>
    </xf>
    <xf numFmtId="0" fontId="3" fillId="0" borderId="93" xfId="0" applyFont="1" applyBorder="1" applyAlignment="1">
      <alignment wrapText="1"/>
    </xf>
    <xf numFmtId="0" fontId="3" fillId="0" borderId="0" xfId="0" applyFont="1" applyBorder="1" applyAlignment="1">
      <alignment wrapText="1"/>
    </xf>
    <xf numFmtId="0" fontId="313" fillId="0" borderId="92" xfId="58126" applyFont="1" applyFill="1" applyBorder="1" applyProtection="1"/>
    <xf numFmtId="0" fontId="313" fillId="0" borderId="93" xfId="58126" applyFont="1" applyFill="1" applyBorder="1" applyProtection="1"/>
    <xf numFmtId="0" fontId="6" fillId="0" borderId="0" xfId="58126" applyFont="1" applyFill="1" applyAlignment="1" applyProtection="1">
      <alignment horizontal="justify"/>
    </xf>
    <xf numFmtId="0" fontId="6" fillId="0" borderId="0" xfId="58126" applyFont="1" applyFill="1" applyBorder="1" applyAlignment="1" applyProtection="1"/>
    <xf numFmtId="0" fontId="6" fillId="0" borderId="0" xfId="58126" applyFont="1" applyFill="1" applyAlignment="1" applyProtection="1">
      <alignment horizontal="right" vertical="top"/>
    </xf>
    <xf numFmtId="0" fontId="6" fillId="0" borderId="86" xfId="58126" applyFont="1" applyFill="1" applyBorder="1" applyProtection="1"/>
    <xf numFmtId="0" fontId="4" fillId="0" borderId="86" xfId="58126" applyFont="1" applyFill="1" applyBorder="1" applyAlignment="1" applyProtection="1">
      <alignment horizontal="justify" vertical="top" wrapText="1"/>
    </xf>
    <xf numFmtId="0" fontId="261" fillId="0" borderId="86" xfId="57655" applyNumberFormat="1" applyFont="1" applyFill="1" applyBorder="1" applyAlignment="1">
      <alignment horizontal="center" vertical="center"/>
    </xf>
    <xf numFmtId="170" fontId="325" fillId="4" borderId="86" xfId="7779" applyFont="1" applyFill="1" applyBorder="1" applyAlignment="1">
      <alignment horizontal="center" vertical="center" wrapText="1"/>
    </xf>
    <xf numFmtId="49" fontId="2" fillId="0" borderId="86" xfId="0" applyNumberFormat="1" applyFont="1" applyBorder="1" applyAlignment="1">
      <alignment wrapText="1"/>
    </xf>
    <xf numFmtId="0" fontId="2" fillId="0" borderId="86" xfId="0" applyFont="1" applyBorder="1" applyAlignment="1">
      <alignment vertical="center" wrapText="1"/>
    </xf>
    <xf numFmtId="0" fontId="3" fillId="0" borderId="0" xfId="0" applyFont="1" applyBorder="1" applyAlignment="1">
      <alignment horizontal="left"/>
    </xf>
    <xf numFmtId="0" fontId="325" fillId="0" borderId="0" xfId="0" applyFont="1" applyAlignment="1">
      <alignment horizontal="center" wrapText="1"/>
    </xf>
    <xf numFmtId="0" fontId="326" fillId="3" borderId="0" xfId="56897" applyFont="1" applyFill="1" applyBorder="1" applyAlignment="1">
      <alignment horizontal="left" vertical="center"/>
    </xf>
    <xf numFmtId="170" fontId="4" fillId="0" borderId="0" xfId="7779" applyFont="1" applyAlignment="1">
      <alignment wrapText="1"/>
    </xf>
    <xf numFmtId="0" fontId="4" fillId="0" borderId="0" xfId="0" applyFont="1" applyAlignment="1">
      <alignment wrapText="1"/>
    </xf>
    <xf numFmtId="0" fontId="325" fillId="0" borderId="0" xfId="0" applyFont="1" applyAlignment="1">
      <alignment wrapText="1"/>
    </xf>
    <xf numFmtId="39" fontId="4" fillId="0" borderId="0" xfId="0" applyNumberFormat="1" applyFont="1" applyAlignment="1">
      <alignment wrapText="1"/>
    </xf>
    <xf numFmtId="0" fontId="325" fillId="0" borderId="0" xfId="0" applyFont="1" applyAlignment="1">
      <alignment horizontal="justify" wrapText="1"/>
    </xf>
    <xf numFmtId="170" fontId="325" fillId="0" borderId="0" xfId="7779" applyFont="1" applyAlignment="1">
      <alignment horizontal="right" wrapText="1"/>
    </xf>
    <xf numFmtId="170" fontId="325" fillId="4" borderId="87" xfId="7779" applyFont="1" applyFill="1" applyBorder="1" applyAlignment="1">
      <alignment horizontal="center" vertical="center" wrapText="1"/>
    </xf>
    <xf numFmtId="0" fontId="3" fillId="4" borderId="86" xfId="57568" applyFont="1" applyFill="1" applyBorder="1" applyAlignment="1">
      <alignment horizontal="center" vertical="center" wrapText="1"/>
    </xf>
    <xf numFmtId="170" fontId="325" fillId="4" borderId="88" xfId="7779" applyFont="1" applyFill="1" applyBorder="1" applyAlignment="1">
      <alignment horizontal="center" vertical="center" wrapText="1"/>
    </xf>
    <xf numFmtId="170" fontId="4" fillId="0" borderId="100" xfId="7779" applyFont="1" applyFill="1" applyBorder="1" applyAlignment="1">
      <alignment horizontal="left" wrapText="1"/>
    </xf>
    <xf numFmtId="170" fontId="4" fillId="0" borderId="99" xfId="7779" applyFont="1" applyFill="1" applyBorder="1" applyAlignment="1">
      <alignment horizontal="center" wrapText="1"/>
    </xf>
    <xf numFmtId="170" fontId="4" fillId="0" borderId="5" xfId="7779" applyFont="1" applyFill="1" applyBorder="1" applyAlignment="1">
      <alignment horizontal="center" wrapText="1"/>
    </xf>
    <xf numFmtId="0" fontId="4" fillId="0" borderId="5" xfId="0" applyFont="1" applyFill="1" applyBorder="1" applyAlignment="1">
      <alignment wrapText="1"/>
    </xf>
    <xf numFmtId="0" fontId="325" fillId="0" borderId="100" xfId="0" applyFont="1" applyBorder="1" applyAlignment="1">
      <alignment wrapText="1"/>
    </xf>
    <xf numFmtId="170" fontId="4" fillId="0" borderId="99" xfId="7779" applyFont="1" applyBorder="1" applyAlignment="1">
      <alignment wrapText="1"/>
    </xf>
    <xf numFmtId="170" fontId="4" fillId="0" borderId="5" xfId="7779" applyFont="1" applyBorder="1" applyAlignment="1">
      <alignment horizontal="left" vertical="top" wrapText="1"/>
    </xf>
    <xf numFmtId="0" fontId="4" fillId="0" borderId="5" xfId="0" applyFont="1" applyBorder="1" applyAlignment="1">
      <alignment wrapText="1"/>
    </xf>
    <xf numFmtId="0" fontId="4" fillId="0" borderId="100" xfId="0" applyFont="1" applyBorder="1" applyAlignment="1">
      <alignment wrapText="1"/>
    </xf>
    <xf numFmtId="170" fontId="325" fillId="0" borderId="99" xfId="7779" applyFont="1" applyBorder="1" applyAlignment="1">
      <alignment wrapText="1"/>
    </xf>
    <xf numFmtId="170" fontId="325" fillId="0" borderId="5" xfId="7779" applyFont="1" applyBorder="1" applyAlignment="1">
      <alignment wrapText="1"/>
    </xf>
    <xf numFmtId="170" fontId="325" fillId="0" borderId="99" xfId="0" applyNumberFormat="1" applyFont="1" applyBorder="1" applyAlignment="1">
      <alignment wrapText="1"/>
    </xf>
    <xf numFmtId="170" fontId="4" fillId="0" borderId="99" xfId="0" applyNumberFormat="1" applyFont="1" applyBorder="1" applyAlignment="1">
      <alignment wrapText="1"/>
    </xf>
    <xf numFmtId="170" fontId="4" fillId="0" borderId="5" xfId="7779" applyFont="1" applyBorder="1" applyAlignment="1">
      <alignment horizontal="right" wrapText="1"/>
    </xf>
    <xf numFmtId="0" fontId="4" fillId="0" borderId="99" xfId="0" applyFont="1" applyBorder="1" applyAlignment="1">
      <alignment wrapText="1"/>
    </xf>
    <xf numFmtId="0" fontId="4" fillId="0" borderId="100" xfId="0" applyFont="1" applyBorder="1" applyAlignment="1">
      <alignment vertical="center" wrapText="1"/>
    </xf>
    <xf numFmtId="170" fontId="4" fillId="0" borderId="99" xfId="7779" applyFont="1" applyBorder="1" applyAlignment="1">
      <alignment horizontal="right" wrapText="1"/>
    </xf>
    <xf numFmtId="170" fontId="4" fillId="0" borderId="5" xfId="7779" applyFont="1" applyBorder="1" applyAlignment="1">
      <alignment wrapText="1"/>
    </xf>
    <xf numFmtId="170" fontId="4" fillId="0" borderId="6" xfId="7779" applyFont="1" applyBorder="1" applyAlignment="1">
      <alignment wrapText="1"/>
    </xf>
    <xf numFmtId="170" fontId="4" fillId="0" borderId="6" xfId="0" applyNumberFormat="1" applyFont="1" applyBorder="1" applyAlignment="1">
      <alignment wrapText="1"/>
    </xf>
    <xf numFmtId="170" fontId="4" fillId="0" borderId="84" xfId="0" applyNumberFormat="1" applyFont="1" applyBorder="1" applyAlignment="1">
      <alignment wrapText="1"/>
    </xf>
    <xf numFmtId="170" fontId="4" fillId="0" borderId="0" xfId="7779" applyFont="1" applyBorder="1" applyAlignment="1">
      <alignment horizontal="right" wrapText="1"/>
    </xf>
    <xf numFmtId="170" fontId="4" fillId="0" borderId="0" xfId="0" applyNumberFormat="1" applyFont="1" applyBorder="1" applyAlignment="1">
      <alignment wrapText="1"/>
    </xf>
    <xf numFmtId="170" fontId="4" fillId="0" borderId="98" xfId="7779" applyFont="1" applyBorder="1" applyAlignment="1">
      <alignment horizontal="right" wrapText="1"/>
    </xf>
    <xf numFmtId="0" fontId="4" fillId="0" borderId="6" xfId="0" applyFont="1" applyBorder="1" applyAlignment="1">
      <alignment wrapText="1"/>
    </xf>
    <xf numFmtId="170" fontId="4" fillId="0" borderId="5" xfId="0" applyNumberFormat="1" applyFont="1" applyBorder="1" applyAlignment="1">
      <alignment wrapText="1"/>
    </xf>
    <xf numFmtId="170" fontId="4" fillId="0" borderId="9" xfId="7779" applyFont="1" applyBorder="1" applyAlignment="1">
      <alignment horizontal="right" wrapText="1"/>
    </xf>
    <xf numFmtId="170" fontId="4" fillId="0" borderId="9" xfId="0" applyNumberFormat="1" applyFont="1" applyBorder="1" applyAlignment="1">
      <alignment wrapText="1"/>
    </xf>
    <xf numFmtId="0" fontId="325" fillId="0" borderId="86" xfId="0" applyFont="1" applyBorder="1" applyAlignment="1">
      <alignment wrapText="1"/>
    </xf>
    <xf numFmtId="170" fontId="325" fillId="0" borderId="87" xfId="7779" applyFont="1" applyBorder="1" applyAlignment="1">
      <alignment wrapText="1"/>
    </xf>
    <xf numFmtId="0" fontId="325" fillId="0" borderId="84" xfId="0" applyFont="1" applyBorder="1" applyAlignment="1">
      <alignment horizontal="left" vertical="top" wrapText="1"/>
    </xf>
    <xf numFmtId="0" fontId="325" fillId="0" borderId="84" xfId="0" applyFont="1" applyBorder="1" applyAlignment="1">
      <alignment horizontal="center" vertical="top" wrapText="1"/>
    </xf>
    <xf numFmtId="170" fontId="4" fillId="0" borderId="84" xfId="7779" applyFont="1" applyBorder="1" applyAlignment="1">
      <alignment wrapText="1"/>
    </xf>
    <xf numFmtId="170" fontId="325" fillId="0" borderId="84" xfId="7779" applyFont="1" applyBorder="1" applyAlignment="1">
      <alignment horizontal="right" wrapText="1"/>
    </xf>
    <xf numFmtId="0" fontId="325" fillId="0" borderId="99" xfId="0" applyFont="1" applyBorder="1" applyAlignment="1">
      <alignment horizontal="center" vertical="top" wrapText="1"/>
    </xf>
    <xf numFmtId="170" fontId="325" fillId="0" borderId="99" xfId="7779" applyFont="1" applyBorder="1" applyAlignment="1">
      <alignment horizontal="right" wrapText="1"/>
    </xf>
    <xf numFmtId="0" fontId="325" fillId="0" borderId="86" xfId="0" applyFont="1" applyBorder="1" applyAlignment="1">
      <alignment horizontal="center" vertical="top" wrapText="1"/>
    </xf>
    <xf numFmtId="170" fontId="4" fillId="0" borderId="86" xfId="7779" applyFont="1" applyBorder="1" applyAlignment="1">
      <alignment wrapText="1"/>
    </xf>
    <xf numFmtId="170" fontId="325" fillId="0" borderId="86" xfId="7779" applyFont="1" applyBorder="1" applyAlignment="1">
      <alignment horizontal="right" wrapText="1"/>
    </xf>
    <xf numFmtId="0" fontId="325" fillId="0" borderId="0" xfId="0" applyFont="1" applyBorder="1" applyAlignment="1">
      <alignment horizontal="center" vertical="top" wrapText="1"/>
    </xf>
    <xf numFmtId="170" fontId="4" fillId="0" borderId="0" xfId="7779" applyFont="1" applyBorder="1" applyAlignment="1">
      <alignment wrapText="1"/>
    </xf>
    <xf numFmtId="170" fontId="325" fillId="0" borderId="0" xfId="7779" applyFont="1" applyBorder="1" applyAlignment="1">
      <alignment horizontal="right" wrapText="1"/>
    </xf>
    <xf numFmtId="0" fontId="325" fillId="0" borderId="0" xfId="0" applyFont="1" applyAlignment="1">
      <alignment horizontal="center" vertical="center" wrapText="1"/>
    </xf>
    <xf numFmtId="0" fontId="325" fillId="0" borderId="86" xfId="0" applyFont="1" applyBorder="1" applyAlignment="1">
      <alignment horizontal="center" vertical="center" wrapText="1"/>
    </xf>
    <xf numFmtId="170" fontId="325" fillId="0" borderId="86" xfId="7779" applyFont="1" applyBorder="1" applyAlignment="1">
      <alignment horizontal="center" vertical="center" wrapText="1"/>
    </xf>
    <xf numFmtId="0" fontId="4" fillId="0" borderId="86" xfId="0" applyFont="1" applyBorder="1" applyAlignment="1">
      <alignment horizontal="center" vertical="center" wrapText="1"/>
    </xf>
    <xf numFmtId="170" fontId="4" fillId="0" borderId="86" xfId="7779" applyFont="1" applyBorder="1" applyAlignment="1">
      <alignment horizontal="center" vertical="center" wrapText="1"/>
    </xf>
    <xf numFmtId="9" fontId="4" fillId="0" borderId="86" xfId="58127" applyFont="1" applyBorder="1" applyAlignment="1">
      <alignment horizontal="center" vertical="center" wrapText="1"/>
    </xf>
    <xf numFmtId="0" fontId="322" fillId="0" borderId="0" xfId="0" applyFont="1" applyAlignment="1">
      <alignment horizontal="left" vertical="center" wrapText="1"/>
    </xf>
    <xf numFmtId="0" fontId="325" fillId="0" borderId="0" xfId="0" applyFont="1" applyAlignment="1">
      <alignment horizontal="left" vertical="center" wrapText="1"/>
    </xf>
    <xf numFmtId="0" fontId="325" fillId="0" borderId="0" xfId="0" applyFont="1" applyBorder="1" applyAlignment="1">
      <alignment horizontal="center" vertical="center" wrapText="1"/>
    </xf>
    <xf numFmtId="10" fontId="4" fillId="0" borderId="86" xfId="0" applyNumberFormat="1" applyFont="1" applyBorder="1" applyAlignment="1">
      <alignment horizontal="center" vertical="center" wrapText="1"/>
    </xf>
    <xf numFmtId="9" fontId="4" fillId="0" borderId="86" xfId="0" applyNumberFormat="1" applyFont="1" applyBorder="1" applyAlignment="1">
      <alignment horizontal="center" vertical="center" wrapText="1"/>
    </xf>
    <xf numFmtId="0" fontId="4" fillId="0" borderId="0" xfId="0" applyFont="1" applyAlignment="1">
      <alignment horizontal="center" wrapText="1"/>
    </xf>
    <xf numFmtId="0" fontId="325" fillId="0" borderId="0" xfId="0" applyFont="1" applyFill="1" applyAlignment="1">
      <alignment horizontal="center" wrapText="1"/>
    </xf>
    <xf numFmtId="320" fontId="325" fillId="4" borderId="86" xfId="7779" applyNumberFormat="1" applyFont="1" applyFill="1" applyBorder="1" applyAlignment="1">
      <alignment horizontal="center" vertical="center" wrapText="1"/>
    </xf>
    <xf numFmtId="320" fontId="325" fillId="4" borderId="86" xfId="7779" applyNumberFormat="1" applyFont="1" applyFill="1" applyBorder="1" applyAlignment="1">
      <alignment horizontal="center" wrapText="1"/>
    </xf>
    <xf numFmtId="170" fontId="325" fillId="0" borderId="100" xfId="7779" applyFont="1" applyFill="1" applyBorder="1" applyAlignment="1">
      <alignment horizontal="left" wrapText="1"/>
    </xf>
    <xf numFmtId="170" fontId="4" fillId="0" borderId="84" xfId="7779" applyFont="1" applyFill="1" applyBorder="1" applyAlignment="1">
      <alignment horizontal="center" wrapText="1"/>
    </xf>
    <xf numFmtId="0" fontId="4" fillId="0" borderId="99" xfId="0" applyFont="1" applyFill="1" applyBorder="1" applyAlignment="1">
      <alignment wrapText="1"/>
    </xf>
    <xf numFmtId="0" fontId="327" fillId="0" borderId="100" xfId="0" applyFont="1" applyFill="1" applyBorder="1" applyAlignment="1">
      <alignment horizontal="left" vertical="top" wrapText="1"/>
    </xf>
    <xf numFmtId="0" fontId="327" fillId="0" borderId="99" xfId="0" applyFont="1" applyFill="1" applyBorder="1" applyAlignment="1">
      <alignment horizontal="left" vertical="top" wrapText="1"/>
    </xf>
    <xf numFmtId="0" fontId="4" fillId="0" borderId="100" xfId="0" applyFont="1" applyFill="1" applyBorder="1" applyAlignment="1">
      <alignment horizontal="left" vertical="top" wrapText="1"/>
    </xf>
    <xf numFmtId="0" fontId="4" fillId="0" borderId="99" xfId="0" applyFont="1" applyFill="1" applyBorder="1" applyAlignment="1">
      <alignment horizontal="left" vertical="top" wrapText="1"/>
    </xf>
    <xf numFmtId="0" fontId="4" fillId="0" borderId="100" xfId="0" applyFont="1" applyFill="1" applyBorder="1" applyAlignment="1">
      <alignment horizontal="right" vertical="top" wrapText="1"/>
    </xf>
    <xf numFmtId="0" fontId="4" fillId="0" borderId="84" xfId="0" applyFont="1" applyFill="1" applyBorder="1" applyAlignment="1">
      <alignment horizontal="right" vertical="top" wrapText="1"/>
    </xf>
    <xf numFmtId="170" fontId="4" fillId="0" borderId="97" xfId="7779" applyFont="1" applyFill="1" applyBorder="1" applyAlignment="1">
      <alignment horizontal="center" wrapText="1"/>
    </xf>
    <xf numFmtId="0" fontId="4" fillId="0" borderId="84" xfId="0" applyFont="1" applyFill="1" applyBorder="1" applyAlignment="1">
      <alignment wrapText="1"/>
    </xf>
    <xf numFmtId="0" fontId="325" fillId="0" borderId="87" xfId="0" applyFont="1" applyFill="1" applyBorder="1" applyAlignment="1">
      <alignment horizontal="center" vertical="center"/>
    </xf>
    <xf numFmtId="0" fontId="325" fillId="0" borderId="86" xfId="0" applyFont="1" applyFill="1" applyBorder="1" applyAlignment="1">
      <alignment horizontal="center" vertical="center"/>
    </xf>
    <xf numFmtId="170" fontId="325" fillId="0" borderId="99" xfId="7779" applyFont="1" applyFill="1" applyBorder="1" applyAlignment="1">
      <alignment horizontal="left" wrapText="1"/>
    </xf>
    <xf numFmtId="0" fontId="325" fillId="0" borderId="99" xfId="0" applyFont="1" applyBorder="1" applyAlignment="1">
      <alignment vertical="top" wrapText="1"/>
    </xf>
    <xf numFmtId="0" fontId="4" fillId="0" borderId="99" xfId="0" applyFont="1" applyBorder="1" applyAlignment="1">
      <alignment horizontal="left" vertical="top" wrapText="1"/>
    </xf>
    <xf numFmtId="43" fontId="4" fillId="0" borderId="99" xfId="0" applyNumberFormat="1" applyFont="1" applyBorder="1" applyAlignment="1">
      <alignment wrapText="1"/>
    </xf>
    <xf numFmtId="0" fontId="4" fillId="0" borderId="99" xfId="0" applyFont="1" applyBorder="1" applyAlignment="1">
      <alignment horizontal="right" vertical="top" wrapText="1"/>
    </xf>
    <xf numFmtId="43" fontId="4" fillId="0" borderId="84" xfId="0" applyNumberFormat="1" applyFont="1" applyBorder="1" applyAlignment="1">
      <alignment wrapText="1"/>
    </xf>
    <xf numFmtId="43" fontId="4" fillId="0" borderId="6" xfId="0" applyNumberFormat="1" applyFont="1" applyBorder="1" applyAlignment="1">
      <alignment wrapText="1"/>
    </xf>
    <xf numFmtId="170" fontId="325" fillId="0" borderId="86" xfId="0" applyNumberFormat="1" applyFont="1" applyBorder="1" applyAlignment="1">
      <alignment wrapText="1"/>
    </xf>
    <xf numFmtId="0" fontId="322" fillId="0" borderId="96" xfId="0" applyFont="1" applyBorder="1" applyAlignment="1">
      <alignment horizontal="left" vertical="center" wrapText="1"/>
    </xf>
    <xf numFmtId="0" fontId="322" fillId="0" borderId="95" xfId="0" applyFont="1" applyBorder="1" applyAlignment="1">
      <alignment horizontal="left" vertical="center" wrapText="1"/>
    </xf>
    <xf numFmtId="0" fontId="4" fillId="0" borderId="97" xfId="0" applyFont="1" applyBorder="1" applyAlignment="1">
      <alignment wrapText="1"/>
    </xf>
    <xf numFmtId="0" fontId="325" fillId="0" borderId="100" xfId="0" applyFont="1" applyBorder="1" applyAlignment="1">
      <alignment horizontal="justify" wrapText="1"/>
    </xf>
    <xf numFmtId="0" fontId="4" fillId="0" borderId="98" xfId="0" applyFont="1" applyBorder="1" applyAlignment="1">
      <alignment wrapText="1"/>
    </xf>
    <xf numFmtId="170" fontId="4" fillId="0" borderId="7" xfId="7779" applyFont="1" applyBorder="1" applyAlignment="1">
      <alignment wrapText="1"/>
    </xf>
    <xf numFmtId="0" fontId="4" fillId="0" borderId="7" xfId="0" applyFont="1" applyBorder="1" applyAlignment="1">
      <alignment wrapText="1"/>
    </xf>
    <xf numFmtId="170" fontId="325" fillId="0" borderId="9" xfId="7779" applyFont="1" applyBorder="1" applyAlignment="1">
      <alignment horizontal="right" wrapText="1"/>
    </xf>
    <xf numFmtId="170" fontId="325" fillId="4" borderId="84" xfId="7779" applyFont="1" applyFill="1" applyBorder="1" applyAlignment="1">
      <alignment horizontal="left" wrapText="1"/>
    </xf>
    <xf numFmtId="170" fontId="325" fillId="4" borderId="88" xfId="7779" applyFont="1" applyFill="1" applyBorder="1" applyAlignment="1">
      <alignment horizontal="center" wrapText="1"/>
    </xf>
    <xf numFmtId="0" fontId="325" fillId="0" borderId="84" xfId="0" applyFont="1" applyBorder="1" applyAlignment="1">
      <alignment horizontal="justify" vertical="top" wrapText="1"/>
    </xf>
    <xf numFmtId="0" fontId="325" fillId="0" borderId="84" xfId="0" applyFont="1" applyBorder="1" applyAlignment="1">
      <alignment wrapText="1"/>
    </xf>
    <xf numFmtId="170" fontId="325" fillId="0" borderId="84" xfId="7779" applyFont="1" applyBorder="1" applyAlignment="1">
      <alignment wrapText="1"/>
    </xf>
    <xf numFmtId="0" fontId="325" fillId="0" borderId="99" xfId="0" applyFont="1" applyBorder="1" applyAlignment="1">
      <alignment horizontal="justify" vertical="top" wrapText="1"/>
    </xf>
    <xf numFmtId="0" fontId="325" fillId="0" borderId="99" xfId="0" applyFont="1" applyBorder="1" applyAlignment="1">
      <alignment wrapText="1"/>
    </xf>
    <xf numFmtId="0" fontId="4" fillId="0" borderId="99" xfId="0" applyFont="1" applyFill="1" applyBorder="1" applyAlignment="1">
      <alignment horizontal="justify" vertical="top" wrapText="1"/>
    </xf>
    <xf numFmtId="170" fontId="4" fillId="0" borderId="86" xfId="0" applyNumberFormat="1" applyFont="1" applyBorder="1" applyAlignment="1">
      <alignment wrapText="1"/>
    </xf>
    <xf numFmtId="43" fontId="4" fillId="0" borderId="86" xfId="0" applyNumberFormat="1" applyFont="1" applyBorder="1" applyAlignment="1">
      <alignment wrapText="1"/>
    </xf>
    <xf numFmtId="0" fontId="325" fillId="0" borderId="99" xfId="0" applyFont="1" applyFill="1" applyBorder="1" applyAlignment="1">
      <alignment horizontal="justify" vertical="top" wrapText="1"/>
    </xf>
    <xf numFmtId="170" fontId="4" fillId="0" borderId="99" xfId="7779" applyNumberFormat="1" applyFont="1" applyBorder="1" applyAlignment="1">
      <alignment wrapText="1"/>
    </xf>
    <xf numFmtId="170" fontId="4" fillId="0" borderId="6" xfId="7779" applyNumberFormat="1" applyFont="1" applyBorder="1" applyAlignment="1">
      <alignment wrapText="1"/>
    </xf>
    <xf numFmtId="0" fontId="4" fillId="0" borderId="6" xfId="0" applyFont="1" applyBorder="1" applyAlignment="1">
      <alignment horizontal="justify" vertical="top" wrapText="1"/>
    </xf>
    <xf numFmtId="0" fontId="4" fillId="0" borderId="0" xfId="0" applyFont="1" applyAlignment="1">
      <alignment horizontal="left" vertical="center" wrapText="1"/>
    </xf>
    <xf numFmtId="0" fontId="325" fillId="0" borderId="0" xfId="0" applyFont="1" applyFill="1" applyBorder="1" applyAlignment="1">
      <alignment horizontal="justify" vertical="top" wrapText="1"/>
    </xf>
    <xf numFmtId="0" fontId="4" fillId="0" borderId="0" xfId="0" applyFont="1" applyBorder="1" applyAlignment="1">
      <alignment wrapText="1"/>
    </xf>
    <xf numFmtId="0" fontId="325" fillId="0" borderId="100" xfId="0" applyFont="1" applyFill="1" applyBorder="1" applyAlignment="1">
      <alignment horizontal="justify" vertical="top" wrapText="1"/>
    </xf>
    <xf numFmtId="0" fontId="4" fillId="0" borderId="100" xfId="0" applyFont="1" applyBorder="1" applyAlignment="1">
      <alignment horizontal="justify" vertical="top" wrapText="1"/>
    </xf>
    <xf numFmtId="43" fontId="4" fillId="0" borderId="5" xfId="0" applyNumberFormat="1" applyFont="1" applyBorder="1" applyAlignment="1">
      <alignment wrapText="1"/>
    </xf>
    <xf numFmtId="0" fontId="4" fillId="0" borderId="100" xfId="0" applyFont="1" applyBorder="1" applyAlignment="1">
      <alignment horizontal="right" vertical="top" wrapText="1"/>
    </xf>
    <xf numFmtId="0" fontId="4" fillId="0" borderId="99" xfId="0" applyFont="1" applyBorder="1" applyAlignment="1">
      <alignment horizontal="right" wrapText="1"/>
    </xf>
    <xf numFmtId="0" fontId="325" fillId="0" borderId="100" xfId="0" applyFont="1" applyBorder="1" applyAlignment="1">
      <alignment horizontal="justify" vertical="top" wrapText="1"/>
    </xf>
    <xf numFmtId="170" fontId="4" fillId="0" borderId="84" xfId="0" applyNumberFormat="1" applyFont="1" applyFill="1" applyBorder="1" applyAlignment="1">
      <alignment wrapText="1"/>
    </xf>
    <xf numFmtId="43" fontId="4" fillId="0" borderId="5" xfId="0" applyNumberFormat="1" applyFont="1" applyFill="1" applyBorder="1" applyAlignment="1">
      <alignment wrapText="1"/>
    </xf>
    <xf numFmtId="170" fontId="4" fillId="0" borderId="97" xfId="0" applyNumberFormat="1" applyFont="1" applyBorder="1" applyAlignment="1">
      <alignment wrapText="1"/>
    </xf>
    <xf numFmtId="170" fontId="4" fillId="0" borderId="9" xfId="7779" applyFont="1" applyBorder="1" applyAlignment="1">
      <alignment wrapText="1"/>
    </xf>
    <xf numFmtId="0" fontId="325" fillId="0" borderId="87" xfId="0" applyFont="1" applyBorder="1" applyAlignment="1">
      <alignment horizontal="left" vertical="top" wrapText="1"/>
    </xf>
    <xf numFmtId="0" fontId="4" fillId="0" borderId="96" xfId="0" applyFont="1" applyBorder="1" applyAlignment="1">
      <alignment wrapText="1"/>
    </xf>
    <xf numFmtId="0" fontId="4" fillId="0" borderId="95" xfId="0" applyFont="1" applyBorder="1" applyAlignment="1">
      <alignment wrapText="1"/>
    </xf>
    <xf numFmtId="170" fontId="4" fillId="0" borderId="95" xfId="7779" applyFont="1" applyBorder="1" applyAlignment="1">
      <alignment wrapText="1"/>
    </xf>
    <xf numFmtId="0" fontId="325" fillId="0" borderId="0" xfId="0" applyFont="1" applyAlignment="1">
      <alignment horizontal="right" vertical="center" wrapText="1"/>
    </xf>
    <xf numFmtId="170" fontId="325" fillId="4" borderId="86" xfId="7779" applyFont="1" applyFill="1" applyBorder="1" applyAlignment="1">
      <alignment horizontal="left" wrapText="1"/>
    </xf>
    <xf numFmtId="0" fontId="4" fillId="0" borderId="96" xfId="0" applyFont="1" applyBorder="1" applyAlignment="1">
      <alignment horizontal="left" vertical="top" wrapText="1"/>
    </xf>
    <xf numFmtId="170" fontId="4" fillId="0" borderId="84" xfId="7779" applyNumberFormat="1" applyFont="1" applyBorder="1" applyAlignment="1">
      <alignment wrapText="1"/>
    </xf>
    <xf numFmtId="170" fontId="4" fillId="0" borderId="97" xfId="7779" applyFont="1" applyBorder="1" applyAlignment="1">
      <alignment wrapText="1"/>
    </xf>
    <xf numFmtId="0" fontId="325" fillId="0" borderId="100" xfId="0" applyFont="1" applyBorder="1" applyAlignment="1">
      <alignment horizontal="left" vertical="top" wrapText="1"/>
    </xf>
    <xf numFmtId="0" fontId="4" fillId="0" borderId="100" xfId="0" applyFont="1" applyBorder="1" applyAlignment="1">
      <alignment horizontal="left" vertical="top" wrapText="1"/>
    </xf>
    <xf numFmtId="0" fontId="4" fillId="0" borderId="84" xfId="0" applyFont="1" applyBorder="1" applyAlignment="1">
      <alignment wrapText="1"/>
    </xf>
    <xf numFmtId="170" fontId="4" fillId="0" borderId="96" xfId="7779" applyFont="1" applyBorder="1" applyAlignment="1">
      <alignment wrapText="1"/>
    </xf>
    <xf numFmtId="0" fontId="325" fillId="0" borderId="100" xfId="0" applyFont="1" applyFill="1" applyBorder="1" applyAlignment="1">
      <alignment horizontal="left" vertical="top" wrapText="1"/>
    </xf>
    <xf numFmtId="0" fontId="4" fillId="0" borderId="0" xfId="0" applyFont="1" applyAlignment="1">
      <alignment horizontal="left" wrapText="1"/>
    </xf>
    <xf numFmtId="0" fontId="325" fillId="0" borderId="0" xfId="0" applyFont="1" applyAlignment="1">
      <alignment horizontal="left" wrapText="1"/>
    </xf>
    <xf numFmtId="170" fontId="325" fillId="0" borderId="84" xfId="7779" applyFont="1" applyFill="1" applyBorder="1" applyAlignment="1">
      <alignment horizontal="center" wrapText="1"/>
    </xf>
    <xf numFmtId="170" fontId="325" fillId="0" borderId="97" xfId="7779" applyFont="1" applyFill="1" applyBorder="1" applyAlignment="1">
      <alignment horizontal="center" wrapText="1"/>
    </xf>
    <xf numFmtId="170" fontId="325" fillId="0" borderId="5" xfId="7779" applyFont="1" applyFill="1" applyBorder="1" applyAlignment="1">
      <alignment horizontal="center" wrapText="1"/>
    </xf>
    <xf numFmtId="170" fontId="325" fillId="0" borderId="99" xfId="7779" applyFont="1" applyFill="1" applyBorder="1" applyAlignment="1">
      <alignment horizontal="center" wrapText="1"/>
    </xf>
    <xf numFmtId="0" fontId="325" fillId="0" borderId="100" xfId="0" applyFont="1" applyBorder="1" applyAlignment="1">
      <alignment horizontal="left" wrapText="1"/>
    </xf>
    <xf numFmtId="0" fontId="4" fillId="0" borderId="100" xfId="0" quotePrefix="1" applyFont="1" applyBorder="1" applyAlignment="1">
      <alignment horizontal="left" wrapText="1"/>
    </xf>
    <xf numFmtId="0" fontId="4" fillId="0" borderId="100" xfId="0" applyFont="1" applyBorder="1" applyAlignment="1">
      <alignment horizontal="left" wrapText="1"/>
    </xf>
    <xf numFmtId="170" fontId="4" fillId="0" borderId="5" xfId="7779" applyNumberFormat="1" applyFont="1" applyBorder="1" applyAlignment="1">
      <alignment wrapText="1"/>
    </xf>
    <xf numFmtId="0" fontId="325" fillId="0" borderId="87" xfId="0" applyFont="1" applyBorder="1" applyAlignment="1">
      <alignment horizontal="left" wrapText="1"/>
    </xf>
    <xf numFmtId="0" fontId="325" fillId="0" borderId="96" xfId="0" applyFont="1" applyBorder="1" applyAlignment="1">
      <alignment horizontal="center" wrapText="1"/>
    </xf>
    <xf numFmtId="170" fontId="325" fillId="0" borderId="95" xfId="0" applyNumberFormat="1" applyFont="1" applyBorder="1" applyAlignment="1">
      <alignment wrapText="1"/>
    </xf>
    <xf numFmtId="170" fontId="325" fillId="0" borderId="97" xfId="0" applyNumberFormat="1" applyFont="1" applyBorder="1" applyAlignment="1">
      <alignment wrapText="1"/>
    </xf>
    <xf numFmtId="0" fontId="325" fillId="0" borderId="100" xfId="0" applyFont="1" applyBorder="1" applyAlignment="1">
      <alignment horizontal="center" wrapText="1"/>
    </xf>
    <xf numFmtId="170" fontId="325" fillId="0" borderId="0" xfId="0" applyNumberFormat="1" applyFont="1" applyBorder="1" applyAlignment="1">
      <alignment wrapText="1"/>
    </xf>
    <xf numFmtId="170" fontId="325" fillId="0" borderId="5" xfId="0" applyNumberFormat="1" applyFont="1" applyBorder="1" applyAlignment="1">
      <alignment wrapText="1"/>
    </xf>
    <xf numFmtId="170" fontId="325" fillId="4" borderId="87" xfId="7779" applyFont="1" applyFill="1" applyBorder="1" applyAlignment="1">
      <alignment horizontal="left" wrapText="1"/>
    </xf>
    <xf numFmtId="0" fontId="4" fillId="0" borderId="84" xfId="0" applyFont="1" applyBorder="1" applyAlignment="1">
      <alignment horizontal="left" vertical="top" wrapText="1"/>
    </xf>
    <xf numFmtId="0" fontId="4" fillId="0" borderId="100" xfId="0" applyFont="1" applyBorder="1" applyAlignment="1">
      <alignment horizontal="right" wrapText="1"/>
    </xf>
    <xf numFmtId="0" fontId="325" fillId="0" borderId="100" xfId="0" applyFont="1" applyFill="1" applyBorder="1" applyAlignment="1">
      <alignment horizontal="left" wrapText="1"/>
    </xf>
    <xf numFmtId="0" fontId="4" fillId="0" borderId="100" xfId="0" applyFont="1" applyFill="1" applyBorder="1" applyAlignment="1">
      <alignment horizontal="left" wrapText="1"/>
    </xf>
    <xf numFmtId="0" fontId="4" fillId="0" borderId="100" xfId="0" applyFont="1" applyFill="1" applyBorder="1" applyAlignment="1">
      <alignment horizontal="left" vertical="center" wrapText="1"/>
    </xf>
    <xf numFmtId="170" fontId="4" fillId="0" borderId="5" xfId="7779" applyFont="1" applyBorder="1" applyAlignment="1">
      <alignment vertical="center" wrapText="1"/>
    </xf>
    <xf numFmtId="170" fontId="4" fillId="0" borderId="99" xfId="7779" applyFont="1" applyBorder="1" applyAlignment="1">
      <alignment vertical="center" wrapText="1"/>
    </xf>
    <xf numFmtId="170" fontId="4" fillId="0" borderId="99" xfId="0" applyNumberFormat="1" applyFont="1" applyBorder="1" applyAlignment="1">
      <alignment vertical="center" wrapText="1"/>
    </xf>
    <xf numFmtId="0" fontId="325" fillId="0" borderId="86" xfId="0" applyFont="1" applyBorder="1" applyAlignment="1">
      <alignment horizontal="left" vertical="top" wrapText="1"/>
    </xf>
    <xf numFmtId="0" fontId="325" fillId="0" borderId="0" xfId="0" applyFont="1" applyBorder="1" applyAlignment="1">
      <alignment horizontal="center" wrapText="1"/>
    </xf>
    <xf numFmtId="0" fontId="325" fillId="0" borderId="86" xfId="0" applyFont="1" applyBorder="1" applyAlignment="1">
      <alignment horizontal="center" wrapText="1"/>
    </xf>
    <xf numFmtId="170" fontId="325" fillId="0" borderId="6" xfId="7779" applyFont="1" applyBorder="1" applyAlignment="1">
      <alignment wrapText="1"/>
    </xf>
    <xf numFmtId="170" fontId="325" fillId="0" borderId="9" xfId="7779" applyFont="1" applyBorder="1" applyAlignment="1">
      <alignment wrapText="1"/>
    </xf>
    <xf numFmtId="0" fontId="3" fillId="0" borderId="0" xfId="0" applyFont="1" applyAlignment="1">
      <alignment horizontal="center"/>
    </xf>
    <xf numFmtId="0" fontId="325" fillId="0" borderId="0" xfId="0" applyFont="1" applyFill="1" applyAlignment="1">
      <alignment horizontal="justify" wrapText="1"/>
    </xf>
    <xf numFmtId="171" fontId="4" fillId="0" borderId="0" xfId="7779" applyNumberFormat="1" applyFont="1" applyAlignment="1">
      <alignment horizontal="center" wrapText="1"/>
    </xf>
    <xf numFmtId="171" fontId="2" fillId="0" borderId="0" xfId="7779" applyNumberFormat="1" applyFont="1" applyAlignment="1">
      <alignment horizontal="center"/>
    </xf>
    <xf numFmtId="0" fontId="4" fillId="36" borderId="0" xfId="0" applyFont="1" applyFill="1" applyAlignment="1">
      <alignment wrapText="1"/>
    </xf>
    <xf numFmtId="0" fontId="2" fillId="0" borderId="0" xfId="0" applyFont="1" applyAlignment="1">
      <alignment horizontal="center"/>
    </xf>
    <xf numFmtId="322" fontId="325" fillId="2" borderId="87" xfId="0" applyNumberFormat="1" applyFont="1" applyFill="1" applyBorder="1" applyAlignment="1">
      <alignment horizontal="center" vertical="center"/>
    </xf>
    <xf numFmtId="322" fontId="325" fillId="2" borderId="86" xfId="0" applyNumberFormat="1" applyFont="1" applyFill="1" applyBorder="1" applyAlignment="1">
      <alignment horizontal="center" vertical="center" wrapText="1"/>
    </xf>
    <xf numFmtId="171" fontId="325" fillId="2" borderId="86" xfId="7779" applyNumberFormat="1" applyFont="1" applyFill="1" applyBorder="1" applyAlignment="1">
      <alignment horizontal="center" vertical="center" wrapText="1"/>
    </xf>
    <xf numFmtId="0" fontId="328" fillId="0" borderId="96" xfId="0" applyNumberFormat="1" applyFont="1" applyFill="1" applyBorder="1" applyAlignment="1">
      <alignment horizontal="justify" vertical="center" wrapText="1"/>
    </xf>
    <xf numFmtId="0" fontId="4" fillId="0" borderId="84" xfId="0" applyNumberFormat="1" applyFont="1" applyFill="1" applyBorder="1" applyAlignment="1">
      <alignment horizontal="justify" vertical="center" wrapText="1"/>
    </xf>
    <xf numFmtId="171" fontId="2" fillId="0" borderId="99" xfId="7779" applyNumberFormat="1" applyFont="1" applyBorder="1" applyAlignment="1">
      <alignment horizontal="center"/>
    </xf>
    <xf numFmtId="0" fontId="4" fillId="0" borderId="100" xfId="0" applyNumberFormat="1" applyFont="1" applyFill="1" applyBorder="1" applyAlignment="1">
      <alignment horizontal="justify" vertical="center" wrapText="1"/>
    </xf>
    <xf numFmtId="0" fontId="4" fillId="0" borderId="99" xfId="0" applyNumberFormat="1" applyFont="1" applyFill="1" applyBorder="1" applyAlignment="1">
      <alignment horizontal="justify" vertical="center" wrapText="1"/>
    </xf>
    <xf numFmtId="0" fontId="328" fillId="0" borderId="100" xfId="0" applyNumberFormat="1" applyFont="1" applyFill="1" applyBorder="1" applyAlignment="1">
      <alignment horizontal="justify" vertical="center" wrapText="1"/>
    </xf>
    <xf numFmtId="0" fontId="325" fillId="0" borderId="87" xfId="0" applyFont="1" applyBorder="1" applyAlignment="1">
      <alignment horizontal="center" vertical="top" wrapText="1"/>
    </xf>
    <xf numFmtId="171" fontId="325" fillId="0" borderId="86" xfId="7779" applyNumberFormat="1" applyFont="1" applyBorder="1" applyAlignment="1">
      <alignment horizontal="center" wrapText="1"/>
    </xf>
    <xf numFmtId="0" fontId="325" fillId="0" borderId="0" xfId="58128" applyFont="1" applyFill="1" applyBorder="1" applyAlignment="1">
      <alignment horizontal="center" vertical="center"/>
    </xf>
    <xf numFmtId="321" fontId="4" fillId="0" borderId="99" xfId="7779" applyNumberFormat="1" applyFont="1" applyBorder="1" applyAlignment="1">
      <alignment wrapText="1"/>
    </xf>
    <xf numFmtId="321" fontId="4" fillId="0" borderId="84" xfId="7779" applyNumberFormat="1" applyFont="1" applyBorder="1" applyAlignment="1">
      <alignment wrapText="1"/>
    </xf>
    <xf numFmtId="170" fontId="4" fillId="0" borderId="96" xfId="7779" applyNumberFormat="1" applyFont="1" applyBorder="1" applyAlignment="1">
      <alignment wrapText="1"/>
    </xf>
    <xf numFmtId="170" fontId="4" fillId="0" borderId="100" xfId="7779" applyNumberFormat="1" applyFont="1" applyBorder="1" applyAlignment="1">
      <alignment wrapText="1"/>
    </xf>
    <xf numFmtId="0" fontId="325" fillId="0" borderId="86" xfId="0" applyFont="1" applyBorder="1" applyAlignment="1">
      <alignment horizontal="justify" vertical="top" wrapText="1"/>
    </xf>
    <xf numFmtId="170" fontId="325" fillId="0" borderId="86" xfId="7779" applyFont="1" applyBorder="1" applyAlignment="1">
      <alignment wrapText="1"/>
    </xf>
    <xf numFmtId="0" fontId="325" fillId="0" borderId="0" xfId="0" applyFont="1" applyAlignment="1">
      <alignment horizontal="right" vertical="top" wrapText="1"/>
    </xf>
    <xf numFmtId="0" fontId="329" fillId="0" borderId="0" xfId="0" applyFont="1" applyAlignment="1">
      <alignment horizontal="justify" wrapText="1"/>
    </xf>
    <xf numFmtId="170" fontId="325" fillId="0" borderId="84" xfId="0" applyNumberFormat="1" applyFont="1" applyBorder="1" applyAlignment="1">
      <alignment wrapText="1"/>
    </xf>
    <xf numFmtId="0" fontId="4" fillId="0" borderId="99" xfId="0" applyFont="1" applyBorder="1" applyAlignment="1">
      <alignment horizontal="justify" vertical="top" wrapText="1"/>
    </xf>
    <xf numFmtId="170" fontId="325" fillId="0" borderId="89" xfId="0" applyNumberFormat="1" applyFont="1" applyBorder="1" applyAlignment="1">
      <alignment wrapText="1"/>
    </xf>
    <xf numFmtId="170" fontId="325" fillId="0" borderId="88" xfId="0" applyNumberFormat="1" applyFont="1" applyBorder="1" applyAlignment="1">
      <alignment wrapText="1"/>
    </xf>
    <xf numFmtId="0" fontId="325" fillId="0" borderId="0" xfId="0" applyFont="1" applyBorder="1" applyAlignment="1">
      <alignment horizontal="left" vertical="center" wrapText="1"/>
    </xf>
    <xf numFmtId="0" fontId="4" fillId="0" borderId="0" xfId="0" quotePrefix="1" applyFont="1" applyBorder="1" applyAlignment="1">
      <alignment horizontal="left" vertical="center" wrapText="1"/>
    </xf>
    <xf numFmtId="0" fontId="322" fillId="0" borderId="0" xfId="0" applyFont="1" applyBorder="1" applyAlignment="1">
      <alignment horizontal="left" vertical="center" wrapText="1"/>
    </xf>
    <xf numFmtId="0" fontId="4" fillId="0" borderId="100" xfId="0" applyFont="1" applyBorder="1" applyAlignment="1">
      <alignment horizontal="justify" wrapText="1"/>
    </xf>
    <xf numFmtId="0" fontId="4" fillId="0" borderId="100" xfId="0" quotePrefix="1" applyFont="1" applyFill="1" applyBorder="1" applyAlignment="1">
      <alignment horizontal="left" vertical="top" wrapText="1"/>
    </xf>
    <xf numFmtId="0" fontId="4" fillId="0" borderId="100" xfId="0" quotePrefix="1" applyFont="1" applyBorder="1" applyAlignment="1">
      <alignment horizontal="left" vertical="top" wrapText="1"/>
    </xf>
    <xf numFmtId="170" fontId="4" fillId="0" borderId="100" xfId="0" applyNumberFormat="1" applyFont="1" applyBorder="1" applyAlignment="1">
      <alignment wrapText="1"/>
    </xf>
    <xf numFmtId="170" fontId="325" fillId="0" borderId="6" xfId="0" applyNumberFormat="1" applyFont="1" applyBorder="1" applyAlignment="1">
      <alignment wrapText="1"/>
    </xf>
    <xf numFmtId="0" fontId="325" fillId="0" borderId="0" xfId="0" applyFont="1" applyBorder="1" applyAlignment="1">
      <alignment horizontal="left" vertical="top" wrapText="1"/>
    </xf>
    <xf numFmtId="171" fontId="2" fillId="0" borderId="0" xfId="7779" applyNumberFormat="1" applyFont="1" applyBorder="1" applyAlignment="1">
      <alignment horizontal="center"/>
    </xf>
    <xf numFmtId="322" fontId="325" fillId="2" borderId="86" xfId="0" applyNumberFormat="1" applyFont="1" applyFill="1" applyBorder="1" applyAlignment="1">
      <alignment horizontal="center" vertical="center"/>
    </xf>
    <xf numFmtId="0" fontId="2" fillId="0" borderId="0" xfId="0" applyFont="1" applyFill="1" applyAlignment="1">
      <alignment horizontal="center"/>
    </xf>
    <xf numFmtId="171" fontId="325" fillId="0" borderId="5" xfId="7779" applyNumberFormat="1" applyFont="1" applyFill="1" applyBorder="1" applyAlignment="1">
      <alignment horizontal="center" vertical="center" wrapText="1"/>
    </xf>
    <xf numFmtId="171" fontId="325" fillId="0" borderId="99" xfId="7779" applyNumberFormat="1" applyFont="1" applyFill="1" applyBorder="1" applyAlignment="1">
      <alignment horizontal="center" vertical="center" wrapText="1"/>
    </xf>
    <xf numFmtId="0" fontId="4" fillId="0" borderId="0" xfId="0" applyFont="1" applyFill="1" applyAlignment="1">
      <alignment wrapText="1"/>
    </xf>
    <xf numFmtId="0" fontId="4" fillId="0" borderId="99" xfId="0" applyNumberFormat="1" applyFont="1" applyFill="1" applyBorder="1" applyAlignment="1">
      <alignment horizontal="left" vertical="center" wrapText="1"/>
    </xf>
    <xf numFmtId="171" fontId="2" fillId="0" borderId="5" xfId="7779" applyNumberFormat="1" applyFont="1" applyFill="1" applyBorder="1" applyAlignment="1">
      <alignment horizontal="center"/>
    </xf>
    <xf numFmtId="171" fontId="2" fillId="0" borderId="99" xfId="7779" applyNumberFormat="1" applyFont="1" applyFill="1" applyBorder="1" applyAlignment="1">
      <alignment horizontal="center"/>
    </xf>
    <xf numFmtId="0" fontId="4" fillId="0" borderId="99" xfId="0" applyFont="1" applyFill="1" applyBorder="1" applyAlignment="1">
      <alignment horizontal="left" wrapText="1"/>
    </xf>
    <xf numFmtId="0" fontId="4" fillId="0" borderId="98" xfId="0" applyNumberFormat="1" applyFont="1" applyFill="1" applyBorder="1" applyAlignment="1">
      <alignment horizontal="justify" vertical="center" wrapText="1"/>
    </xf>
    <xf numFmtId="0" fontId="4" fillId="0" borderId="6" xfId="0" applyNumberFormat="1" applyFont="1" applyFill="1" applyBorder="1" applyAlignment="1">
      <alignment horizontal="justify" vertical="center" wrapText="1"/>
    </xf>
    <xf numFmtId="0" fontId="325" fillId="0" borderId="87" xfId="0" applyNumberFormat="1" applyFont="1" applyFill="1" applyBorder="1" applyAlignment="1">
      <alignment horizontal="center" vertical="center" wrapText="1"/>
    </xf>
    <xf numFmtId="170" fontId="325" fillId="0" borderId="86" xfId="7779" applyFont="1" applyFill="1" applyBorder="1" applyAlignment="1">
      <alignment horizontal="center" vertical="center" wrapText="1"/>
    </xf>
    <xf numFmtId="170" fontId="325" fillId="0" borderId="0" xfId="7779" applyFont="1" applyBorder="1" applyAlignment="1">
      <alignment horizontal="right" vertical="top" wrapText="1"/>
    </xf>
    <xf numFmtId="0" fontId="325" fillId="0" borderId="96" xfId="0" applyFont="1" applyFill="1" applyBorder="1" applyAlignment="1">
      <alignment horizontal="center" vertical="center" wrapText="1"/>
    </xf>
    <xf numFmtId="170" fontId="325" fillId="0" borderId="84" xfId="7779" applyFont="1" applyFill="1" applyBorder="1" applyAlignment="1">
      <alignment horizontal="center" vertical="top" wrapText="1"/>
    </xf>
    <xf numFmtId="170" fontId="4" fillId="0" borderId="99" xfId="7779" applyFont="1" applyBorder="1" applyAlignment="1">
      <alignment horizontal="right" vertical="top" wrapText="1"/>
    </xf>
    <xf numFmtId="0" fontId="330" fillId="0" borderId="86" xfId="6" applyFont="1" applyFill="1" applyBorder="1" applyAlignment="1">
      <alignment horizontal="left" vertical="center"/>
    </xf>
    <xf numFmtId="0" fontId="4" fillId="0" borderId="86" xfId="0" applyFont="1" applyBorder="1" applyAlignment="1">
      <alignment wrapText="1"/>
    </xf>
    <xf numFmtId="170" fontId="325" fillId="0" borderId="86" xfId="7779" applyFont="1" applyBorder="1" applyAlignment="1">
      <alignment horizontal="right" vertical="top" wrapText="1"/>
    </xf>
    <xf numFmtId="170" fontId="325" fillId="0" borderId="99" xfId="7779" applyFont="1" applyBorder="1" applyAlignment="1">
      <alignment horizontal="right" vertical="top" wrapText="1"/>
    </xf>
    <xf numFmtId="0" fontId="325" fillId="0" borderId="99" xfId="6" applyFont="1" applyFill="1" applyBorder="1" applyAlignment="1">
      <alignment horizontal="left" vertical="center"/>
    </xf>
    <xf numFmtId="0" fontId="4" fillId="0" borderId="99" xfId="6" applyFont="1" applyFill="1" applyBorder="1" applyAlignment="1">
      <alignment horizontal="left" vertical="center"/>
    </xf>
    <xf numFmtId="0" fontId="325" fillId="0" borderId="86" xfId="6" applyFont="1" applyFill="1" applyBorder="1" applyAlignment="1">
      <alignment horizontal="left" vertical="center"/>
    </xf>
    <xf numFmtId="0" fontId="325" fillId="0" borderId="86" xfId="0" applyFont="1" applyBorder="1" applyAlignment="1">
      <alignment horizontal="left" wrapText="1"/>
    </xf>
    <xf numFmtId="0" fontId="4" fillId="0" borderId="0" xfId="0" applyFont="1" applyBorder="1" applyAlignment="1">
      <alignment horizontal="justify" vertical="top" wrapText="1"/>
    </xf>
    <xf numFmtId="170" fontId="325" fillId="3" borderId="0" xfId="7779" applyFont="1" applyFill="1" applyAlignment="1">
      <alignment wrapText="1"/>
    </xf>
    <xf numFmtId="171" fontId="4" fillId="3" borderId="0" xfId="7779" applyNumberFormat="1" applyFont="1" applyFill="1" applyAlignment="1">
      <alignment wrapText="1"/>
    </xf>
    <xf numFmtId="170" fontId="4" fillId="3" borderId="0" xfId="7779" applyFont="1" applyFill="1" applyAlignment="1">
      <alignment wrapText="1"/>
    </xf>
    <xf numFmtId="170" fontId="325" fillId="4" borderId="84" xfId="7779" applyFont="1" applyFill="1" applyBorder="1" applyAlignment="1">
      <alignment horizontal="center" wrapText="1"/>
    </xf>
    <xf numFmtId="170" fontId="325" fillId="0" borderId="96" xfId="7779" applyFont="1" applyFill="1" applyBorder="1" applyAlignment="1">
      <alignment horizontal="center" wrapText="1"/>
    </xf>
    <xf numFmtId="171" fontId="4" fillId="3" borderId="100" xfId="7779" applyNumberFormat="1" applyFont="1" applyFill="1" applyBorder="1" applyAlignment="1">
      <alignment vertical="top" wrapText="1"/>
    </xf>
    <xf numFmtId="170" fontId="4" fillId="3" borderId="98" xfId="7779" applyFont="1" applyFill="1" applyBorder="1" applyAlignment="1">
      <alignment vertical="top" wrapText="1"/>
    </xf>
    <xf numFmtId="170" fontId="325" fillId="0" borderId="86" xfId="7779" applyFont="1" applyFill="1" applyBorder="1" applyAlignment="1">
      <alignment horizontal="center" wrapText="1"/>
    </xf>
    <xf numFmtId="0" fontId="4" fillId="0" borderId="87" xfId="0" applyFont="1" applyBorder="1" applyAlignment="1">
      <alignment wrapText="1"/>
    </xf>
    <xf numFmtId="170" fontId="325" fillId="0" borderId="87" xfId="7779" applyFont="1" applyFill="1" applyBorder="1" applyAlignment="1">
      <alignment horizontal="center" wrapText="1"/>
    </xf>
    <xf numFmtId="171" fontId="4" fillId="3" borderId="87" xfId="7779" applyNumberFormat="1" applyFont="1" applyFill="1" applyBorder="1" applyAlignment="1">
      <alignment wrapText="1"/>
    </xf>
    <xf numFmtId="171" fontId="4" fillId="3" borderId="87" xfId="7779" applyNumberFormat="1" applyFont="1" applyFill="1" applyBorder="1" applyAlignment="1">
      <alignment vertical="top" wrapText="1"/>
    </xf>
    <xf numFmtId="0" fontId="325" fillId="0" borderId="0" xfId="0" applyFont="1" applyFill="1" applyAlignment="1">
      <alignment wrapText="1"/>
    </xf>
    <xf numFmtId="274" fontId="325" fillId="0" borderId="0" xfId="0" applyNumberFormat="1" applyFont="1" applyBorder="1" applyAlignment="1">
      <alignment wrapText="1"/>
    </xf>
    <xf numFmtId="170" fontId="325" fillId="0" borderId="84" xfId="7779" applyFont="1" applyBorder="1" applyAlignment="1">
      <alignment horizontal="center" wrapText="1"/>
    </xf>
    <xf numFmtId="170" fontId="325" fillId="0" borderId="97" xfId="7779" applyFont="1" applyBorder="1" applyAlignment="1">
      <alignment horizontal="center" wrapText="1"/>
    </xf>
    <xf numFmtId="0" fontId="261" fillId="0" borderId="100" xfId="6" applyFont="1" applyFill="1" applyBorder="1" applyAlignment="1">
      <alignment horizontal="left" vertical="center"/>
    </xf>
    <xf numFmtId="170" fontId="4" fillId="0" borderId="99" xfId="7779" quotePrefix="1" applyFont="1" applyBorder="1" applyAlignment="1">
      <alignment horizontal="right" wrapText="1"/>
    </xf>
    <xf numFmtId="170" fontId="325" fillId="0" borderId="9" xfId="7779" applyFont="1" applyFill="1" applyBorder="1" applyAlignment="1">
      <alignment wrapText="1"/>
    </xf>
    <xf numFmtId="170" fontId="325" fillId="0" borderId="88" xfId="7779" applyFont="1" applyFill="1" applyBorder="1" applyAlignment="1">
      <alignment wrapText="1"/>
    </xf>
    <xf numFmtId="170" fontId="325" fillId="0" borderId="0" xfId="7779" applyFont="1" applyBorder="1" applyAlignment="1">
      <alignment wrapText="1"/>
    </xf>
    <xf numFmtId="0" fontId="4" fillId="0" borderId="0" xfId="0" applyNumberFormat="1" applyFont="1" applyFill="1" applyBorder="1" applyAlignment="1">
      <alignment horizontal="center" vertical="center" wrapText="1"/>
    </xf>
    <xf numFmtId="171" fontId="4" fillId="0" borderId="0" xfId="7779" applyNumberFormat="1" applyFont="1" applyFill="1" applyBorder="1" applyAlignment="1">
      <alignment horizontal="center" vertical="center" wrapText="1"/>
    </xf>
    <xf numFmtId="171" fontId="4" fillId="0" borderId="0" xfId="7779" applyNumberFormat="1" applyFont="1" applyFill="1" applyBorder="1" applyAlignment="1">
      <alignment horizontal="center" vertical="center"/>
    </xf>
    <xf numFmtId="0" fontId="4" fillId="0" borderId="0" xfId="0" applyFont="1" applyFill="1" applyBorder="1" applyAlignment="1">
      <alignment horizontal="justify" vertical="top"/>
    </xf>
    <xf numFmtId="323" fontId="4" fillId="0" borderId="0" xfId="0" applyNumberFormat="1" applyFont="1" applyFill="1" applyBorder="1" applyAlignment="1">
      <alignment horizontal="center" vertical="center"/>
    </xf>
    <xf numFmtId="322" fontId="325" fillId="4" borderId="87" xfId="0" applyNumberFormat="1" applyFont="1" applyFill="1" applyBorder="1" applyAlignment="1">
      <alignment horizontal="center" vertical="center"/>
    </xf>
    <xf numFmtId="322" fontId="325" fillId="4" borderId="86" xfId="0" applyNumberFormat="1" applyFont="1" applyFill="1" applyBorder="1" applyAlignment="1">
      <alignment horizontal="center" vertical="center" wrapText="1"/>
    </xf>
    <xf numFmtId="322" fontId="325" fillId="0" borderId="96" xfId="0" applyNumberFormat="1" applyFont="1" applyFill="1" applyBorder="1" applyAlignment="1">
      <alignment horizontal="left" vertical="center"/>
    </xf>
    <xf numFmtId="322" fontId="325" fillId="0" borderId="84" xfId="0" applyNumberFormat="1" applyFont="1" applyFill="1" applyBorder="1" applyAlignment="1">
      <alignment horizontal="left" vertical="center"/>
    </xf>
    <xf numFmtId="322" fontId="4" fillId="0" borderId="100" xfId="0" applyNumberFormat="1" applyFont="1" applyFill="1" applyBorder="1" applyAlignment="1">
      <alignment vertical="center"/>
    </xf>
    <xf numFmtId="322" fontId="4" fillId="0" borderId="99" xfId="0" applyNumberFormat="1" applyFont="1" applyFill="1" applyBorder="1" applyAlignment="1">
      <alignment vertical="center"/>
    </xf>
    <xf numFmtId="322" fontId="325" fillId="0" borderId="99" xfId="0" applyNumberFormat="1" applyFont="1" applyFill="1" applyBorder="1" applyAlignment="1">
      <alignment vertical="center"/>
    </xf>
    <xf numFmtId="322" fontId="4" fillId="0" borderId="100" xfId="0" applyNumberFormat="1" applyFont="1" applyFill="1" applyBorder="1" applyAlignment="1">
      <alignment horizontal="left" vertical="center"/>
    </xf>
    <xf numFmtId="322" fontId="325" fillId="0" borderId="99" xfId="0" applyNumberFormat="1" applyFont="1" applyFill="1" applyBorder="1" applyAlignment="1">
      <alignment horizontal="left" vertical="center"/>
    </xf>
    <xf numFmtId="322" fontId="325" fillId="0" borderId="100" xfId="0" applyNumberFormat="1" applyFont="1" applyFill="1" applyBorder="1" applyAlignment="1">
      <alignment horizontal="left" vertical="center"/>
    </xf>
    <xf numFmtId="322" fontId="325" fillId="0" borderId="87" xfId="0" applyNumberFormat="1" applyFont="1" applyFill="1" applyBorder="1" applyAlignment="1">
      <alignment horizontal="center" vertical="center"/>
    </xf>
    <xf numFmtId="322" fontId="325" fillId="0" borderId="86" xfId="0" applyNumberFormat="1" applyFont="1" applyFill="1" applyBorder="1" applyAlignment="1">
      <alignment horizontal="center" vertical="center"/>
    </xf>
    <xf numFmtId="171" fontId="325" fillId="0" borderId="86" xfId="7779"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xf>
    <xf numFmtId="0" fontId="325" fillId="0" borderId="100" xfId="0" applyNumberFormat="1" applyFont="1" applyFill="1" applyBorder="1" applyAlignment="1">
      <alignment horizontal="left" vertical="center"/>
    </xf>
    <xf numFmtId="171" fontId="4" fillId="0" borderId="99" xfId="7779" applyNumberFormat="1" applyFont="1" applyFill="1" applyBorder="1" applyAlignment="1">
      <alignment horizontal="center" vertical="center" wrapText="1"/>
    </xf>
    <xf numFmtId="0" fontId="4" fillId="0" borderId="100" xfId="0" applyNumberFormat="1" applyFont="1" applyFill="1" applyBorder="1" applyAlignment="1">
      <alignment horizontal="left" vertical="center"/>
    </xf>
    <xf numFmtId="0" fontId="325" fillId="0" borderId="99" xfId="0" applyNumberFormat="1" applyFont="1" applyFill="1" applyBorder="1" applyAlignment="1">
      <alignment horizontal="left" vertical="center"/>
    </xf>
    <xf numFmtId="0" fontId="3" fillId="0" borderId="87" xfId="0" applyFont="1" applyBorder="1" applyAlignment="1">
      <alignment horizontal="center"/>
    </xf>
    <xf numFmtId="0" fontId="3" fillId="0" borderId="86" xfId="0" applyFont="1" applyBorder="1" applyAlignment="1">
      <alignment horizontal="center"/>
    </xf>
    <xf numFmtId="171" fontId="3" fillId="0" borderId="86" xfId="7779" applyNumberFormat="1" applyFont="1" applyBorder="1" applyAlignment="1">
      <alignment horizontal="center"/>
    </xf>
    <xf numFmtId="0" fontId="325" fillId="0" borderId="0" xfId="0" applyFont="1" applyBorder="1" applyAlignment="1">
      <alignment wrapText="1"/>
    </xf>
    <xf numFmtId="170" fontId="325" fillId="0" borderId="99" xfId="7779" applyFont="1" applyBorder="1" applyAlignment="1">
      <alignment horizontal="center" vertical="top" wrapText="1"/>
    </xf>
    <xf numFmtId="170" fontId="325" fillId="0" borderId="5" xfId="7779" applyFont="1" applyBorder="1" applyAlignment="1">
      <alignment horizontal="center" vertical="top" wrapText="1"/>
    </xf>
    <xf numFmtId="170" fontId="4" fillId="0" borderId="5" xfId="7779" applyFont="1" applyBorder="1" applyAlignment="1">
      <alignment horizontal="justify" vertical="top" wrapText="1"/>
    </xf>
    <xf numFmtId="170" fontId="4" fillId="0" borderId="86" xfId="7779" applyFont="1" applyBorder="1" applyAlignment="1">
      <alignment horizontal="right" vertical="top" wrapText="1"/>
    </xf>
    <xf numFmtId="0" fontId="325" fillId="0" borderId="96" xfId="0" applyFont="1" applyBorder="1" applyAlignment="1">
      <alignment wrapText="1"/>
    </xf>
    <xf numFmtId="170" fontId="4" fillId="0" borderId="95" xfId="7779" applyFont="1" applyBorder="1" applyAlignment="1">
      <alignment horizontal="right" vertical="top" wrapText="1"/>
    </xf>
    <xf numFmtId="170" fontId="4" fillId="0" borderId="99" xfId="0" applyNumberFormat="1" applyFont="1" applyFill="1" applyBorder="1" applyAlignment="1">
      <alignment wrapText="1"/>
    </xf>
    <xf numFmtId="43" fontId="4" fillId="0" borderId="99" xfId="0" applyNumberFormat="1" applyFont="1" applyFill="1" applyBorder="1" applyAlignment="1">
      <alignment wrapText="1"/>
    </xf>
    <xf numFmtId="0" fontId="325" fillId="0" borderId="87" xfId="0" applyFont="1" applyBorder="1" applyAlignment="1">
      <alignment wrapText="1"/>
    </xf>
    <xf numFmtId="170" fontId="4" fillId="0" borderId="0" xfId="7779" applyFont="1" applyBorder="1" applyAlignment="1">
      <alignment horizontal="right" vertical="top" wrapText="1"/>
    </xf>
    <xf numFmtId="0" fontId="4" fillId="0" borderId="0" xfId="0" applyFont="1" applyAlignment="1">
      <alignment horizontal="left" vertical="top" wrapText="1"/>
    </xf>
    <xf numFmtId="170" fontId="4" fillId="0" borderId="99" xfId="0" applyNumberFormat="1" applyFont="1" applyBorder="1" applyAlignment="1">
      <alignment horizontal="left" vertical="top" wrapText="1"/>
    </xf>
    <xf numFmtId="170" fontId="325" fillId="0" borderId="86" xfId="0" applyNumberFormat="1" applyFont="1" applyBorder="1" applyAlignment="1">
      <alignment horizontal="left" vertical="top" wrapText="1"/>
    </xf>
    <xf numFmtId="0" fontId="325" fillId="0" borderId="96" xfId="0" applyFont="1" applyBorder="1" applyAlignment="1">
      <alignment horizontal="left" vertical="top" wrapText="1"/>
    </xf>
    <xf numFmtId="170" fontId="325" fillId="0" borderId="95" xfId="7779" applyFont="1" applyBorder="1" applyAlignment="1">
      <alignment wrapText="1"/>
    </xf>
    <xf numFmtId="170" fontId="325" fillId="0" borderId="97" xfId="0" applyNumberFormat="1" applyFont="1" applyBorder="1" applyAlignment="1">
      <alignment horizontal="left" vertical="top" wrapText="1"/>
    </xf>
    <xf numFmtId="0" fontId="4" fillId="0" borderId="0" xfId="0" applyFont="1" applyBorder="1" applyAlignment="1">
      <alignment horizontal="left" vertical="top" wrapText="1"/>
    </xf>
    <xf numFmtId="0" fontId="4" fillId="0" borderId="5" xfId="0" applyFont="1" applyBorder="1" applyAlignment="1">
      <alignment horizontal="left" vertical="top" wrapText="1"/>
    </xf>
    <xf numFmtId="170" fontId="325" fillId="4" borderId="86" xfId="7779" applyFont="1" applyFill="1" applyBorder="1" applyAlignment="1">
      <alignment horizontal="left" vertical="center" wrapText="1"/>
    </xf>
    <xf numFmtId="170" fontId="325" fillId="0" borderId="0" xfId="0" applyNumberFormat="1" applyFont="1" applyBorder="1" applyAlignment="1">
      <alignment horizontal="left" vertical="top" wrapText="1"/>
    </xf>
    <xf numFmtId="0" fontId="4" fillId="0" borderId="0" xfId="0" applyNumberFormat="1" applyFont="1" applyAlignment="1">
      <alignment wrapText="1"/>
    </xf>
    <xf numFmtId="170" fontId="4" fillId="0" borderId="99" xfId="7779" applyFont="1" applyBorder="1" applyAlignment="1">
      <alignment horizontal="justify" vertical="top" wrapText="1"/>
    </xf>
    <xf numFmtId="170" fontId="4" fillId="0" borderId="84" xfId="7779" applyFont="1" applyBorder="1" applyAlignment="1">
      <alignment horizontal="right" vertical="top" wrapText="1"/>
    </xf>
    <xf numFmtId="0" fontId="4" fillId="0" borderId="100" xfId="0" quotePrefix="1" applyFont="1" applyBorder="1" applyAlignment="1">
      <alignment wrapText="1"/>
    </xf>
    <xf numFmtId="170" fontId="4" fillId="3" borderId="99" xfId="7779" applyFont="1" applyFill="1" applyBorder="1" applyAlignment="1">
      <alignment horizontal="center" wrapText="1"/>
    </xf>
    <xf numFmtId="0" fontId="4" fillId="3" borderId="100" xfId="0" applyFont="1" applyFill="1" applyBorder="1" applyAlignment="1">
      <alignment horizontal="left" vertical="top" wrapText="1"/>
    </xf>
    <xf numFmtId="170" fontId="325" fillId="0" borderId="84" xfId="7779" applyFont="1" applyBorder="1" applyAlignment="1">
      <alignment horizontal="justify" vertical="top" wrapText="1"/>
    </xf>
    <xf numFmtId="170" fontId="325" fillId="0" borderId="97" xfId="7779" applyFont="1" applyBorder="1" applyAlignment="1">
      <alignment horizontal="justify" vertical="top" wrapText="1"/>
    </xf>
    <xf numFmtId="170" fontId="325" fillId="0" borderId="99" xfId="7779" applyFont="1" applyBorder="1" applyAlignment="1">
      <alignment horizontal="justify" vertical="top" wrapText="1"/>
    </xf>
    <xf numFmtId="170" fontId="325" fillId="0" borderId="5" xfId="7779" applyFont="1" applyBorder="1" applyAlignment="1">
      <alignment horizontal="justify" vertical="top" wrapText="1"/>
    </xf>
    <xf numFmtId="170" fontId="325" fillId="0" borderId="6" xfId="7779" applyFont="1" applyBorder="1" applyAlignment="1">
      <alignment horizontal="justify" vertical="top" wrapText="1"/>
    </xf>
    <xf numFmtId="170" fontId="325" fillId="0" borderId="9" xfId="7779" applyFont="1" applyBorder="1" applyAlignment="1">
      <alignment horizontal="right" vertical="top" wrapText="1"/>
    </xf>
    <xf numFmtId="170" fontId="325" fillId="0" borderId="87" xfId="7779" applyFont="1" applyBorder="1" applyAlignment="1">
      <alignment horizontal="justify" vertical="top" wrapText="1"/>
    </xf>
    <xf numFmtId="170" fontId="325" fillId="0" borderId="86" xfId="7779" applyFont="1" applyBorder="1" applyAlignment="1">
      <alignment horizontal="justify" vertical="top" wrapText="1"/>
    </xf>
    <xf numFmtId="324" fontId="4" fillId="0" borderId="100" xfId="0" applyNumberFormat="1" applyFont="1" applyBorder="1" applyAlignment="1">
      <alignment horizontal="left" vertical="top" wrapText="1"/>
    </xf>
    <xf numFmtId="170" fontId="325" fillId="0" borderId="86" xfId="7779" applyNumberFormat="1" applyFont="1" applyBorder="1" applyAlignment="1">
      <alignment wrapText="1"/>
    </xf>
    <xf numFmtId="0" fontId="2" fillId="0" borderId="0" xfId="57568" applyFont="1"/>
    <xf numFmtId="2" fontId="2" fillId="0" borderId="0" xfId="57568" applyNumberFormat="1" applyFont="1"/>
    <xf numFmtId="0" fontId="108" fillId="0" borderId="0" xfId="0" applyFont="1"/>
    <xf numFmtId="0" fontId="325" fillId="0" borderId="0" xfId="0" applyFont="1"/>
    <xf numFmtId="39" fontId="325" fillId="3" borderId="0" xfId="56897" applyNumberFormat="1" applyFont="1" applyFill="1" applyBorder="1" applyAlignment="1" applyProtection="1">
      <alignment horizontal="left" vertical="center"/>
    </xf>
    <xf numFmtId="0" fontId="4" fillId="0" borderId="7" xfId="0" applyFont="1" applyBorder="1" applyAlignment="1">
      <alignment horizontal="center" wrapText="1"/>
    </xf>
    <xf numFmtId="0" fontId="317" fillId="0" borderId="100" xfId="0" applyFont="1" applyBorder="1" applyAlignment="1">
      <alignment horizontal="justify" wrapText="1"/>
    </xf>
    <xf numFmtId="171" fontId="4" fillId="0" borderId="100" xfId="7779" applyNumberFormat="1" applyFont="1" applyBorder="1" applyAlignment="1">
      <alignment wrapText="1"/>
    </xf>
    <xf numFmtId="171" fontId="4" fillId="0" borderId="99" xfId="7779" applyNumberFormat="1" applyFont="1" applyBorder="1" applyAlignment="1">
      <alignment wrapText="1"/>
    </xf>
    <xf numFmtId="171" fontId="4" fillId="0" borderId="5" xfId="7779" applyNumberFormat="1" applyFont="1" applyBorder="1" applyAlignment="1">
      <alignment wrapText="1"/>
    </xf>
    <xf numFmtId="0" fontId="317" fillId="0" borderId="100" xfId="0" quotePrefix="1" applyFont="1" applyBorder="1" applyAlignment="1">
      <alignment horizontal="justify" wrapText="1"/>
    </xf>
    <xf numFmtId="171" fontId="4" fillId="0" borderId="6" xfId="7779" applyNumberFormat="1" applyFont="1" applyBorder="1" applyAlignment="1">
      <alignment wrapText="1"/>
    </xf>
    <xf numFmtId="0" fontId="4" fillId="0" borderId="100" xfId="0" quotePrefix="1" applyFont="1" applyBorder="1" applyAlignment="1">
      <alignment horizontal="justify" wrapText="1"/>
    </xf>
    <xf numFmtId="0" fontId="4" fillId="0" borderId="100" xfId="0" quotePrefix="1" applyFont="1" applyBorder="1" applyAlignment="1">
      <alignment horizontal="justify"/>
    </xf>
    <xf numFmtId="171" fontId="4" fillId="3" borderId="100" xfId="7779" applyNumberFormat="1" applyFont="1" applyFill="1" applyBorder="1" applyAlignment="1">
      <alignment wrapText="1"/>
    </xf>
    <xf numFmtId="171" fontId="4" fillId="0" borderId="9" xfId="7779" applyNumberFormat="1" applyFont="1" applyBorder="1" applyAlignment="1">
      <alignment wrapText="1"/>
    </xf>
    <xf numFmtId="170" fontId="325" fillId="0" borderId="88" xfId="7779" applyFont="1" applyBorder="1" applyAlignment="1">
      <alignment wrapText="1"/>
    </xf>
    <xf numFmtId="0" fontId="325" fillId="0" borderId="0" xfId="0" applyFont="1" applyBorder="1" applyAlignment="1">
      <alignment horizontal="justify" wrapText="1"/>
    </xf>
    <xf numFmtId="0" fontId="4" fillId="0" borderId="0" xfId="0" applyFont="1"/>
    <xf numFmtId="0" fontId="4" fillId="0" borderId="0" xfId="0" applyFont="1" applyAlignment="1">
      <alignment horizontal="center"/>
    </xf>
    <xf numFmtId="0" fontId="4" fillId="0" borderId="86" xfId="0" applyFont="1" applyBorder="1"/>
    <xf numFmtId="0" fontId="4" fillId="0" borderId="88" xfId="0" applyFont="1" applyBorder="1" applyAlignment="1">
      <alignment horizontal="center"/>
    </xf>
    <xf numFmtId="0" fontId="4" fillId="0" borderId="86" xfId="0" applyFont="1" applyBorder="1" applyAlignment="1">
      <alignment horizontal="left"/>
    </xf>
    <xf numFmtId="0" fontId="4" fillId="0" borderId="84" xfId="0" applyFont="1" applyBorder="1"/>
    <xf numFmtId="0" fontId="4" fillId="0" borderId="97" xfId="0" applyFont="1" applyBorder="1" applyAlignment="1">
      <alignment horizontal="center"/>
    </xf>
    <xf numFmtId="0" fontId="4" fillId="0" borderId="99" xfId="0" applyFont="1" applyBorder="1"/>
    <xf numFmtId="170" fontId="4" fillId="0" borderId="5" xfId="7779" applyFont="1" applyBorder="1"/>
    <xf numFmtId="0" fontId="325" fillId="0" borderId="86" xfId="0" applyFont="1" applyBorder="1"/>
    <xf numFmtId="170" fontId="325" fillId="0" borderId="88" xfId="7779" applyFont="1" applyBorder="1"/>
    <xf numFmtId="170" fontId="325" fillId="0" borderId="86" xfId="7779" applyFont="1" applyBorder="1"/>
    <xf numFmtId="0" fontId="108" fillId="0" borderId="0" xfId="0" applyFont="1" applyAlignment="1">
      <alignment vertical="center"/>
    </xf>
    <xf numFmtId="170" fontId="325" fillId="4" borderId="87" xfId="7779" applyFont="1" applyFill="1" applyBorder="1" applyAlignment="1">
      <alignment horizontal="left" vertical="center" wrapText="1"/>
    </xf>
    <xf numFmtId="170" fontId="4" fillId="4" borderId="87" xfId="7779" applyFont="1" applyFill="1" applyBorder="1" applyAlignment="1">
      <alignment horizontal="center" vertical="center" wrapText="1"/>
    </xf>
    <xf numFmtId="170" fontId="4" fillId="4" borderId="86" xfId="7779" applyFont="1" applyFill="1" applyBorder="1" applyAlignment="1">
      <alignment horizontal="center" vertical="center" wrapText="1"/>
    </xf>
    <xf numFmtId="170" fontId="4" fillId="4" borderId="88" xfId="7779" applyFont="1" applyFill="1" applyBorder="1" applyAlignment="1">
      <alignment horizontal="center" vertical="center" wrapText="1"/>
    </xf>
    <xf numFmtId="0" fontId="0" fillId="0" borderId="0" xfId="0" applyAlignment="1">
      <alignment vertical="center"/>
    </xf>
    <xf numFmtId="170" fontId="4" fillId="0" borderId="100" xfId="7779" applyFont="1" applyBorder="1" applyAlignment="1">
      <alignment wrapText="1"/>
    </xf>
    <xf numFmtId="0" fontId="108" fillId="0" borderId="0" xfId="0" applyFont="1" applyAlignment="1">
      <alignment horizontal="center"/>
    </xf>
    <xf numFmtId="320" fontId="4" fillId="4" borderId="87" xfId="7779" applyNumberFormat="1" applyFont="1" applyFill="1" applyBorder="1" applyAlignment="1">
      <alignment horizontal="center" wrapText="1"/>
    </xf>
    <xf numFmtId="170" fontId="4" fillId="4" borderId="86" xfId="7779" applyFont="1" applyFill="1" applyBorder="1" applyAlignment="1">
      <alignment horizontal="center" wrapText="1"/>
    </xf>
    <xf numFmtId="170" fontId="4" fillId="0" borderId="96" xfId="7779" applyFont="1" applyFill="1" applyBorder="1" applyAlignment="1">
      <alignment horizontal="center" wrapText="1"/>
    </xf>
    <xf numFmtId="170" fontId="4" fillId="0" borderId="100" xfId="7779" applyFont="1" applyBorder="1" applyAlignment="1">
      <alignment horizontal="right" wrapText="1"/>
    </xf>
    <xf numFmtId="0" fontId="2" fillId="0" borderId="0" xfId="0" applyFont="1" applyAlignment="1">
      <alignment vertical="top" wrapText="1"/>
    </xf>
    <xf numFmtId="0" fontId="108" fillId="0" borderId="0" xfId="0" applyFont="1" applyAlignment="1">
      <alignment horizontal="center" vertical="center"/>
    </xf>
    <xf numFmtId="0" fontId="0" fillId="0" borderId="0" xfId="0" applyAlignment="1">
      <alignment horizontal="center" vertical="center"/>
    </xf>
    <xf numFmtId="170" fontId="325" fillId="0" borderId="96" xfId="7779" applyFont="1" applyFill="1" applyBorder="1" applyAlignment="1">
      <alignment horizontal="left" wrapText="1"/>
    </xf>
    <xf numFmtId="170" fontId="4" fillId="0" borderId="6" xfId="7779" applyFont="1" applyFill="1" applyBorder="1" applyAlignment="1">
      <alignment horizontal="center" wrapText="1"/>
    </xf>
    <xf numFmtId="0" fontId="325" fillId="0" borderId="87" xfId="0" applyFont="1" applyBorder="1" applyAlignment="1">
      <alignment horizontal="justify" wrapText="1"/>
    </xf>
    <xf numFmtId="0" fontId="325" fillId="0" borderId="88" xfId="0" applyFont="1" applyBorder="1" applyAlignment="1">
      <alignment horizontal="justify" wrapText="1"/>
    </xf>
    <xf numFmtId="170" fontId="325" fillId="0" borderId="0" xfId="7779" applyFont="1" applyFill="1" applyBorder="1" applyAlignment="1">
      <alignment horizontal="left" wrapText="1"/>
    </xf>
    <xf numFmtId="170" fontId="4" fillId="0" borderId="0" xfId="7779" applyFont="1" applyFill="1" applyBorder="1" applyAlignment="1">
      <alignment horizontal="center" wrapText="1"/>
    </xf>
    <xf numFmtId="0" fontId="3" fillId="0" borderId="0" xfId="57568" applyFont="1"/>
    <xf numFmtId="170" fontId="2" fillId="0" borderId="0" xfId="7779" applyFont="1"/>
    <xf numFmtId="0" fontId="3" fillId="0" borderId="0" xfId="57568" applyFont="1" applyAlignment="1">
      <alignment horizontal="center"/>
    </xf>
    <xf numFmtId="170" fontId="3" fillId="0" borderId="0" xfId="7779" applyFont="1" applyAlignment="1">
      <alignment horizontal="right"/>
    </xf>
    <xf numFmtId="323" fontId="4" fillId="0" borderId="0" xfId="57568" applyNumberFormat="1" applyFont="1" applyFill="1" applyBorder="1" applyAlignment="1">
      <alignment horizontal="right" vertical="center"/>
    </xf>
    <xf numFmtId="322" fontId="325" fillId="2" borderId="86" xfId="57568" applyNumberFormat="1" applyFont="1" applyFill="1" applyBorder="1" applyAlignment="1">
      <alignment horizontal="center" vertical="center"/>
    </xf>
    <xf numFmtId="170" fontId="325" fillId="2" borderId="86" xfId="7779" applyFont="1" applyFill="1" applyBorder="1" applyAlignment="1">
      <alignment horizontal="center" vertical="center" wrapText="1"/>
    </xf>
    <xf numFmtId="170" fontId="3" fillId="2" borderId="86" xfId="7779" applyFont="1" applyFill="1" applyBorder="1" applyAlignment="1">
      <alignment horizontal="center" vertical="center" wrapText="1"/>
    </xf>
    <xf numFmtId="0" fontId="4" fillId="0" borderId="0" xfId="58128" applyFont="1" applyFill="1" applyBorder="1" applyAlignment="1">
      <alignment horizontal="center" vertical="center"/>
    </xf>
    <xf numFmtId="0" fontId="325" fillId="0" borderId="100" xfId="57568" applyNumberFormat="1" applyFont="1" applyBorder="1" applyAlignment="1">
      <alignment vertical="top"/>
    </xf>
    <xf numFmtId="170" fontId="2" fillId="0" borderId="99" xfId="7779" applyFont="1" applyBorder="1"/>
    <xf numFmtId="0" fontId="4" fillId="0" borderId="0" xfId="57568" applyNumberFormat="1" applyFont="1" applyFill="1" applyBorder="1" applyAlignment="1">
      <alignment horizontal="right" vertical="center"/>
    </xf>
    <xf numFmtId="0" fontId="4" fillId="0" borderId="100" xfId="57568" applyNumberFormat="1" applyFont="1" applyBorder="1" applyAlignment="1">
      <alignment vertical="top"/>
    </xf>
    <xf numFmtId="170" fontId="2" fillId="0" borderId="99" xfId="7779" applyFont="1" applyBorder="1" applyAlignment="1">
      <alignment horizontal="right"/>
    </xf>
    <xf numFmtId="0" fontId="4" fillId="0" borderId="100" xfId="57568" applyNumberFormat="1" applyFont="1" applyBorder="1" applyAlignment="1">
      <alignment vertical="top" wrapText="1"/>
    </xf>
    <xf numFmtId="0" fontId="2" fillId="0" borderId="100" xfId="57568" applyFont="1" applyBorder="1"/>
    <xf numFmtId="170" fontId="2" fillId="0" borderId="86" xfId="7779" applyFont="1" applyBorder="1"/>
    <xf numFmtId="0" fontId="327" fillId="0" borderId="100" xfId="57568" applyNumberFormat="1" applyFont="1" applyBorder="1" applyAlignment="1">
      <alignment vertical="top"/>
    </xf>
    <xf numFmtId="170" fontId="2" fillId="0" borderId="6" xfId="7779" applyFont="1" applyBorder="1"/>
    <xf numFmtId="170" fontId="325" fillId="0" borderId="86" xfId="58133" applyNumberFormat="1" applyFont="1" applyFill="1" applyBorder="1" applyAlignment="1">
      <alignment horizontal="center" vertical="center" wrapText="1"/>
    </xf>
    <xf numFmtId="170" fontId="3" fillId="0" borderId="86" xfId="7779" applyFont="1" applyBorder="1"/>
    <xf numFmtId="170" fontId="325" fillId="0" borderId="0" xfId="58133" applyNumberFormat="1" applyFont="1" applyFill="1" applyBorder="1" applyAlignment="1">
      <alignment horizontal="center" vertical="center" wrapText="1"/>
    </xf>
    <xf numFmtId="170" fontId="3" fillId="0" borderId="0" xfId="7779" applyFont="1" applyBorder="1"/>
    <xf numFmtId="0" fontId="334" fillId="0" borderId="0" xfId="57568" applyFont="1"/>
    <xf numFmtId="170" fontId="2" fillId="0" borderId="99" xfId="7779" applyFont="1" applyFill="1" applyBorder="1" applyAlignment="1">
      <alignment horizontal="right"/>
    </xf>
    <xf numFmtId="0" fontId="334" fillId="0" borderId="0" xfId="58134" applyFont="1" applyAlignment="1"/>
    <xf numFmtId="0" fontId="2" fillId="0" borderId="100" xfId="57568" applyFont="1" applyBorder="1" applyAlignment="1">
      <alignment wrapText="1"/>
    </xf>
    <xf numFmtId="0" fontId="2" fillId="0" borderId="86" xfId="57568" applyFont="1" applyBorder="1" applyAlignment="1">
      <alignment wrapText="1"/>
    </xf>
    <xf numFmtId="170" fontId="2" fillId="0" borderId="86" xfId="7779" applyFont="1" applyBorder="1" applyAlignment="1">
      <alignment horizontal="right"/>
    </xf>
    <xf numFmtId="0" fontId="2" fillId="0" borderId="96" xfId="57568" applyFont="1" applyBorder="1"/>
    <xf numFmtId="0" fontId="2" fillId="0" borderId="87" xfId="57568" applyFont="1" applyBorder="1"/>
    <xf numFmtId="0" fontId="3" fillId="0" borderId="0" xfId="57568" applyFont="1" applyBorder="1" applyAlignment="1">
      <alignment horizontal="center"/>
    </xf>
    <xf numFmtId="0" fontId="2" fillId="0" borderId="0" xfId="57568" applyFont="1" applyBorder="1" applyAlignment="1">
      <alignment horizontal="center"/>
    </xf>
    <xf numFmtId="322" fontId="325" fillId="4" borderId="86" xfId="57568" applyNumberFormat="1" applyFont="1" applyFill="1" applyBorder="1" applyAlignment="1">
      <alignment horizontal="center" vertical="center" wrapText="1"/>
    </xf>
    <xf numFmtId="170" fontId="3" fillId="4" borderId="86" xfId="7779" applyFont="1" applyFill="1" applyBorder="1" applyAlignment="1">
      <alignment horizontal="center" vertical="center" wrapText="1"/>
    </xf>
    <xf numFmtId="0" fontId="334" fillId="3" borderId="0" xfId="57568" applyFont="1" applyFill="1"/>
    <xf numFmtId="0" fontId="2" fillId="0" borderId="98" xfId="57568" applyFont="1" applyBorder="1"/>
    <xf numFmtId="170" fontId="2" fillId="0" borderId="6" xfId="7779" applyFont="1" applyFill="1" applyBorder="1"/>
    <xf numFmtId="170" fontId="2" fillId="0" borderId="5" xfId="7779" applyFont="1" applyFill="1" applyBorder="1"/>
    <xf numFmtId="37" fontId="325" fillId="3" borderId="86" xfId="57568" applyNumberFormat="1" applyFont="1" applyFill="1" applyBorder="1" applyAlignment="1" applyProtection="1">
      <alignment horizontal="center" vertical="top"/>
      <protection locked="0"/>
    </xf>
    <xf numFmtId="170" fontId="3" fillId="3" borderId="86" xfId="7779" applyFont="1" applyFill="1" applyBorder="1" applyAlignment="1">
      <alignment horizontal="center"/>
    </xf>
    <xf numFmtId="37" fontId="325" fillId="3" borderId="0" xfId="57568" applyNumberFormat="1" applyFont="1" applyFill="1" applyBorder="1" applyAlignment="1" applyProtection="1">
      <alignment horizontal="center" vertical="top"/>
      <protection locked="0"/>
    </xf>
    <xf numFmtId="170" fontId="3" fillId="3" borderId="0" xfId="7779" applyFont="1" applyFill="1" applyBorder="1"/>
    <xf numFmtId="322" fontId="325" fillId="0" borderId="84" xfId="57568" applyNumberFormat="1" applyFont="1" applyFill="1" applyBorder="1" applyAlignment="1">
      <alignment horizontal="center" vertical="center" wrapText="1"/>
    </xf>
    <xf numFmtId="170" fontId="325" fillId="0" borderId="5" xfId="7779" applyFont="1" applyFill="1" applyBorder="1" applyAlignment="1">
      <alignment horizontal="center" vertical="center" wrapText="1"/>
    </xf>
    <xf numFmtId="322" fontId="4" fillId="0" borderId="99" xfId="57568" applyNumberFormat="1" applyFont="1" applyFill="1" applyBorder="1" applyAlignment="1">
      <alignment horizontal="left" vertical="top" wrapText="1"/>
    </xf>
    <xf numFmtId="0" fontId="2" fillId="0" borderId="6" xfId="57568" applyFont="1" applyBorder="1"/>
    <xf numFmtId="170" fontId="3" fillId="3" borderId="86" xfId="7779" applyFont="1" applyFill="1" applyBorder="1" applyAlignment="1">
      <alignment horizontal="right"/>
    </xf>
    <xf numFmtId="0" fontId="3" fillId="0" borderId="100" xfId="57568" applyFont="1" applyBorder="1"/>
    <xf numFmtId="170" fontId="2" fillId="0" borderId="84" xfId="7779" applyFont="1" applyBorder="1"/>
    <xf numFmtId="170" fontId="2" fillId="0" borderId="5" xfId="7779" applyFont="1" applyBorder="1"/>
    <xf numFmtId="0" fontId="2" fillId="0" borderId="100" xfId="57568" applyFont="1" applyBorder="1" applyAlignment="1">
      <alignment horizontal="right"/>
    </xf>
    <xf numFmtId="0" fontId="3" fillId="0" borderId="87" xfId="57568" applyFont="1" applyBorder="1"/>
    <xf numFmtId="170" fontId="4" fillId="0" borderId="86" xfId="7779" applyFont="1" applyFill="1" applyBorder="1" applyAlignment="1">
      <alignment horizontal="right" vertical="center" wrapText="1"/>
    </xf>
    <xf numFmtId="0" fontId="2" fillId="0" borderId="0" xfId="57568" applyFont="1" applyBorder="1"/>
    <xf numFmtId="170" fontId="319" fillId="0" borderId="0" xfId="7779" applyFont="1" applyBorder="1" applyAlignment="1">
      <alignment horizontal="right"/>
    </xf>
    <xf numFmtId="323" fontId="325" fillId="0" borderId="99" xfId="57568" applyNumberFormat="1" applyFont="1" applyFill="1" applyBorder="1" applyAlignment="1">
      <alignment horizontal="justify" vertical="center" wrapText="1"/>
    </xf>
    <xf numFmtId="170" fontId="2" fillId="0" borderId="99" xfId="7779" applyFont="1" applyFill="1" applyBorder="1"/>
    <xf numFmtId="0" fontId="334" fillId="0" borderId="0" xfId="57568" applyNumberFormat="1" applyFont="1" applyFill="1" applyBorder="1" applyAlignment="1">
      <alignment horizontal="center" vertical="center"/>
    </xf>
    <xf numFmtId="323" fontId="4" fillId="0" borderId="99" xfId="57568" applyNumberFormat="1" applyFont="1" applyFill="1" applyBorder="1" applyAlignment="1">
      <alignment horizontal="justify" vertical="center" wrapText="1"/>
    </xf>
    <xf numFmtId="323" fontId="4" fillId="0" borderId="86" xfId="57568" applyNumberFormat="1" applyFont="1" applyFill="1" applyBorder="1" applyAlignment="1">
      <alignment horizontal="justify" vertical="center" wrapText="1"/>
    </xf>
    <xf numFmtId="170" fontId="2" fillId="3" borderId="86" xfId="7779" applyFont="1" applyFill="1" applyBorder="1" applyAlignment="1">
      <alignment horizontal="right"/>
    </xf>
    <xf numFmtId="0" fontId="334" fillId="0" borderId="0" xfId="57568" applyFont="1" applyFill="1"/>
    <xf numFmtId="0" fontId="2" fillId="0" borderId="0" xfId="57568" applyFont="1" applyFill="1"/>
    <xf numFmtId="323" fontId="4" fillId="0" borderId="6" xfId="57568" applyNumberFormat="1" applyFont="1" applyFill="1" applyBorder="1" applyAlignment="1">
      <alignment horizontal="justify" vertical="center" wrapText="1"/>
    </xf>
    <xf numFmtId="37" fontId="325" fillId="0" borderId="86" xfId="57568" applyNumberFormat="1" applyFont="1" applyFill="1" applyBorder="1" applyAlignment="1" applyProtection="1">
      <alignment horizontal="center" vertical="center"/>
      <protection locked="0"/>
    </xf>
    <xf numFmtId="0" fontId="325" fillId="0" borderId="0" xfId="58128" applyFont="1" applyFill="1" applyBorder="1" applyAlignment="1">
      <alignment horizontal="center" vertical="center" wrapText="1"/>
    </xf>
    <xf numFmtId="170" fontId="2" fillId="0" borderId="0" xfId="57568" applyNumberFormat="1" applyFont="1"/>
    <xf numFmtId="0" fontId="4" fillId="0" borderId="0" xfId="57568" applyNumberFormat="1" applyFont="1" applyFill="1" applyBorder="1" applyAlignment="1">
      <alignment horizontal="center" vertical="center"/>
    </xf>
    <xf numFmtId="170" fontId="3" fillId="0" borderId="86" xfId="7779" applyFont="1" applyBorder="1" applyAlignment="1">
      <alignment horizontal="right"/>
    </xf>
    <xf numFmtId="37" fontId="4" fillId="0" borderId="99" xfId="57568" applyNumberFormat="1" applyFont="1" applyFill="1" applyBorder="1" applyAlignment="1" applyProtection="1">
      <alignment horizontal="justify" vertical="center"/>
      <protection locked="0"/>
    </xf>
    <xf numFmtId="170" fontId="2" fillId="3" borderId="99" xfId="7779" applyFont="1" applyFill="1" applyBorder="1" applyAlignment="1">
      <alignment horizontal="center"/>
    </xf>
    <xf numFmtId="0" fontId="3" fillId="0" borderId="86" xfId="57568" applyFont="1" applyFill="1" applyBorder="1"/>
    <xf numFmtId="0" fontId="2" fillId="3" borderId="100" xfId="57568" applyFont="1" applyFill="1" applyBorder="1"/>
    <xf numFmtId="0" fontId="334" fillId="0" borderId="0" xfId="57568" applyFont="1" applyAlignment="1">
      <alignment wrapText="1"/>
    </xf>
    <xf numFmtId="0" fontId="2" fillId="0" borderId="100" xfId="57568" applyFont="1" applyFill="1" applyBorder="1"/>
    <xf numFmtId="170" fontId="2" fillId="0" borderId="0" xfId="57568" applyNumberFormat="1" applyFont="1" applyFill="1"/>
    <xf numFmtId="0" fontId="3" fillId="0" borderId="100" xfId="57568" applyFont="1" applyFill="1" applyBorder="1"/>
    <xf numFmtId="0" fontId="334" fillId="0" borderId="0" xfId="57568" applyNumberFormat="1" applyFont="1" applyFill="1" applyBorder="1" applyAlignment="1">
      <alignment horizontal="right" vertical="center"/>
    </xf>
    <xf numFmtId="170" fontId="2" fillId="0" borderId="0" xfId="7779" applyFont="1" applyFill="1"/>
    <xf numFmtId="0" fontId="3" fillId="0" borderId="0" xfId="57568" applyFont="1" applyFill="1" applyBorder="1" applyAlignment="1">
      <alignment horizontal="left"/>
    </xf>
    <xf numFmtId="0" fontId="3" fillId="0" borderId="84" xfId="57568" applyFont="1" applyFill="1" applyBorder="1" applyAlignment="1">
      <alignment horizontal="left"/>
    </xf>
    <xf numFmtId="170" fontId="2" fillId="0" borderId="84" xfId="7779" applyFont="1" applyFill="1" applyBorder="1"/>
    <xf numFmtId="0" fontId="2" fillId="0" borderId="99" xfId="57568" applyFont="1" applyFill="1" applyBorder="1" applyAlignment="1">
      <alignment horizontal="left"/>
    </xf>
    <xf numFmtId="0" fontId="3" fillId="0" borderId="99" xfId="57568" applyFont="1" applyFill="1" applyBorder="1" applyAlignment="1">
      <alignment horizontal="left"/>
    </xf>
    <xf numFmtId="0" fontId="3" fillId="0" borderId="86" xfId="57568" applyFont="1" applyFill="1" applyBorder="1" applyAlignment="1">
      <alignment horizontal="left"/>
    </xf>
    <xf numFmtId="170" fontId="2" fillId="0" borderId="86" xfId="7779" applyFont="1" applyFill="1" applyBorder="1"/>
    <xf numFmtId="0" fontId="3" fillId="0" borderId="6" xfId="57568" applyFont="1" applyFill="1" applyBorder="1" applyAlignment="1">
      <alignment horizontal="left"/>
    </xf>
    <xf numFmtId="170" fontId="2" fillId="0" borderId="0" xfId="7779" applyFont="1" applyFill="1" applyBorder="1"/>
    <xf numFmtId="0" fontId="3" fillId="0" borderId="87" xfId="57568" applyFont="1" applyFill="1" applyBorder="1" applyAlignment="1">
      <alignment horizontal="left"/>
    </xf>
    <xf numFmtId="0" fontId="3" fillId="0" borderId="88" xfId="57568" applyFont="1" applyFill="1" applyBorder="1" applyAlignment="1">
      <alignment horizontal="left"/>
    </xf>
    <xf numFmtId="0" fontId="3" fillId="0" borderId="0" xfId="0" applyFont="1" applyAlignment="1">
      <alignment horizontal="left"/>
    </xf>
    <xf numFmtId="0" fontId="3" fillId="2" borderId="87" xfId="0" applyFont="1" applyFill="1" applyBorder="1" applyAlignment="1">
      <alignment vertical="center"/>
    </xf>
    <xf numFmtId="0" fontId="3" fillId="0" borderId="96" xfId="0" applyFont="1" applyBorder="1" applyAlignment="1"/>
    <xf numFmtId="170" fontId="2" fillId="0" borderId="100" xfId="7779" applyFont="1" applyBorder="1"/>
    <xf numFmtId="0" fontId="2" fillId="0" borderId="100" xfId="0" applyFont="1" applyBorder="1" applyAlignment="1"/>
    <xf numFmtId="170" fontId="4" fillId="0" borderId="99" xfId="7779" applyFont="1" applyFill="1" applyBorder="1" applyAlignment="1">
      <alignment horizontal="right" vertical="center" wrapText="1"/>
    </xf>
    <xf numFmtId="0" fontId="2" fillId="0" borderId="100" xfId="0" applyFont="1" applyBorder="1" applyAlignment="1">
      <alignment wrapText="1"/>
    </xf>
    <xf numFmtId="0" fontId="3" fillId="0" borderId="100" xfId="0" applyFont="1" applyBorder="1" applyAlignment="1"/>
    <xf numFmtId="170" fontId="3" fillId="0" borderId="99" xfId="7779" applyFont="1" applyBorder="1"/>
    <xf numFmtId="0" fontId="3" fillId="0" borderId="98" xfId="0" applyFont="1" applyBorder="1" applyAlignment="1"/>
    <xf numFmtId="0" fontId="3" fillId="0" borderId="87" xfId="0" applyFont="1" applyBorder="1" applyAlignment="1"/>
    <xf numFmtId="170" fontId="2" fillId="2" borderId="86" xfId="7779" applyFont="1" applyFill="1" applyBorder="1" applyAlignment="1">
      <alignment vertical="center"/>
    </xf>
    <xf numFmtId="170" fontId="2" fillId="2" borderId="86" xfId="7779" applyFont="1" applyFill="1" applyBorder="1" applyAlignment="1">
      <alignment vertical="center" wrapText="1"/>
    </xf>
    <xf numFmtId="0" fontId="2" fillId="0" borderId="87" xfId="0" applyFont="1" applyBorder="1" applyAlignment="1"/>
    <xf numFmtId="0" fontId="3" fillId="0" borderId="96" xfId="0" applyFont="1" applyFill="1" applyBorder="1" applyAlignment="1"/>
    <xf numFmtId="170" fontId="2" fillId="0" borderId="97" xfId="7779" applyFont="1" applyBorder="1"/>
    <xf numFmtId="0" fontId="2" fillId="0" borderId="100" xfId="0" applyFont="1" applyFill="1" applyBorder="1" applyAlignment="1"/>
    <xf numFmtId="170" fontId="2" fillId="0" borderId="88" xfId="7779" applyFont="1" applyBorder="1"/>
    <xf numFmtId="170" fontId="2" fillId="0" borderId="9" xfId="7779" applyFont="1" applyBorder="1"/>
    <xf numFmtId="320" fontId="4" fillId="4" borderId="87" xfId="7779" applyNumberFormat="1" applyFont="1" applyFill="1" applyBorder="1" applyAlignment="1">
      <alignment horizontal="center" vertical="center" wrapText="1"/>
    </xf>
    <xf numFmtId="0" fontId="325" fillId="0" borderId="86" xfId="0" applyFont="1" applyBorder="1" applyAlignment="1">
      <alignment horizontal="justify" wrapText="1"/>
    </xf>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2" fillId="151" borderId="65" xfId="58126" applyFont="1" applyFill="1" applyBorder="1" applyAlignment="1" applyProtection="1">
      <alignment horizontal="center" vertical="center" wrapText="1"/>
    </xf>
    <xf numFmtId="0" fontId="262" fillId="151" borderId="86" xfId="58126" applyFont="1" applyFill="1" applyBorder="1" applyAlignment="1" applyProtection="1">
      <alignment horizontal="center" vertical="center" wrapText="1"/>
    </xf>
    <xf numFmtId="0" fontId="313" fillId="0" borderId="87" xfId="58126" applyFont="1" applyFill="1" applyBorder="1" applyProtection="1"/>
    <xf numFmtId="0" fontId="262" fillId="151" borderId="86" xfId="0" applyFont="1" applyFill="1" applyBorder="1" applyAlignment="1">
      <alignment horizontal="center" vertical="center" wrapText="1"/>
    </xf>
    <xf numFmtId="0" fontId="261" fillId="0" borderId="86" xfId="0" applyFont="1" applyBorder="1" applyAlignment="1">
      <alignment horizontal="justify" vertical="center" wrapText="1"/>
    </xf>
    <xf numFmtId="0" fontId="262" fillId="0" borderId="86" xfId="58126" applyFont="1" applyFill="1" applyBorder="1" applyAlignment="1" applyProtection="1">
      <alignment horizontal="justify" vertical="top" wrapText="1"/>
    </xf>
    <xf numFmtId="0" fontId="313" fillId="0" borderId="0" xfId="58126" applyFont="1" applyFill="1" applyAlignment="1" applyProtection="1">
      <alignment horizontal="justify" vertical="justify"/>
    </xf>
    <xf numFmtId="0" fontId="6" fillId="0" borderId="0" xfId="58126" applyFont="1" applyFill="1" applyProtection="1"/>
    <xf numFmtId="0" fontId="313" fillId="0" borderId="78" xfId="58126" applyFont="1" applyFill="1" applyBorder="1" applyProtection="1"/>
    <xf numFmtId="0" fontId="262" fillId="0" borderId="57" xfId="58126" applyFont="1" applyFill="1" applyBorder="1" applyAlignment="1" applyProtection="1">
      <alignment horizontal="justify" vertical="top" wrapText="1"/>
    </xf>
    <xf numFmtId="0" fontId="262" fillId="151" borderId="87" xfId="58126" applyFont="1" applyFill="1" applyBorder="1" applyAlignment="1" applyProtection="1">
      <alignment horizontal="center" vertical="center" wrapText="1"/>
    </xf>
    <xf numFmtId="0" fontId="313" fillId="0" borderId="87" xfId="58126" applyFont="1" applyFill="1" applyBorder="1" applyProtection="1"/>
    <xf numFmtId="0" fontId="313" fillId="0" borderId="57" xfId="58126" applyFont="1" applyFill="1" applyBorder="1" applyProtection="1"/>
    <xf numFmtId="0" fontId="4" fillId="0" borderId="87" xfId="58126" applyFont="1" applyFill="1" applyBorder="1" applyProtection="1"/>
    <xf numFmtId="0" fontId="322" fillId="0" borderId="87" xfId="58126" applyFont="1" applyFill="1" applyBorder="1" applyProtection="1"/>
    <xf numFmtId="0" fontId="262" fillId="0" borderId="87" xfId="58126" applyFont="1" applyFill="1" applyBorder="1" applyAlignment="1" applyProtection="1">
      <alignment horizontal="justify" vertical="top" wrapText="1"/>
    </xf>
    <xf numFmtId="0" fontId="262" fillId="0" borderId="88" xfId="58126" applyFont="1" applyFill="1" applyBorder="1" applyAlignment="1" applyProtection="1">
      <alignment horizontal="justify" vertical="top" wrapText="1"/>
    </xf>
    <xf numFmtId="0" fontId="261" fillId="0" borderId="87" xfId="58126" applyFont="1" applyFill="1" applyBorder="1" applyAlignment="1" applyProtection="1"/>
    <xf numFmtId="0" fontId="261" fillId="0" borderId="89" xfId="58126" applyFont="1" applyFill="1" applyBorder="1" applyAlignment="1" applyProtection="1"/>
    <xf numFmtId="0" fontId="261" fillId="0" borderId="88" xfId="58126" applyFont="1" applyFill="1" applyBorder="1" applyAlignment="1" applyProtection="1"/>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justify"/>
    </xf>
    <xf numFmtId="0" fontId="6" fillId="4" borderId="65" xfId="58126" applyFont="1" applyFill="1" applyBorder="1" applyAlignment="1" applyProtection="1">
      <alignment horizontal="center" wrapText="1"/>
    </xf>
    <xf numFmtId="0" fontId="313" fillId="0" borderId="0" xfId="58126" applyFont="1" applyFill="1" applyAlignment="1" applyProtection="1">
      <alignment horizontal="left" wrapText="1"/>
    </xf>
    <xf numFmtId="0" fontId="313" fillId="0" borderId="0" xfId="58126" applyFont="1" applyFill="1" applyProtection="1"/>
    <xf numFmtId="0" fontId="262" fillId="151" borderId="73" xfId="58126" applyFont="1" applyFill="1" applyBorder="1" applyAlignment="1" applyProtection="1">
      <alignment horizontal="center" vertical="center" wrapText="1"/>
    </xf>
    <xf numFmtId="0" fontId="262" fillId="151" borderId="72" xfId="58126" applyFont="1" applyFill="1" applyBorder="1" applyAlignment="1" applyProtection="1">
      <alignment horizontal="center" vertical="center" wrapText="1"/>
    </xf>
    <xf numFmtId="0" fontId="262" fillId="151" borderId="65" xfId="58126" applyFont="1" applyFill="1" applyBorder="1" applyAlignment="1" applyProtection="1">
      <alignment horizontal="center" vertical="center" wrapText="1"/>
    </xf>
    <xf numFmtId="0" fontId="313" fillId="0" borderId="0" xfId="58126" applyFont="1" applyFill="1" applyAlignment="1" applyProtection="1">
      <alignment wrapText="1"/>
    </xf>
    <xf numFmtId="0" fontId="261" fillId="0" borderId="86" xfId="58126" applyFont="1" applyFill="1" applyBorder="1" applyAlignment="1" applyProtection="1">
      <alignment vertical="top" wrapText="1"/>
    </xf>
    <xf numFmtId="0" fontId="6" fillId="151" borderId="86" xfId="58126" applyFont="1" applyFill="1" applyBorder="1" applyAlignment="1" applyProtection="1">
      <alignment horizontal="center" vertical="top" wrapText="1"/>
    </xf>
    <xf numFmtId="0" fontId="262" fillId="151" borderId="86" xfId="58126" applyFont="1" applyFill="1" applyBorder="1" applyAlignment="1" applyProtection="1">
      <alignment horizontal="center" vertical="center" wrapText="1"/>
    </xf>
    <xf numFmtId="0" fontId="6" fillId="0" borderId="0" xfId="58126" applyFont="1" applyFill="1" applyBorder="1" applyAlignment="1" applyProtection="1">
      <alignment horizontal="right"/>
    </xf>
    <xf numFmtId="0" fontId="261" fillId="0" borderId="86" xfId="58126" applyFont="1" applyFill="1" applyBorder="1" applyAlignment="1" applyProtection="1">
      <alignment horizontal="justify" vertical="top" wrapText="1"/>
    </xf>
    <xf numFmtId="0" fontId="262" fillId="151" borderId="86" xfId="0" applyFont="1" applyFill="1" applyBorder="1" applyAlignment="1">
      <alignment horizontal="center" vertical="center" wrapText="1"/>
    </xf>
    <xf numFmtId="0" fontId="262" fillId="151" borderId="86" xfId="58126" applyFont="1" applyFill="1" applyBorder="1" applyAlignment="1" applyProtection="1">
      <alignment horizontal="center" vertical="top" wrapText="1"/>
    </xf>
    <xf numFmtId="0" fontId="262" fillId="0" borderId="89"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vertical="top" wrapText="1"/>
    </xf>
    <xf numFmtId="0" fontId="335" fillId="0" borderId="0" xfId="0" applyFont="1"/>
    <xf numFmtId="0" fontId="22" fillId="0" borderId="0" xfId="0" applyFont="1"/>
    <xf numFmtId="0" fontId="0" fillId="0" borderId="0" xfId="0" applyAlignment="1">
      <alignment horizontal="center" vertical="center" wrapText="1"/>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6" fillId="0" borderId="0" xfId="58126" applyFont="1" applyFill="1" applyProtection="1"/>
    <xf numFmtId="0" fontId="313" fillId="0" borderId="0" xfId="58126" applyFont="1" applyFill="1" applyAlignment="1" applyProtection="1">
      <alignment horizontal="justify" vertical="center" wrapText="1"/>
    </xf>
    <xf numFmtId="0" fontId="313" fillId="0" borderId="0" xfId="58126" applyFont="1" applyFill="1" applyAlignment="1" applyProtection="1">
      <alignment wrapText="1"/>
    </xf>
    <xf numFmtId="0" fontId="313" fillId="0" borderId="0" xfId="58126" applyFont="1" applyFill="1" applyProtection="1"/>
    <xf numFmtId="0" fontId="313" fillId="0" borderId="0" xfId="58126" applyNumberFormat="1" applyFont="1" applyFill="1" applyAlignment="1" applyProtection="1">
      <alignment horizontal="justify" vertical="justify" wrapText="1"/>
    </xf>
    <xf numFmtId="0" fontId="262" fillId="0" borderId="0" xfId="58126" applyFont="1" applyFill="1" applyBorder="1" applyAlignment="1" applyProtection="1">
      <alignment horizontal="center"/>
    </xf>
    <xf numFmtId="0" fontId="262" fillId="0" borderId="0" xfId="58126" applyFont="1" applyFill="1" applyAlignment="1" applyProtection="1">
      <alignment horizontal="justify"/>
    </xf>
    <xf numFmtId="0" fontId="262" fillId="0" borderId="86" xfId="58126" applyFont="1" applyFill="1" applyBorder="1" applyAlignment="1" applyProtection="1">
      <alignment horizontal="justify" vertical="top" wrapText="1"/>
    </xf>
    <xf numFmtId="1" fontId="6" fillId="0" borderId="0" xfId="58126" applyNumberFormat="1" applyFont="1" applyFill="1" applyAlignment="1" applyProtection="1">
      <alignment horizontal="center" vertical="center"/>
    </xf>
    <xf numFmtId="1" fontId="6" fillId="0" borderId="0" xfId="58126" applyNumberFormat="1" applyFont="1" applyFill="1" applyAlignment="1" applyProtection="1">
      <alignment horizontal="center" vertical="top"/>
    </xf>
    <xf numFmtId="0" fontId="324" fillId="0" borderId="78" xfId="58126" applyFont="1" applyFill="1" applyBorder="1" applyProtection="1"/>
    <xf numFmtId="0" fontId="313" fillId="0" borderId="103" xfId="58126" applyFont="1" applyFill="1" applyBorder="1" applyProtection="1"/>
    <xf numFmtId="0" fontId="262" fillId="0" borderId="84" xfId="58126" applyFont="1" applyFill="1" applyBorder="1" applyAlignment="1" applyProtection="1">
      <alignment horizontal="justify" vertical="top" wrapText="1"/>
    </xf>
    <xf numFmtId="0" fontId="6" fillId="0" borderId="103" xfId="58126" applyFont="1" applyFill="1" applyBorder="1" applyProtection="1"/>
    <xf numFmtId="1" fontId="325" fillId="0" borderId="0" xfId="58126" applyNumberFormat="1" applyFont="1" applyFill="1" applyAlignment="1" applyProtection="1">
      <alignment horizontal="center" vertical="center"/>
    </xf>
    <xf numFmtId="0" fontId="325" fillId="0" borderId="0" xfId="0" applyFont="1" applyFill="1"/>
    <xf numFmtId="0" fontId="261" fillId="0" borderId="91" xfId="58126" applyFont="1" applyFill="1" applyBorder="1" applyAlignment="1" applyProtection="1">
      <alignment horizontal="right" vertical="top" wrapText="1"/>
    </xf>
    <xf numFmtId="0" fontId="261" fillId="0" borderId="84" xfId="58126" applyFont="1" applyFill="1" applyBorder="1" applyAlignment="1" applyProtection="1">
      <alignment horizontal="right" vertical="top" wrapText="1"/>
    </xf>
    <xf numFmtId="0" fontId="261" fillId="0" borderId="85" xfId="58126" applyFont="1" applyFill="1" applyBorder="1" applyAlignment="1" applyProtection="1">
      <alignment horizontal="right" vertical="top" wrapText="1"/>
    </xf>
    <xf numFmtId="0" fontId="316" fillId="0" borderId="86" xfId="58126" applyFont="1" applyFill="1" applyBorder="1" applyAlignment="1" applyProtection="1">
      <alignment horizontal="justify" vertical="top" wrapText="1"/>
    </xf>
    <xf numFmtId="0" fontId="4" fillId="0" borderId="86" xfId="58126" applyFont="1" applyFill="1" applyBorder="1" applyAlignment="1" applyProtection="1">
      <alignment horizontal="left" vertical="top" wrapText="1"/>
    </xf>
    <xf numFmtId="0" fontId="317" fillId="0" borderId="86" xfId="58126" applyFont="1" applyFill="1" applyBorder="1" applyAlignment="1" applyProtection="1">
      <alignment vertical="top" wrapText="1"/>
    </xf>
    <xf numFmtId="0" fontId="314" fillId="0" borderId="86" xfId="58126" applyFont="1" applyFill="1" applyBorder="1" applyAlignment="1" applyProtection="1">
      <alignment horizontal="right" vertical="top" wrapText="1"/>
    </xf>
    <xf numFmtId="0" fontId="6" fillId="4" borderId="87" xfId="58126" applyFont="1" applyFill="1" applyBorder="1" applyAlignment="1" applyProtection="1">
      <alignment wrapText="1"/>
    </xf>
    <xf numFmtId="0" fontId="313" fillId="0" borderId="86" xfId="58126" applyFont="1" applyFill="1" applyBorder="1" applyAlignment="1" applyProtection="1">
      <alignment horizontal="center" vertical="center" wrapText="1"/>
    </xf>
    <xf numFmtId="0" fontId="6" fillId="0" borderId="86" xfId="58126" applyFont="1" applyFill="1" applyBorder="1" applyAlignment="1" applyProtection="1">
      <alignment horizontal="center" vertical="center" wrapText="1"/>
    </xf>
    <xf numFmtId="0" fontId="262" fillId="151" borderId="86" xfId="58126" applyFont="1" applyFill="1" applyBorder="1" applyAlignment="1" applyProtection="1">
      <alignment horizontal="left" vertical="center" wrapText="1"/>
    </xf>
    <xf numFmtId="0" fontId="262" fillId="151" borderId="71" xfId="58126" applyFont="1" applyFill="1" applyBorder="1" applyAlignment="1" applyProtection="1">
      <alignment horizontal="left" vertical="center" wrapText="1"/>
    </xf>
    <xf numFmtId="0" fontId="313" fillId="0" borderId="86" xfId="58126" applyFont="1" applyFill="1" applyBorder="1" applyAlignment="1" applyProtection="1">
      <alignment horizontal="right" vertical="top" wrapText="1"/>
    </xf>
    <xf numFmtId="0" fontId="262" fillId="151" borderId="86" xfId="0" applyFont="1" applyFill="1" applyBorder="1" applyAlignment="1">
      <alignment horizontal="center" vertical="center"/>
    </xf>
    <xf numFmtId="0" fontId="313" fillId="0" borderId="86" xfId="58126" applyFont="1" applyFill="1" applyBorder="1" applyAlignment="1" applyProtection="1">
      <alignment horizontal="left"/>
    </xf>
    <xf numFmtId="0" fontId="313" fillId="0" borderId="86" xfId="58126" applyFont="1" applyFill="1" applyBorder="1" applyAlignment="1" applyProtection="1">
      <alignment horizontal="left" vertical="top"/>
    </xf>
    <xf numFmtId="170" fontId="2" fillId="0" borderId="86" xfId="58126" applyNumberFormat="1" applyFont="1" applyBorder="1"/>
    <xf numFmtId="0" fontId="313" fillId="0" borderId="86" xfId="58126" applyFont="1" applyFill="1" applyBorder="1" applyAlignment="1" applyProtection="1">
      <alignment horizontal="left" vertical="center"/>
    </xf>
    <xf numFmtId="0" fontId="3" fillId="0" borderId="0" xfId="0" applyFont="1" applyAlignment="1">
      <alignment horizontal="left" vertical="center"/>
    </xf>
    <xf numFmtId="0" fontId="261" fillId="0" borderId="86" xfId="58126" applyFont="1" applyFill="1" applyBorder="1" applyProtection="1"/>
    <xf numFmtId="0" fontId="261" fillId="0" borderId="86" xfId="58126" applyFont="1" applyFill="1" applyBorder="1" applyAlignment="1" applyProtection="1">
      <alignment wrapText="1"/>
    </xf>
    <xf numFmtId="0" fontId="0" fillId="0" borderId="86" xfId="0" applyBorder="1"/>
    <xf numFmtId="0" fontId="22" fillId="0" borderId="86" xfId="0" applyFont="1" applyBorder="1"/>
    <xf numFmtId="0" fontId="313" fillId="0" borderId="0" xfId="58126" applyNumberFormat="1" applyFont="1" applyFill="1" applyAlignment="1" applyProtection="1">
      <alignment horizontal="justify" vertical="center" wrapText="1"/>
    </xf>
    <xf numFmtId="0" fontId="4" fillId="0" borderId="0" xfId="58126" applyNumberFormat="1" applyFont="1" applyFill="1" applyAlignment="1" applyProtection="1">
      <alignment horizontal="justify" vertical="center" wrapText="1"/>
    </xf>
    <xf numFmtId="0" fontId="262" fillId="0" borderId="78" xfId="58126" applyFont="1" applyFill="1" applyBorder="1" applyAlignment="1" applyProtection="1">
      <alignment horizontal="justify" vertical="top" wrapText="1"/>
    </xf>
    <xf numFmtId="0" fontId="262" fillId="0" borderId="102" xfId="58126" applyFont="1" applyFill="1" applyBorder="1" applyAlignment="1" applyProtection="1">
      <alignment horizontal="justify" vertical="top" wrapText="1"/>
    </xf>
    <xf numFmtId="0" fontId="262" fillId="0" borderId="78" xfId="58126" applyFont="1" applyFill="1" applyBorder="1" applyAlignment="1" applyProtection="1">
      <alignment horizontal="center" vertical="center" wrapText="1"/>
    </xf>
    <xf numFmtId="0" fontId="262" fillId="0" borderId="88" xfId="58126" applyFont="1" applyFill="1" applyBorder="1" applyAlignment="1" applyProtection="1">
      <alignment horizontal="center" vertical="center" wrapText="1"/>
    </xf>
    <xf numFmtId="0" fontId="3" fillId="4" borderId="86" xfId="58126" applyFont="1" applyFill="1" applyBorder="1" applyAlignment="1">
      <alignment horizontal="center" vertical="center" wrapText="1"/>
    </xf>
    <xf numFmtId="0" fontId="3" fillId="0" borderId="86" xfId="58126" applyFont="1" applyBorder="1"/>
    <xf numFmtId="0" fontId="2" fillId="0" borderId="86" xfId="58126" applyFont="1" applyBorder="1" applyAlignment="1">
      <alignment horizontal="left"/>
    </xf>
    <xf numFmtId="0" fontId="313" fillId="0" borderId="86" xfId="58126" applyFont="1" applyFill="1" applyBorder="1" applyProtection="1"/>
    <xf numFmtId="0" fontId="2" fillId="0" borderId="86" xfId="0" applyFont="1" applyBorder="1" applyAlignment="1">
      <alignment horizontal="left" wrapText="1"/>
    </xf>
    <xf numFmtId="0" fontId="2" fillId="0" borderId="86" xfId="0" applyFont="1" applyBorder="1" applyAlignment="1">
      <alignment horizontal="center" wrapText="1"/>
    </xf>
    <xf numFmtId="3" fontId="2" fillId="0" borderId="86" xfId="0" applyNumberFormat="1" applyFont="1" applyBorder="1" applyAlignment="1">
      <alignment horizontal="center" wrapText="1"/>
    </xf>
    <xf numFmtId="0" fontId="6" fillId="0" borderId="7" xfId="58126" applyFont="1" applyFill="1" applyBorder="1" applyProtection="1"/>
    <xf numFmtId="0" fontId="3" fillId="0" borderId="86" xfId="0" applyFont="1" applyBorder="1" applyAlignment="1">
      <alignment horizontal="center" wrapText="1"/>
    </xf>
    <xf numFmtId="0" fontId="262" fillId="152" borderId="86" xfId="58126" applyFont="1" applyFill="1" applyBorder="1" applyAlignment="1" applyProtection="1">
      <alignment horizontal="center" vertical="center"/>
    </xf>
    <xf numFmtId="0" fontId="262" fillId="152" borderId="86" xfId="58126" applyFont="1" applyFill="1" applyBorder="1" applyAlignment="1" applyProtection="1">
      <alignment horizontal="center" vertical="center" wrapText="1"/>
    </xf>
    <xf numFmtId="320" fontId="262" fillId="152" borderId="86" xfId="58126" applyNumberFormat="1" applyFont="1" applyFill="1" applyBorder="1" applyAlignment="1" applyProtection="1">
      <alignment horizontal="center" vertical="center"/>
    </xf>
    <xf numFmtId="320" fontId="262" fillId="152" borderId="86" xfId="58126" applyNumberFormat="1" applyFont="1" applyFill="1" applyBorder="1" applyAlignment="1" applyProtection="1">
      <alignment horizontal="center"/>
    </xf>
    <xf numFmtId="0" fontId="6" fillId="0" borderId="0" xfId="58126" applyFont="1" applyFill="1" applyProtection="1"/>
    <xf numFmtId="0" fontId="313" fillId="0" borderId="0" xfId="58126" applyFont="1" applyFill="1" applyProtection="1"/>
    <xf numFmtId="320" fontId="262" fillId="152" borderId="86" xfId="58126" applyNumberFormat="1" applyFont="1" applyFill="1" applyBorder="1" applyAlignment="1" applyProtection="1">
      <alignment horizontal="center"/>
    </xf>
    <xf numFmtId="0" fontId="6" fillId="0" borderId="0" xfId="58126" applyFont="1" applyFill="1" applyAlignment="1" applyProtection="1">
      <alignment horizontal="center" vertical="top"/>
    </xf>
    <xf numFmtId="0" fontId="6" fillId="2" borderId="86" xfId="58126" applyFont="1" applyFill="1" applyBorder="1" applyAlignment="1" applyProtection="1">
      <alignment horizontal="center" vertical="center" wrapText="1"/>
    </xf>
    <xf numFmtId="0" fontId="339" fillId="0" borderId="0" xfId="0" applyFont="1"/>
    <xf numFmtId="0" fontId="2" fillId="0" borderId="0" xfId="0" applyFont="1" applyAlignment="1">
      <alignment horizontal="justify"/>
    </xf>
    <xf numFmtId="0" fontId="6" fillId="151" borderId="86" xfId="58135" applyFont="1" applyFill="1" applyBorder="1" applyAlignment="1" applyProtection="1">
      <alignment horizontal="center" vertical="center" wrapText="1"/>
    </xf>
    <xf numFmtId="0" fontId="6" fillId="151" borderId="87" xfId="58135" applyFont="1" applyFill="1" applyBorder="1" applyAlignment="1" applyProtection="1">
      <alignment wrapText="1"/>
    </xf>
    <xf numFmtId="10" fontId="313" fillId="0" borderId="0" xfId="58135" applyNumberFormat="1" applyFont="1" applyFill="1" applyBorder="1" applyAlignment="1" applyProtection="1">
      <alignment horizontal="center" vertical="top" wrapText="1"/>
    </xf>
    <xf numFmtId="171" fontId="261" fillId="0" borderId="0" xfId="12720" applyNumberFormat="1" applyFont="1" applyFill="1" applyBorder="1" applyAlignment="1" applyProtection="1">
      <alignment horizontal="justify" vertical="top" wrapText="1"/>
    </xf>
    <xf numFmtId="0" fontId="6" fillId="0" borderId="0" xfId="58135" applyFont="1" applyFill="1" applyBorder="1" applyAlignment="1" applyProtection="1"/>
    <xf numFmtId="0" fontId="6" fillId="0" borderId="0" xfId="58135" applyFont="1" applyFill="1" applyAlignment="1" applyProtection="1">
      <alignment horizontal="right"/>
    </xf>
    <xf numFmtId="0" fontId="313" fillId="0" borderId="86" xfId="58135" applyFont="1" applyFill="1" applyBorder="1" applyAlignment="1" applyProtection="1">
      <alignment horizontal="justify" vertical="top" wrapText="1"/>
    </xf>
    <xf numFmtId="0" fontId="313" fillId="0" borderId="0" xfId="58135" applyNumberFormat="1" applyFont="1" applyFill="1" applyAlignment="1" applyProtection="1">
      <alignment vertical="justify" wrapText="1"/>
    </xf>
    <xf numFmtId="0" fontId="2" fillId="0" borderId="86" xfId="0" applyFont="1" applyBorder="1" applyAlignment="1">
      <alignment horizontal="center" vertical="center" wrapText="1"/>
    </xf>
    <xf numFmtId="0" fontId="2" fillId="0" borderId="0" xfId="0" applyFont="1" applyAlignment="1">
      <alignment vertical="center" wrapText="1"/>
    </xf>
    <xf numFmtId="0" fontId="2" fillId="0" borderId="0" xfId="0" applyFont="1" applyFill="1"/>
    <xf numFmtId="0" fontId="3" fillId="0" borderId="0" xfId="0" applyFont="1" applyAlignment="1">
      <alignment horizontal="left" vertical="center" indent="5"/>
    </xf>
    <xf numFmtId="0" fontId="3" fillId="0" borderId="0" xfId="0" applyFont="1" applyFill="1" applyAlignment="1">
      <alignment vertical="center"/>
    </xf>
    <xf numFmtId="0" fontId="2" fillId="36" borderId="0" xfId="0" applyFont="1" applyFill="1"/>
    <xf numFmtId="0" fontId="3" fillId="0" borderId="0" xfId="0" applyFont="1" applyBorder="1" applyAlignment="1">
      <alignment vertical="center"/>
    </xf>
    <xf numFmtId="0" fontId="3" fillId="0" borderId="0" xfId="0" applyFont="1" applyAlignment="1">
      <alignment horizontal="justify" vertical="top"/>
    </xf>
    <xf numFmtId="0" fontId="3" fillId="0" borderId="86" xfId="0" applyFont="1" applyBorder="1" applyAlignment="1">
      <alignment vertical="center" wrapText="1"/>
    </xf>
    <xf numFmtId="0" fontId="2" fillId="0" borderId="0" xfId="0" applyFont="1" applyAlignment="1">
      <alignment horizontal="center" vertical="top"/>
    </xf>
    <xf numFmtId="43" fontId="2" fillId="0" borderId="86" xfId="12720" applyNumberFormat="1" applyFont="1" applyBorder="1"/>
    <xf numFmtId="0" fontId="3" fillId="0" borderId="0" xfId="0" applyFont="1" applyAlignment="1">
      <alignment horizontal="right" vertical="center" wrapText="1"/>
    </xf>
    <xf numFmtId="0" fontId="3" fillId="0" borderId="0" xfId="0" applyFont="1" applyAlignment="1">
      <alignment vertical="center" wrapText="1"/>
    </xf>
    <xf numFmtId="4" fontId="3" fillId="0" borderId="0" xfId="0" applyNumberFormat="1" applyFont="1" applyAlignment="1">
      <alignment horizontal="right" vertical="center" wrapText="1"/>
    </xf>
    <xf numFmtId="0" fontId="3" fillId="0" borderId="86" xfId="0" applyFont="1" applyBorder="1" applyAlignment="1">
      <alignment horizontal="center" vertical="center" wrapText="1"/>
    </xf>
    <xf numFmtId="0" fontId="2" fillId="0" borderId="88" xfId="0" applyFont="1" applyBorder="1" applyAlignment="1">
      <alignment vertical="center" wrapText="1"/>
    </xf>
    <xf numFmtId="0" fontId="341" fillId="0" borderId="88" xfId="0" applyFont="1" applyBorder="1" applyAlignment="1">
      <alignment vertical="center" wrapText="1"/>
    </xf>
    <xf numFmtId="326" fontId="2" fillId="0" borderId="86" xfId="12720" applyNumberFormat="1" applyFont="1" applyBorder="1"/>
    <xf numFmtId="43" fontId="3" fillId="0" borderId="86" xfId="12720" applyNumberFormat="1" applyFont="1" applyBorder="1"/>
    <xf numFmtId="0" fontId="2" fillId="0" borderId="88" xfId="0" applyFont="1" applyBorder="1" applyAlignment="1">
      <alignment horizontal="left" vertical="center" wrapText="1" indent="2"/>
    </xf>
    <xf numFmtId="0" fontId="3" fillId="0" borderId="101" xfId="0" applyFont="1" applyBorder="1" applyAlignment="1">
      <alignment vertical="center" wrapText="1"/>
    </xf>
    <xf numFmtId="43" fontId="3" fillId="0" borderId="93" xfId="12720" applyNumberFormat="1" applyFont="1" applyBorder="1" applyAlignment="1">
      <alignment vertical="center" wrapText="1"/>
    </xf>
    <xf numFmtId="0" fontId="3" fillId="0" borderId="0" xfId="0" applyFont="1" applyFill="1" applyBorder="1" applyAlignment="1">
      <alignment horizontal="left" vertical="center" wrapText="1"/>
    </xf>
    <xf numFmtId="43" fontId="2" fillId="0" borderId="86" xfId="0" applyNumberFormat="1" applyFont="1" applyBorder="1"/>
    <xf numFmtId="326" fontId="2" fillId="0" borderId="86" xfId="0" applyNumberFormat="1" applyFont="1" applyBorder="1"/>
    <xf numFmtId="43" fontId="3" fillId="0" borderId="86" xfId="0" applyNumberFormat="1" applyFont="1" applyBorder="1"/>
    <xf numFmtId="43" fontId="3" fillId="0" borderId="86" xfId="0" applyNumberFormat="1" applyFont="1" applyBorder="1" applyAlignment="1">
      <alignment horizontal="right" vertical="center" wrapText="1"/>
    </xf>
    <xf numFmtId="43" fontId="3" fillId="0" borderId="86" xfId="12720" applyNumberFormat="1" applyFont="1" applyBorder="1" applyAlignment="1">
      <alignment vertical="center" wrapText="1"/>
    </xf>
    <xf numFmtId="326" fontId="3" fillId="0" borderId="86" xfId="12720" applyNumberFormat="1" applyFont="1" applyBorder="1" applyAlignment="1">
      <alignment vertical="center" wrapText="1"/>
    </xf>
    <xf numFmtId="43" fontId="3" fillId="0" borderId="93" xfId="0" applyNumberFormat="1" applyFont="1" applyBorder="1" applyAlignment="1">
      <alignment vertical="center" wrapText="1"/>
    </xf>
    <xf numFmtId="168" fontId="2" fillId="0" borderId="86" xfId="0" applyNumberFormat="1" applyFont="1" applyBorder="1"/>
    <xf numFmtId="168" fontId="2" fillId="0" borderId="86" xfId="12720" applyNumberFormat="1" applyFont="1" applyBorder="1"/>
    <xf numFmtId="327" fontId="3" fillId="0" borderId="86" xfId="0" applyNumberFormat="1" applyFont="1" applyBorder="1"/>
    <xf numFmtId="327" fontId="3" fillId="0" borderId="86" xfId="12720" applyNumberFormat="1" applyFont="1" applyBorder="1"/>
    <xf numFmtId="327" fontId="3" fillId="0" borderId="93" xfId="0" applyNumberFormat="1" applyFont="1" applyBorder="1" applyAlignment="1">
      <alignment vertical="center" wrapText="1"/>
    </xf>
    <xf numFmtId="0" fontId="3" fillId="0" borderId="0" xfId="0" applyFont="1" applyFill="1" applyBorder="1" applyAlignment="1">
      <alignment vertical="center" wrapText="1"/>
    </xf>
    <xf numFmtId="0" fontId="2" fillId="0" borderId="0" xfId="0" applyFont="1" applyAlignment="1">
      <alignment wrapText="1"/>
    </xf>
    <xf numFmtId="0" fontId="2" fillId="0" borderId="0" xfId="0" applyFont="1" applyFill="1" applyBorder="1" applyAlignment="1">
      <alignment wrapText="1"/>
    </xf>
    <xf numFmtId="0" fontId="2" fillId="0" borderId="0" xfId="0" applyFont="1" applyBorder="1" applyAlignment="1">
      <alignment horizontal="left" vertical="center"/>
    </xf>
    <xf numFmtId="0" fontId="2" fillId="0" borderId="0" xfId="0" applyFont="1" applyAlignment="1">
      <alignment vertical="top"/>
    </xf>
    <xf numFmtId="170" fontId="2" fillId="0" borderId="0" xfId="1" applyFont="1"/>
    <xf numFmtId="0" fontId="6" fillId="151" borderId="84" xfId="58135" applyFont="1" applyFill="1" applyBorder="1" applyAlignment="1" applyProtection="1">
      <alignment horizontal="center" vertical="center" wrapText="1"/>
    </xf>
    <xf numFmtId="0" fontId="6" fillId="0" borderId="6" xfId="58135" applyFont="1" applyFill="1" applyBorder="1" applyAlignment="1" applyProtection="1">
      <alignment horizontal="center" vertical="center" wrapText="1"/>
    </xf>
    <xf numFmtId="0" fontId="2" fillId="0" borderId="3" xfId="0" applyFont="1" applyBorder="1" applyAlignment="1">
      <alignment horizontal="center"/>
    </xf>
    <xf numFmtId="0" fontId="2" fillId="0" borderId="3" xfId="0" applyFont="1" applyBorder="1" applyAlignment="1">
      <alignment horizontal="left" wrapText="1"/>
    </xf>
    <xf numFmtId="0" fontId="3" fillId="0" borderId="86" xfId="0" applyFont="1" applyBorder="1" applyAlignment="1">
      <alignment vertical="center"/>
    </xf>
    <xf numFmtId="0" fontId="3" fillId="0" borderId="7" xfId="0" applyFont="1" applyBorder="1" applyAlignment="1">
      <alignment horizontal="left" vertical="center" wrapText="1"/>
    </xf>
    <xf numFmtId="0" fontId="3" fillId="0" borderId="7" xfId="0" applyFont="1" applyBorder="1" applyAlignment="1">
      <alignment horizontal="left" vertical="center"/>
    </xf>
    <xf numFmtId="0" fontId="2" fillId="0" borderId="0" xfId="0" applyFont="1" applyBorder="1" applyAlignment="1">
      <alignment horizontal="center" vertical="center" wrapText="1"/>
    </xf>
    <xf numFmtId="0" fontId="6" fillId="151" borderId="86" xfId="58135" applyFont="1" applyFill="1" applyBorder="1" applyAlignment="1" applyProtection="1">
      <alignment vertical="center" wrapText="1"/>
    </xf>
    <xf numFmtId="0" fontId="6" fillId="0" borderId="86" xfId="58135" applyFont="1" applyFill="1" applyBorder="1" applyAlignment="1" applyProtection="1">
      <alignment vertical="center" wrapText="1"/>
    </xf>
    <xf numFmtId="0" fontId="341" fillId="0" borderId="86" xfId="0" applyFont="1" applyBorder="1" applyAlignment="1">
      <alignment vertical="center" wrapText="1"/>
    </xf>
    <xf numFmtId="0" fontId="2" fillId="0" borderId="86" xfId="0" applyFont="1" applyBorder="1" applyAlignment="1">
      <alignment horizontal="left" vertical="center" wrapText="1" indent="2"/>
    </xf>
    <xf numFmtId="43" fontId="3" fillId="0" borderId="86" xfId="0" applyNumberFormat="1" applyFont="1" applyBorder="1" applyAlignment="1">
      <alignment vertical="center" wrapText="1"/>
    </xf>
    <xf numFmtId="0" fontId="6" fillId="151" borderId="86" xfId="58135" applyFont="1" applyFill="1" applyBorder="1" applyAlignment="1" applyProtection="1">
      <alignment horizontal="center" wrapText="1"/>
    </xf>
    <xf numFmtId="0" fontId="313" fillId="0" borderId="86" xfId="58135" applyFont="1" applyFill="1" applyBorder="1" applyAlignment="1" applyProtection="1">
      <alignment vertical="top" wrapText="1"/>
    </xf>
    <xf numFmtId="0" fontId="22" fillId="0" borderId="86" xfId="0" applyFont="1" applyBorder="1" applyAlignment="1">
      <alignment horizontal="center" vertical="center" wrapText="1"/>
    </xf>
    <xf numFmtId="0" fontId="22" fillId="0" borderId="86" xfId="0" applyFont="1" applyBorder="1" applyAlignment="1">
      <alignment wrapText="1"/>
    </xf>
    <xf numFmtId="0" fontId="0" fillId="0" borderId="0" xfId="0" applyBorder="1"/>
    <xf numFmtId="0" fontId="22" fillId="0" borderId="0" xfId="0" applyFont="1" applyBorder="1"/>
    <xf numFmtId="0" fontId="0" fillId="0" borderId="86" xfId="0" applyBorder="1" applyAlignment="1">
      <alignment vertical="center"/>
    </xf>
    <xf numFmtId="0" fontId="22" fillId="0" borderId="86" xfId="0" applyFont="1" applyBorder="1" applyAlignment="1">
      <alignment vertical="center" wrapText="1"/>
    </xf>
    <xf numFmtId="0" fontId="0" fillId="0" borderId="0" xfId="0" applyAlignment="1">
      <alignment vertical="center" wrapText="1"/>
    </xf>
    <xf numFmtId="0" fontId="6" fillId="0" borderId="0" xfId="58126" applyFont="1" applyFill="1" applyProtection="1"/>
    <xf numFmtId="0" fontId="6" fillId="0" borderId="0" xfId="58126" applyFont="1" applyFill="1" applyBorder="1" applyAlignment="1" applyProtection="1">
      <alignment horizontal="right"/>
    </xf>
    <xf numFmtId="0" fontId="313" fillId="0" borderId="0" xfId="58126" applyFont="1" applyFill="1" applyProtection="1"/>
    <xf numFmtId="0" fontId="262" fillId="0" borderId="0" xfId="58126" applyFont="1" applyFill="1" applyAlignment="1" applyProtection="1">
      <alignment horizontal="justify"/>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6" fillId="0" borderId="0" xfId="58126" applyFont="1" applyFill="1" applyProtection="1"/>
    <xf numFmtId="0" fontId="313" fillId="0" borderId="0" xfId="58126" applyFont="1" applyFill="1" applyAlignment="1" applyProtection="1">
      <alignment horizontal="justify" vertical="center" wrapText="1"/>
    </xf>
    <xf numFmtId="0" fontId="313" fillId="0" borderId="0" xfId="58126" applyFont="1" applyFill="1" applyAlignment="1" applyProtection="1">
      <alignment horizontal="justify" vertical="justify"/>
    </xf>
    <xf numFmtId="0" fontId="313" fillId="0" borderId="0" xfId="58126" applyFont="1" applyFill="1" applyAlignment="1" applyProtection="1">
      <alignment horizontal="left" vertical="top" wrapText="1"/>
    </xf>
    <xf numFmtId="0" fontId="313" fillId="0" borderId="81" xfId="58126" applyFont="1" applyFill="1" applyBorder="1" applyProtection="1"/>
    <xf numFmtId="0" fontId="313" fillId="0" borderId="101" xfId="58126" applyFont="1" applyFill="1" applyBorder="1" applyProtection="1"/>
    <xf numFmtId="0" fontId="262" fillId="151" borderId="79" xfId="58126" applyFont="1" applyFill="1" applyBorder="1" applyAlignment="1" applyProtection="1">
      <alignment horizontal="center" vertical="center" wrapText="1"/>
    </xf>
    <xf numFmtId="0" fontId="262" fillId="151" borderId="83" xfId="58126" applyFont="1" applyFill="1" applyBorder="1" applyAlignment="1" applyProtection="1">
      <alignment horizontal="center" vertical="center" wrapText="1"/>
    </xf>
    <xf numFmtId="0" fontId="262" fillId="151" borderId="80" xfId="58126" applyFont="1" applyFill="1" applyBorder="1" applyAlignment="1" applyProtection="1">
      <alignment horizontal="center" vertical="center" wrapText="1"/>
    </xf>
    <xf numFmtId="0" fontId="262" fillId="151" borderId="75" xfId="58126" applyFont="1" applyFill="1" applyBorder="1" applyAlignment="1" applyProtection="1">
      <alignment horizontal="center" vertical="center" wrapText="1"/>
    </xf>
    <xf numFmtId="0" fontId="313" fillId="0" borderId="78" xfId="58126" applyFont="1" applyFill="1" applyBorder="1" applyProtection="1"/>
    <xf numFmtId="0" fontId="313" fillId="0" borderId="88" xfId="58126" applyFont="1" applyFill="1" applyBorder="1" applyProtection="1"/>
    <xf numFmtId="0" fontId="262" fillId="151" borderId="70" xfId="58126" applyFont="1" applyFill="1" applyBorder="1" applyAlignment="1" applyProtection="1">
      <alignment horizontal="center" vertical="center" wrapText="1"/>
    </xf>
    <xf numFmtId="0" fontId="262" fillId="151" borderId="76" xfId="58126" applyFont="1" applyFill="1" applyBorder="1" applyAlignment="1" applyProtection="1">
      <alignment horizontal="center" vertical="center" wrapText="1"/>
    </xf>
    <xf numFmtId="0" fontId="262" fillId="151" borderId="77" xfId="58126" applyFont="1" applyFill="1" applyBorder="1" applyAlignment="1" applyProtection="1">
      <alignment horizontal="center" vertical="center" wrapText="1"/>
    </xf>
    <xf numFmtId="0" fontId="262" fillId="151" borderId="9" xfId="58126" applyFont="1" applyFill="1" applyBorder="1" applyAlignment="1" applyProtection="1">
      <alignment horizontal="center" vertical="center" wrapText="1"/>
    </xf>
    <xf numFmtId="0" fontId="3" fillId="2" borderId="82" xfId="0" applyFont="1" applyFill="1" applyBorder="1" applyAlignment="1">
      <alignment horizontal="center" vertical="top"/>
    </xf>
    <xf numFmtId="0" fontId="3" fillId="2" borderId="80" xfId="0" applyFont="1" applyFill="1" applyBorder="1" applyAlignment="1">
      <alignment horizontal="center" vertical="top"/>
    </xf>
    <xf numFmtId="0" fontId="262" fillId="151" borderId="82" xfId="58126" applyFont="1" applyFill="1" applyBorder="1" applyAlignment="1" applyProtection="1">
      <alignment horizontal="center" vertical="center" wrapText="1"/>
    </xf>
    <xf numFmtId="0" fontId="261" fillId="0" borderId="78" xfId="58126" applyFont="1" applyFill="1" applyBorder="1" applyAlignment="1" applyProtection="1">
      <alignment horizontal="justify" vertical="top" wrapText="1"/>
    </xf>
    <xf numFmtId="0" fontId="261" fillId="0" borderId="88" xfId="58126" applyFont="1" applyFill="1" applyBorder="1" applyAlignment="1" applyProtection="1">
      <alignment horizontal="justify" vertical="top" wrapText="1"/>
    </xf>
    <xf numFmtId="0" fontId="2" fillId="0" borderId="78" xfId="0" applyFont="1" applyBorder="1" applyAlignment="1">
      <alignment wrapText="1"/>
    </xf>
    <xf numFmtId="0" fontId="2" fillId="0" borderId="88" xfId="0" applyFont="1" applyBorder="1" applyAlignment="1">
      <alignment wrapText="1"/>
    </xf>
    <xf numFmtId="0" fontId="3" fillId="0" borderId="78" xfId="0" applyFont="1" applyBorder="1" applyAlignment="1">
      <alignment wrapText="1"/>
    </xf>
    <xf numFmtId="0" fontId="3" fillId="0" borderId="88" xfId="0" applyFont="1" applyBorder="1" applyAlignment="1">
      <alignment wrapText="1"/>
    </xf>
    <xf numFmtId="0" fontId="2" fillId="0" borderId="81" xfId="0" applyFont="1" applyBorder="1" applyAlignment="1">
      <alignment wrapText="1"/>
    </xf>
    <xf numFmtId="0" fontId="2" fillId="0" borderId="101" xfId="0" applyFont="1" applyBorder="1" applyAlignment="1">
      <alignment wrapText="1"/>
    </xf>
    <xf numFmtId="0" fontId="262" fillId="151" borderId="82" xfId="58126" applyFont="1" applyFill="1" applyBorder="1" applyAlignment="1" applyProtection="1">
      <alignment horizontal="center" vertical="top" wrapText="1"/>
    </xf>
    <xf numFmtId="0" fontId="262" fillId="151" borderId="80" xfId="58126" applyFont="1" applyFill="1" applyBorder="1" applyAlignment="1" applyProtection="1">
      <alignment horizontal="center" vertical="top" wrapText="1"/>
    </xf>
    <xf numFmtId="0" fontId="261" fillId="0" borderId="78" xfId="57655" applyFont="1" applyFill="1" applyBorder="1" applyAlignment="1">
      <alignment horizontal="left" vertical="center"/>
    </xf>
    <xf numFmtId="0" fontId="261" fillId="0" borderId="88" xfId="57655" applyFont="1" applyFill="1" applyBorder="1" applyAlignment="1">
      <alignment horizontal="left" vertical="center"/>
    </xf>
    <xf numFmtId="0" fontId="262" fillId="0" borderId="78" xfId="57655" applyFont="1" applyFill="1" applyBorder="1" applyAlignment="1">
      <alignment horizontal="left" vertical="center"/>
    </xf>
    <xf numFmtId="0" fontId="262" fillId="0" borderId="88" xfId="57655" applyFont="1" applyFill="1" applyBorder="1" applyAlignment="1">
      <alignment horizontal="left" vertical="center"/>
    </xf>
    <xf numFmtId="0" fontId="3" fillId="0" borderId="81" xfId="0" applyFont="1" applyBorder="1" applyAlignment="1">
      <alignment wrapText="1"/>
    </xf>
    <xf numFmtId="0" fontId="3" fillId="0" borderId="101" xfId="0" applyFont="1" applyBorder="1" applyAlignment="1">
      <alignment wrapText="1"/>
    </xf>
    <xf numFmtId="0" fontId="325" fillId="0" borderId="100" xfId="0" applyFont="1" applyBorder="1" applyAlignment="1">
      <alignment horizontal="left" wrapText="1"/>
    </xf>
    <xf numFmtId="0" fontId="325" fillId="0" borderId="0" xfId="0" applyFont="1" applyBorder="1" applyAlignment="1">
      <alignment horizontal="left" wrapText="1"/>
    </xf>
    <xf numFmtId="0" fontId="4" fillId="0" borderId="100" xfId="0" applyFont="1" applyBorder="1" applyAlignment="1">
      <alignment horizontal="left" vertical="center" wrapTex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4" fillId="0" borderId="100" xfId="0" applyFont="1" applyBorder="1" applyAlignment="1">
      <alignment horizontal="left" wrapText="1"/>
    </xf>
    <xf numFmtId="0" fontId="4" fillId="0" borderId="0" xfId="0" applyFont="1" applyBorder="1" applyAlignment="1">
      <alignment horizontal="left" wrapText="1"/>
    </xf>
    <xf numFmtId="0" fontId="4" fillId="0" borderId="5" xfId="0" applyFont="1" applyBorder="1" applyAlignment="1">
      <alignment horizontal="left" wrapText="1"/>
    </xf>
    <xf numFmtId="0" fontId="4" fillId="0" borderId="0" xfId="0" applyFont="1" applyAlignment="1">
      <alignment wrapText="1"/>
    </xf>
    <xf numFmtId="0" fontId="4" fillId="0" borderId="0" xfId="0" applyFont="1" applyAlignment="1">
      <alignment horizontal="left" wrapText="1"/>
    </xf>
    <xf numFmtId="0" fontId="325" fillId="0" borderId="0" xfId="0" applyFont="1" applyAlignment="1">
      <alignment horizontal="left" vertical="center" wrapText="1"/>
    </xf>
    <xf numFmtId="0" fontId="4" fillId="0" borderId="0" xfId="0" applyFont="1" applyAlignment="1">
      <alignment horizontal="left" vertical="center" wrapText="1"/>
    </xf>
    <xf numFmtId="0" fontId="4" fillId="0" borderId="100" xfId="0" applyFont="1" applyBorder="1" applyAlignment="1">
      <alignment wrapText="1"/>
    </xf>
    <xf numFmtId="0" fontId="4" fillId="0" borderId="0" xfId="0" applyFont="1" applyBorder="1" applyAlignment="1">
      <alignment wrapText="1"/>
    </xf>
    <xf numFmtId="0" fontId="4" fillId="0" borderId="5" xfId="0" applyFont="1" applyBorder="1" applyAlignment="1">
      <alignment wrapText="1"/>
    </xf>
    <xf numFmtId="0" fontId="4" fillId="0" borderId="0" xfId="0" applyFont="1" applyFill="1" applyBorder="1" applyAlignment="1">
      <alignment horizontal="justify" vertical="justify" wrapText="1"/>
    </xf>
    <xf numFmtId="0" fontId="4" fillId="0" borderId="0" xfId="0" applyFont="1" applyBorder="1" applyAlignment="1">
      <alignment horizontal="left" vertical="top" wrapText="1"/>
    </xf>
    <xf numFmtId="170" fontId="325" fillId="4" borderId="86" xfId="7779" applyFont="1" applyFill="1" applyBorder="1" applyAlignment="1">
      <alignment horizontal="center" wrapText="1"/>
    </xf>
    <xf numFmtId="0" fontId="4" fillId="0" borderId="0" xfId="0" applyFont="1" applyAlignment="1">
      <alignment horizontal="justify" vertical="justify" wrapText="1"/>
    </xf>
    <xf numFmtId="0" fontId="325" fillId="0" borderId="87" xfId="0" applyFont="1" applyBorder="1" applyAlignment="1">
      <alignment horizontal="justify" wrapText="1"/>
    </xf>
    <xf numFmtId="0" fontId="325" fillId="0" borderId="88" xfId="0" applyFont="1" applyBorder="1" applyAlignment="1">
      <alignment horizontal="justify" wrapText="1"/>
    </xf>
    <xf numFmtId="170" fontId="4" fillId="4" borderId="86" xfId="7779" applyFont="1" applyFill="1" applyBorder="1" applyAlignment="1">
      <alignment horizontal="left" wrapText="1"/>
    </xf>
    <xf numFmtId="170" fontId="4" fillId="0" borderId="100" xfId="7779" applyFont="1" applyFill="1" applyBorder="1" applyAlignment="1">
      <alignment horizontal="left" wrapText="1"/>
    </xf>
    <xf numFmtId="170" fontId="4" fillId="0" borderId="5" xfId="7779" applyFont="1" applyFill="1" applyBorder="1" applyAlignment="1">
      <alignment horizontal="left" wrapText="1"/>
    </xf>
    <xf numFmtId="170" fontId="325" fillId="0" borderId="86" xfId="7779" applyFont="1" applyBorder="1" applyAlignment="1">
      <alignment wrapText="1"/>
    </xf>
    <xf numFmtId="0" fontId="325" fillId="0" borderId="0" xfId="0" applyFont="1" applyAlignment="1">
      <alignment horizontal="left" vertical="top" wrapText="1"/>
    </xf>
    <xf numFmtId="0" fontId="4" fillId="0" borderId="0" xfId="0" applyFont="1" applyAlignment="1">
      <alignment horizontal="left" vertical="top" wrapText="1"/>
    </xf>
    <xf numFmtId="0" fontId="2" fillId="0" borderId="0" xfId="57568" applyFont="1"/>
    <xf numFmtId="0" fontId="262" fillId="151" borderId="87" xfId="58126" applyFont="1" applyFill="1" applyBorder="1" applyAlignment="1" applyProtection="1">
      <alignment horizontal="center" vertical="top" wrapText="1"/>
    </xf>
    <xf numFmtId="0" fontId="262" fillId="151" borderId="89" xfId="58126" applyFont="1" applyFill="1" applyBorder="1" applyAlignment="1" applyProtection="1">
      <alignment horizontal="center" vertical="top" wrapText="1"/>
    </xf>
    <xf numFmtId="0" fontId="262" fillId="151" borderId="88" xfId="58126" applyFont="1" applyFill="1" applyBorder="1" applyAlignment="1" applyProtection="1">
      <alignment horizontal="center" vertical="top" wrapText="1"/>
    </xf>
    <xf numFmtId="0" fontId="261" fillId="0" borderId="87" xfId="58126" applyFont="1" applyFill="1" applyBorder="1" applyAlignment="1" applyProtection="1">
      <alignment vertical="top" wrapText="1"/>
    </xf>
    <xf numFmtId="0" fontId="261" fillId="0" borderId="89" xfId="58126" applyFont="1" applyFill="1" applyBorder="1" applyAlignment="1" applyProtection="1">
      <alignment vertical="top" wrapText="1"/>
    </xf>
    <xf numFmtId="0" fontId="261" fillId="0" borderId="88" xfId="58126" applyFont="1" applyFill="1" applyBorder="1" applyAlignment="1" applyProtection="1">
      <alignment vertical="top" wrapText="1"/>
    </xf>
    <xf numFmtId="0" fontId="261" fillId="0" borderId="87" xfId="58126" applyFont="1" applyFill="1" applyBorder="1" applyAlignment="1" applyProtection="1">
      <alignment wrapText="1"/>
    </xf>
    <xf numFmtId="0" fontId="261" fillId="0" borderId="89" xfId="58126" applyFont="1" applyFill="1" applyBorder="1" applyAlignment="1" applyProtection="1">
      <alignment wrapText="1"/>
    </xf>
    <xf numFmtId="0" fontId="261" fillId="0" borderId="88" xfId="58126" applyFont="1" applyFill="1" applyBorder="1" applyAlignment="1" applyProtection="1">
      <alignment wrapText="1"/>
    </xf>
    <xf numFmtId="0" fontId="262" fillId="0" borderId="87" xfId="58126" applyFont="1" applyFill="1" applyBorder="1" applyAlignment="1" applyProtection="1">
      <alignment vertical="top" wrapText="1"/>
    </xf>
    <xf numFmtId="0" fontId="262" fillId="0" borderId="89" xfId="58126" applyFont="1" applyFill="1" applyBorder="1" applyAlignment="1" applyProtection="1">
      <alignment vertical="top" wrapText="1"/>
    </xf>
    <xf numFmtId="0" fontId="262" fillId="0" borderId="88" xfId="58126" applyFont="1" applyFill="1" applyBorder="1" applyAlignment="1" applyProtection="1">
      <alignment vertical="top" wrapText="1"/>
    </xf>
    <xf numFmtId="0" fontId="261" fillId="0" borderId="87" xfId="58126" applyFont="1" applyFill="1" applyBorder="1" applyAlignment="1" applyProtection="1"/>
    <xf numFmtId="0" fontId="261" fillId="0" borderId="89" xfId="58126" applyFont="1" applyFill="1" applyBorder="1" applyAlignment="1" applyProtection="1"/>
    <xf numFmtId="0" fontId="261" fillId="0" borderId="88" xfId="58126" applyFont="1" applyFill="1" applyBorder="1" applyAlignment="1" applyProtection="1"/>
    <xf numFmtId="0" fontId="262" fillId="151" borderId="87" xfId="58126" applyFont="1" applyFill="1" applyBorder="1" applyAlignment="1" applyProtection="1">
      <alignment horizontal="center" vertical="center" wrapText="1"/>
    </xf>
    <xf numFmtId="0" fontId="262" fillId="151" borderId="89" xfId="58126" applyFont="1" applyFill="1" applyBorder="1" applyAlignment="1" applyProtection="1">
      <alignment horizontal="center" vertical="center" wrapText="1"/>
    </xf>
    <xf numFmtId="0" fontId="262" fillId="151" borderId="102" xfId="58126" applyFont="1" applyFill="1" applyBorder="1" applyAlignment="1" applyProtection="1">
      <alignment horizontal="center" vertical="center" wrapText="1"/>
    </xf>
    <xf numFmtId="0" fontId="262" fillId="151" borderId="87" xfId="0" applyFont="1" applyFill="1" applyBorder="1" applyAlignment="1">
      <alignment horizontal="center" vertical="center" wrapText="1"/>
    </xf>
    <xf numFmtId="0" fontId="262" fillId="151" borderId="89" xfId="0" applyFont="1" applyFill="1" applyBorder="1" applyAlignment="1">
      <alignment horizontal="center" vertical="center" wrapText="1"/>
    </xf>
    <xf numFmtId="0" fontId="262" fillId="151" borderId="88" xfId="0" applyFont="1" applyFill="1" applyBorder="1" applyAlignment="1">
      <alignment horizontal="center" vertical="center" wrapText="1"/>
    </xf>
    <xf numFmtId="0" fontId="261" fillId="0" borderId="87" xfId="0" applyFont="1" applyBorder="1" applyAlignment="1">
      <alignment vertical="center" wrapText="1"/>
    </xf>
    <xf numFmtId="0" fontId="261" fillId="0" borderId="89" xfId="0" applyFont="1" applyBorder="1" applyAlignment="1">
      <alignment vertical="center" wrapText="1"/>
    </xf>
    <xf numFmtId="0" fontId="261" fillId="0" borderId="88" xfId="0" applyFont="1" applyBorder="1" applyAlignment="1">
      <alignment vertical="center" wrapText="1"/>
    </xf>
    <xf numFmtId="0" fontId="262" fillId="151" borderId="78" xfId="58126" applyFont="1" applyFill="1" applyBorder="1" applyAlignment="1" applyProtection="1">
      <alignment horizontal="center" vertical="center" wrapText="1"/>
    </xf>
    <xf numFmtId="0" fontId="262" fillId="0" borderId="78" xfId="58126" applyFont="1" applyFill="1" applyBorder="1" applyAlignment="1" applyProtection="1">
      <alignment horizontal="center" vertical="center" wrapText="1"/>
    </xf>
    <xf numFmtId="0" fontId="262" fillId="0" borderId="88" xfId="58126" applyFont="1" applyFill="1" applyBorder="1" applyAlignment="1" applyProtection="1">
      <alignment horizontal="center" vertical="center" wrapText="1"/>
    </xf>
    <xf numFmtId="0" fontId="262" fillId="0" borderId="78" xfId="58126" applyFont="1" applyFill="1" applyBorder="1" applyAlignment="1" applyProtection="1">
      <alignment horizontal="justify" vertical="top" wrapText="1"/>
    </xf>
    <xf numFmtId="0" fontId="262" fillId="0" borderId="88" xfId="58126" applyFont="1" applyFill="1" applyBorder="1" applyAlignment="1" applyProtection="1">
      <alignment horizontal="justify" vertical="top" wrapText="1"/>
    </xf>
    <xf numFmtId="0" fontId="262" fillId="0" borderId="102" xfId="58126" applyFont="1" applyFill="1" applyBorder="1" applyAlignment="1" applyProtection="1">
      <alignment horizontal="justify" vertical="top" wrapText="1"/>
    </xf>
    <xf numFmtId="0" fontId="262" fillId="0" borderId="87" xfId="58126" applyFont="1" applyFill="1" applyBorder="1" applyAlignment="1" applyProtection="1">
      <alignment horizontal="justify" vertical="top" wrapText="1"/>
    </xf>
    <xf numFmtId="0" fontId="262" fillId="0" borderId="89" xfId="58126" applyFont="1" applyFill="1" applyBorder="1" applyAlignment="1" applyProtection="1">
      <alignment horizontal="justify" vertical="top" wrapText="1"/>
    </xf>
    <xf numFmtId="0" fontId="313" fillId="0" borderId="87" xfId="58126" applyFont="1" applyFill="1" applyBorder="1" applyProtection="1"/>
    <xf numFmtId="0" fontId="313" fillId="0" borderId="89" xfId="58126" applyFont="1" applyFill="1" applyBorder="1" applyProtection="1"/>
    <xf numFmtId="0" fontId="313" fillId="0" borderId="102" xfId="58126" applyFont="1" applyFill="1" applyBorder="1" applyProtection="1"/>
    <xf numFmtId="0" fontId="261" fillId="0" borderId="0" xfId="0" applyFont="1" applyAlignment="1">
      <alignment horizontal="justify" vertical="justify"/>
    </xf>
    <xf numFmtId="0" fontId="261" fillId="0" borderId="87" xfId="58126" applyFont="1" applyFill="1" applyBorder="1" applyAlignment="1" applyProtection="1">
      <alignment horizontal="justify" vertical="top" wrapText="1"/>
    </xf>
    <xf numFmtId="0" fontId="261" fillId="0" borderId="89" xfId="58126" applyFont="1" applyFill="1" applyBorder="1" applyAlignment="1" applyProtection="1">
      <alignment horizontal="justify" vertical="top" wrapText="1"/>
    </xf>
    <xf numFmtId="0" fontId="261" fillId="0" borderId="102" xfId="58126" applyFont="1" applyFill="1" applyBorder="1" applyAlignment="1" applyProtection="1">
      <alignment horizontal="justify" vertical="top" wrapText="1"/>
    </xf>
    <xf numFmtId="0" fontId="262" fillId="151" borderId="104" xfId="58126" applyFont="1" applyFill="1" applyBorder="1" applyAlignment="1" applyProtection="1">
      <alignment horizontal="center" vertical="center" wrapText="1"/>
    </xf>
    <xf numFmtId="0" fontId="262" fillId="151" borderId="105" xfId="58126" applyFont="1" applyFill="1" applyBorder="1" applyAlignment="1" applyProtection="1">
      <alignment horizontal="center" vertical="center" wrapText="1"/>
    </xf>
    <xf numFmtId="0" fontId="262" fillId="0" borderId="87" xfId="0" applyFont="1" applyBorder="1" applyAlignment="1">
      <alignment horizontal="justify" vertical="justify"/>
    </xf>
    <xf numFmtId="0" fontId="262" fillId="0" borderId="89" xfId="0" applyFont="1" applyBorder="1" applyAlignment="1">
      <alignment horizontal="justify" vertical="justify"/>
    </xf>
    <xf numFmtId="0" fontId="262" fillId="0" borderId="88" xfId="0" applyFont="1" applyBorder="1" applyAlignment="1">
      <alignment horizontal="justify" vertical="justify"/>
    </xf>
    <xf numFmtId="0" fontId="262" fillId="0" borderId="0" xfId="0" applyFont="1" applyAlignment="1">
      <alignment horizontal="justify" vertical="justify"/>
    </xf>
    <xf numFmtId="0" fontId="6" fillId="0" borderId="7" xfId="58126" applyFont="1" applyFill="1" applyBorder="1" applyAlignment="1" applyProtection="1">
      <alignment horizontal="right"/>
    </xf>
    <xf numFmtId="0" fontId="4" fillId="0" borderId="0" xfId="0" applyFont="1" applyAlignment="1">
      <alignment horizontal="justify" vertical="center"/>
    </xf>
    <xf numFmtId="0" fontId="6" fillId="0" borderId="86" xfId="58126" applyFont="1" applyFill="1" applyBorder="1" applyProtection="1"/>
    <xf numFmtId="0" fontId="6" fillId="151" borderId="86" xfId="58126" applyFont="1" applyFill="1" applyBorder="1" applyAlignment="1" applyProtection="1">
      <alignment horizontal="left" vertical="center" wrapText="1"/>
    </xf>
    <xf numFmtId="0" fontId="313" fillId="0" borderId="86" xfId="58126" applyFont="1" applyFill="1" applyBorder="1" applyAlignment="1" applyProtection="1">
      <alignment horizontal="justify" vertical="top"/>
    </xf>
    <xf numFmtId="320" fontId="6" fillId="153" borderId="86" xfId="58126" applyNumberFormat="1" applyFont="1" applyFill="1" applyBorder="1" applyAlignment="1" applyProtection="1">
      <alignment horizontal="center" vertical="top"/>
    </xf>
    <xf numFmtId="0" fontId="6" fillId="2" borderId="86" xfId="58126" applyFont="1" applyFill="1" applyBorder="1" applyAlignment="1" applyProtection="1">
      <alignment horizontal="left" vertical="center"/>
    </xf>
    <xf numFmtId="0" fontId="313" fillId="0" borderId="86" xfId="58126" applyFont="1" applyFill="1" applyBorder="1" applyAlignment="1" applyProtection="1">
      <alignment horizontal="justify" vertical="justify"/>
    </xf>
    <xf numFmtId="0" fontId="6" fillId="153" borderId="87" xfId="58126" applyFont="1" applyFill="1" applyBorder="1" applyAlignment="1" applyProtection="1">
      <alignment horizontal="left" vertical="top"/>
    </xf>
    <xf numFmtId="0" fontId="6" fillId="153" borderId="89" xfId="58126" applyFont="1" applyFill="1" applyBorder="1" applyAlignment="1" applyProtection="1">
      <alignment horizontal="left" vertical="top"/>
    </xf>
    <xf numFmtId="0" fontId="6" fillId="153" borderId="88" xfId="58126" applyFont="1" applyFill="1" applyBorder="1" applyAlignment="1" applyProtection="1">
      <alignment horizontal="left" vertical="top"/>
    </xf>
    <xf numFmtId="320" fontId="6" fillId="2" borderId="86" xfId="58126" applyNumberFormat="1" applyFont="1" applyFill="1" applyBorder="1" applyAlignment="1" applyProtection="1">
      <alignment horizontal="center" vertical="center"/>
    </xf>
    <xf numFmtId="0" fontId="313" fillId="0" borderId="86" xfId="58126" applyFont="1" applyFill="1" applyBorder="1" applyAlignment="1" applyProtection="1">
      <alignment horizontal="center" vertical="justify"/>
    </xf>
    <xf numFmtId="0" fontId="6" fillId="2" borderId="86" xfId="58126" applyFont="1" applyFill="1" applyBorder="1" applyAlignment="1" applyProtection="1">
      <alignment horizontal="center" vertical="center"/>
    </xf>
    <xf numFmtId="0" fontId="6" fillId="2" borderId="86" xfId="58126" applyFont="1" applyFill="1" applyBorder="1" applyAlignment="1" applyProtection="1">
      <alignment horizontal="center" vertical="justify"/>
    </xf>
    <xf numFmtId="0" fontId="6" fillId="153" borderId="86" xfId="58126" applyFont="1" applyFill="1" applyBorder="1" applyAlignment="1" applyProtection="1">
      <alignment horizontal="center" vertical="top"/>
    </xf>
    <xf numFmtId="0" fontId="6" fillId="0" borderId="86" xfId="58126" applyFont="1" applyFill="1" applyBorder="1" applyAlignment="1" applyProtection="1">
      <alignment horizontal="justify" vertical="top"/>
    </xf>
    <xf numFmtId="0" fontId="313" fillId="0" borderId="0" xfId="58126" applyFont="1" applyFill="1" applyAlignment="1" applyProtection="1">
      <alignment horizontal="justify" vertical="top"/>
    </xf>
    <xf numFmtId="320" fontId="6" fillId="153" borderId="87" xfId="58126" applyNumberFormat="1" applyFont="1" applyFill="1" applyBorder="1" applyAlignment="1" applyProtection="1">
      <alignment horizontal="center" vertical="top"/>
    </xf>
    <xf numFmtId="320" fontId="6" fillId="153" borderId="88" xfId="58126" applyNumberFormat="1" applyFont="1" applyFill="1" applyBorder="1" applyAlignment="1" applyProtection="1">
      <alignment horizontal="center" vertical="top"/>
    </xf>
    <xf numFmtId="320" fontId="6" fillId="2" borderId="87" xfId="58126" applyNumberFormat="1" applyFont="1" applyFill="1" applyBorder="1" applyAlignment="1" applyProtection="1">
      <alignment horizontal="center"/>
    </xf>
    <xf numFmtId="320" fontId="6" fillId="2" borderId="88" xfId="58126" applyNumberFormat="1" applyFont="1" applyFill="1" applyBorder="1" applyAlignment="1" applyProtection="1">
      <alignment horizontal="center"/>
    </xf>
    <xf numFmtId="0" fontId="6" fillId="2" borderId="96" xfId="58126" applyFont="1" applyFill="1" applyBorder="1" applyAlignment="1" applyProtection="1">
      <alignment horizontal="left" vertical="center"/>
    </xf>
    <xf numFmtId="0" fontId="6" fillId="2" borderId="95" xfId="58126" applyFont="1" applyFill="1" applyBorder="1" applyAlignment="1" applyProtection="1">
      <alignment horizontal="left" vertical="center"/>
    </xf>
    <xf numFmtId="0" fontId="6" fillId="2" borderId="97" xfId="58126" applyFont="1" applyFill="1" applyBorder="1" applyAlignment="1" applyProtection="1">
      <alignment horizontal="left" vertical="center"/>
    </xf>
    <xf numFmtId="0" fontId="6" fillId="2" borderId="98" xfId="58126" applyFont="1" applyFill="1" applyBorder="1" applyAlignment="1" applyProtection="1">
      <alignment horizontal="left" vertical="center"/>
    </xf>
    <xf numFmtId="0" fontId="6" fillId="2" borderId="7" xfId="58126" applyFont="1" applyFill="1" applyBorder="1" applyAlignment="1" applyProtection="1">
      <alignment horizontal="left" vertical="center"/>
    </xf>
    <xf numFmtId="0" fontId="6" fillId="2" borderId="9" xfId="58126" applyFont="1" applyFill="1" applyBorder="1" applyAlignment="1" applyProtection="1">
      <alignment horizontal="left" vertical="center"/>
    </xf>
    <xf numFmtId="0" fontId="325" fillId="0" borderId="87" xfId="58126" applyFont="1" applyFill="1" applyBorder="1" applyAlignment="1" applyProtection="1">
      <alignment horizontal="justify" vertical="top" wrapText="1"/>
    </xf>
    <xf numFmtId="0" fontId="325" fillId="0" borderId="89" xfId="58126" applyFont="1" applyFill="1" applyBorder="1" applyAlignment="1" applyProtection="1">
      <alignment horizontal="justify" vertical="top" wrapText="1"/>
    </xf>
    <xf numFmtId="0" fontId="325" fillId="0" borderId="88" xfId="58126" applyFont="1" applyFill="1" applyBorder="1" applyAlignment="1" applyProtection="1">
      <alignment horizontal="justify" vertical="top" wrapText="1"/>
    </xf>
    <xf numFmtId="0" fontId="313" fillId="0" borderId="0" xfId="58126" applyFont="1" applyFill="1" applyAlignment="1" applyProtection="1">
      <alignment wrapText="1"/>
    </xf>
    <xf numFmtId="0" fontId="6" fillId="2" borderId="87" xfId="58126" applyFont="1" applyFill="1" applyBorder="1" applyAlignment="1" applyProtection="1">
      <alignment horizontal="center"/>
    </xf>
    <xf numFmtId="0" fontId="6" fillId="2" borderId="89" xfId="58126" applyFont="1" applyFill="1" applyBorder="1" applyAlignment="1" applyProtection="1">
      <alignment horizontal="center"/>
    </xf>
    <xf numFmtId="0" fontId="6" fillId="2" borderId="88" xfId="58126" applyFont="1" applyFill="1" applyBorder="1" applyAlignment="1" applyProtection="1">
      <alignment horizontal="center"/>
    </xf>
    <xf numFmtId="0" fontId="4" fillId="0" borderId="87" xfId="58126" applyFont="1" applyFill="1" applyBorder="1" applyAlignment="1" applyProtection="1">
      <alignment horizontal="justify" vertical="top" wrapText="1"/>
    </xf>
    <xf numFmtId="0" fontId="4" fillId="0" borderId="89" xfId="58126" applyFont="1" applyFill="1" applyBorder="1" applyAlignment="1" applyProtection="1">
      <alignment horizontal="justify" vertical="top" wrapText="1"/>
    </xf>
    <xf numFmtId="0" fontId="4" fillId="0" borderId="88" xfId="58126" applyFont="1" applyFill="1" applyBorder="1" applyAlignment="1" applyProtection="1">
      <alignment horizontal="justify" vertical="top" wrapText="1"/>
    </xf>
    <xf numFmtId="0" fontId="262" fillId="151" borderId="87" xfId="58126" applyFont="1" applyFill="1" applyBorder="1" applyAlignment="1" applyProtection="1">
      <alignment horizontal="left" vertical="center" wrapText="1"/>
    </xf>
    <xf numFmtId="0" fontId="262" fillId="151" borderId="89" xfId="58126" applyFont="1" applyFill="1" applyBorder="1" applyAlignment="1" applyProtection="1">
      <alignment horizontal="left" vertical="center" wrapText="1"/>
    </xf>
    <xf numFmtId="0" fontId="262" fillId="151" borderId="88" xfId="58126" applyFont="1" applyFill="1" applyBorder="1" applyAlignment="1" applyProtection="1">
      <alignment horizontal="left" vertical="center" wrapText="1"/>
    </xf>
    <xf numFmtId="0" fontId="313" fillId="0" borderId="86" xfId="58126" applyFont="1" applyFill="1" applyBorder="1" applyAlignment="1" applyProtection="1">
      <alignment horizontal="center" vertical="center" wrapText="1"/>
    </xf>
    <xf numFmtId="0" fontId="262" fillId="0" borderId="0" xfId="58126" applyFont="1" applyFill="1" applyBorder="1" applyAlignment="1" applyProtection="1">
      <alignment horizontal="right"/>
    </xf>
    <xf numFmtId="320" fontId="262" fillId="2" borderId="87" xfId="58126" applyNumberFormat="1" applyFont="1" applyFill="1" applyBorder="1" applyAlignment="1" applyProtection="1">
      <alignment horizontal="center" vertical="top" wrapText="1"/>
    </xf>
    <xf numFmtId="320" fontId="262" fillId="2" borderId="88" xfId="58126" applyNumberFormat="1" applyFont="1" applyFill="1" applyBorder="1" applyAlignment="1" applyProtection="1">
      <alignment horizontal="center" vertical="top" wrapText="1"/>
    </xf>
    <xf numFmtId="0" fontId="6" fillId="4" borderId="87" xfId="58126" applyFont="1" applyFill="1" applyBorder="1" applyAlignment="1" applyProtection="1">
      <alignment horizontal="center" wrapText="1"/>
    </xf>
    <xf numFmtId="0" fontId="6" fillId="4" borderId="88" xfId="58126" applyFont="1" applyFill="1" applyBorder="1" applyAlignment="1" applyProtection="1">
      <alignment horizontal="center" wrapText="1"/>
    </xf>
    <xf numFmtId="0" fontId="6" fillId="4" borderId="89" xfId="58126" applyFont="1" applyFill="1" applyBorder="1" applyAlignment="1" applyProtection="1">
      <alignment horizontal="center" wrapText="1"/>
    </xf>
    <xf numFmtId="0" fontId="313" fillId="0" borderId="0" xfId="58126" applyFont="1" applyFill="1" applyAlignment="1" applyProtection="1">
      <alignment horizontal="left" wrapText="1"/>
    </xf>
    <xf numFmtId="0" fontId="261" fillId="0" borderId="87" xfId="58126" applyFont="1" applyFill="1" applyBorder="1" applyAlignment="1" applyProtection="1">
      <alignment horizontal="justify" vertical="center" wrapText="1"/>
    </xf>
    <xf numFmtId="0" fontId="261" fillId="0" borderId="88" xfId="58126" applyFont="1" applyFill="1" applyBorder="1" applyAlignment="1" applyProtection="1">
      <alignment horizontal="justify" vertical="center" wrapText="1"/>
    </xf>
    <xf numFmtId="0" fontId="336" fillId="0" borderId="87" xfId="58126" applyFont="1" applyFill="1" applyBorder="1" applyAlignment="1" applyProtection="1">
      <alignment horizontal="justify" vertical="top" wrapText="1"/>
    </xf>
    <xf numFmtId="0" fontId="336" fillId="0" borderId="88" xfId="58126" applyFont="1" applyFill="1" applyBorder="1" applyAlignment="1" applyProtection="1">
      <alignment horizontal="justify" vertical="top" wrapText="1"/>
    </xf>
    <xf numFmtId="0" fontId="262" fillId="151" borderId="87" xfId="58126" applyFont="1" applyFill="1" applyBorder="1" applyAlignment="1" applyProtection="1">
      <alignment vertical="center" wrapText="1"/>
    </xf>
    <xf numFmtId="0" fontId="262" fillId="151" borderId="89" xfId="58126" applyFont="1" applyFill="1" applyBorder="1" applyAlignment="1" applyProtection="1">
      <alignment vertical="center" wrapText="1"/>
    </xf>
    <xf numFmtId="0" fontId="262" fillId="151" borderId="88" xfId="58126" applyFont="1" applyFill="1" applyBorder="1" applyAlignment="1" applyProtection="1">
      <alignment vertical="center" wrapText="1"/>
    </xf>
    <xf numFmtId="0" fontId="313" fillId="0" borderId="0" xfId="58126" applyFont="1" applyFill="1" applyProtection="1"/>
    <xf numFmtId="0" fontId="262" fillId="2" borderId="96" xfId="58126" applyFont="1" applyFill="1" applyBorder="1" applyAlignment="1" applyProtection="1">
      <alignment horizontal="left" vertical="center" wrapText="1"/>
    </xf>
    <xf numFmtId="0" fontId="262" fillId="2" borderId="95" xfId="58126" applyFont="1" applyFill="1" applyBorder="1" applyAlignment="1" applyProtection="1">
      <alignment horizontal="left" vertical="center" wrapText="1"/>
    </xf>
    <xf numFmtId="0" fontId="262" fillId="2" borderId="97" xfId="58126" applyFont="1" applyFill="1" applyBorder="1" applyAlignment="1" applyProtection="1">
      <alignment horizontal="left" vertical="center" wrapText="1"/>
    </xf>
    <xf numFmtId="0" fontId="262" fillId="2" borderId="98" xfId="58126" applyFont="1" applyFill="1" applyBorder="1" applyAlignment="1" applyProtection="1">
      <alignment horizontal="left" vertical="center" wrapText="1"/>
    </xf>
    <xf numFmtId="0" fontId="262" fillId="2" borderId="7" xfId="58126" applyFont="1" applyFill="1" applyBorder="1" applyAlignment="1" applyProtection="1">
      <alignment horizontal="left" vertical="center" wrapText="1"/>
    </xf>
    <xf numFmtId="0" fontId="262" fillId="2" borderId="9" xfId="58126" applyFont="1" applyFill="1" applyBorder="1" applyAlignment="1" applyProtection="1">
      <alignment horizontal="left" vertical="center" wrapText="1"/>
    </xf>
    <xf numFmtId="0" fontId="262" fillId="0" borderId="69" xfId="58126" applyFont="1" applyFill="1" applyBorder="1" applyAlignment="1" applyProtection="1">
      <alignment horizontal="right"/>
    </xf>
    <xf numFmtId="0" fontId="313" fillId="0" borderId="0" xfId="58126" applyNumberFormat="1" applyFont="1" applyFill="1" applyAlignment="1" applyProtection="1">
      <alignment horizontal="justify" vertical="justify" wrapText="1"/>
    </xf>
    <xf numFmtId="0" fontId="4" fillId="0" borderId="0" xfId="58126" applyNumberFormat="1" applyFont="1" applyFill="1" applyAlignment="1" applyProtection="1">
      <alignment horizontal="justify" vertical="top" wrapText="1"/>
    </xf>
    <xf numFmtId="320" fontId="6" fillId="151" borderId="86" xfId="58126" applyNumberFormat="1" applyFont="1" applyFill="1" applyBorder="1" applyAlignment="1" applyProtection="1">
      <alignment horizontal="center" vertical="top" wrapText="1"/>
    </xf>
    <xf numFmtId="0" fontId="313" fillId="0" borderId="86" xfId="58126" applyFont="1" applyFill="1" applyBorder="1" applyAlignment="1" applyProtection="1">
      <alignment horizontal="justify" vertical="top" wrapText="1"/>
    </xf>
    <xf numFmtId="0" fontId="6" fillId="0" borderId="86" xfId="58126" applyFont="1" applyFill="1" applyBorder="1" applyAlignment="1" applyProtection="1">
      <alignment horizontal="justify" vertical="top" wrapText="1"/>
    </xf>
    <xf numFmtId="0" fontId="6" fillId="0" borderId="0" xfId="58126" applyFont="1" applyFill="1" applyBorder="1" applyAlignment="1" applyProtection="1">
      <alignment horizontal="right"/>
    </xf>
    <xf numFmtId="0" fontId="313" fillId="0" borderId="0" xfId="58126" applyFont="1" applyFill="1" applyBorder="1" applyAlignment="1" applyProtection="1">
      <alignment horizontal="right"/>
    </xf>
    <xf numFmtId="0" fontId="4" fillId="0" borderId="0" xfId="58126" applyFont="1" applyFill="1" applyAlignment="1" applyProtection="1">
      <alignment horizontal="justify" vertical="justify" wrapText="1"/>
    </xf>
    <xf numFmtId="0" fontId="313" fillId="0" borderId="0" xfId="58126" applyFont="1" applyFill="1" applyAlignment="1" applyProtection="1">
      <alignment horizontal="justify" wrapText="1"/>
    </xf>
    <xf numFmtId="0" fontId="313" fillId="0" borderId="0" xfId="58126" applyFont="1" applyFill="1" applyBorder="1" applyAlignment="1" applyProtection="1">
      <alignment horizontal="justify" vertical="center"/>
    </xf>
    <xf numFmtId="0" fontId="313" fillId="0" borderId="0" xfId="58126" applyFont="1" applyFill="1" applyAlignment="1" applyProtection="1">
      <alignment horizontal="justify" vertical="center"/>
    </xf>
    <xf numFmtId="0" fontId="313" fillId="0" borderId="0" xfId="58126" applyFont="1" applyFill="1" applyBorder="1" applyAlignment="1" applyProtection="1">
      <alignment horizontal="justify" vertical="justify"/>
    </xf>
    <xf numFmtId="0" fontId="3" fillId="4" borderId="87" xfId="58126" applyFont="1" applyFill="1" applyBorder="1" applyAlignment="1">
      <alignment horizontal="center" vertical="center"/>
    </xf>
    <xf numFmtId="0" fontId="3" fillId="4" borderId="88" xfId="58126" applyFont="1" applyFill="1" applyBorder="1" applyAlignment="1">
      <alignment horizontal="center" vertical="center"/>
    </xf>
    <xf numFmtId="0" fontId="2" fillId="0" borderId="0" xfId="58126" quotePrefix="1" applyFont="1" applyAlignment="1">
      <alignment horizontal="justify" vertical="center" wrapText="1"/>
    </xf>
    <xf numFmtId="0" fontId="261" fillId="0" borderId="86" xfId="0" applyFont="1" applyBorder="1" applyAlignment="1">
      <alignment horizontal="justify" vertical="center"/>
    </xf>
    <xf numFmtId="0" fontId="261" fillId="0" borderId="86" xfId="0" applyFont="1" applyBorder="1" applyAlignment="1">
      <alignment vertical="center"/>
    </xf>
    <xf numFmtId="0" fontId="261" fillId="0" borderId="86" xfId="0" applyFont="1" applyBorder="1" applyAlignment="1">
      <alignment vertical="center" wrapText="1"/>
    </xf>
    <xf numFmtId="0" fontId="6" fillId="0" borderId="0" xfId="58126" applyFont="1" applyFill="1" applyAlignment="1" applyProtection="1">
      <alignment wrapText="1"/>
    </xf>
    <xf numFmtId="0" fontId="262" fillId="0" borderId="86" xfId="0" applyFont="1" applyBorder="1" applyAlignment="1">
      <alignment vertical="center"/>
    </xf>
    <xf numFmtId="0" fontId="262" fillId="0" borderId="86" xfId="0" applyFont="1" applyBorder="1" applyAlignment="1">
      <alignment horizontal="justify" vertical="center"/>
    </xf>
    <xf numFmtId="0" fontId="262" fillId="151" borderId="86" xfId="0" applyFont="1" applyFill="1" applyBorder="1" applyAlignment="1">
      <alignment horizontal="center" vertical="center"/>
    </xf>
    <xf numFmtId="0" fontId="262" fillId="0" borderId="86" xfId="0" applyFont="1" applyFill="1" applyBorder="1" applyAlignment="1">
      <alignment horizontal="left" vertical="center" wrapText="1"/>
    </xf>
    <xf numFmtId="0" fontId="261" fillId="0" borderId="86" xfId="0" applyFont="1" applyFill="1" applyBorder="1" applyAlignment="1">
      <alignment horizontal="left" vertical="center" wrapText="1"/>
    </xf>
    <xf numFmtId="0" fontId="261" fillId="0" borderId="86" xfId="0" applyFont="1" applyFill="1" applyBorder="1" applyAlignment="1">
      <alignment horizontal="left" vertical="center"/>
    </xf>
    <xf numFmtId="0" fontId="262" fillId="0" borderId="86" xfId="0" applyFont="1" applyBorder="1" applyAlignment="1">
      <alignment vertical="center" wrapText="1"/>
    </xf>
    <xf numFmtId="0" fontId="262" fillId="4" borderId="86" xfId="0" applyFont="1" applyFill="1" applyBorder="1" applyAlignment="1">
      <alignment horizontal="center" vertical="center" wrapText="1"/>
    </xf>
    <xf numFmtId="0" fontId="3" fillId="4" borderId="86" xfId="58126" applyFont="1" applyFill="1" applyBorder="1" applyAlignment="1">
      <alignment horizontal="center" vertical="center"/>
    </xf>
    <xf numFmtId="0" fontId="262" fillId="0" borderId="86" xfId="0" applyFont="1" applyFill="1" applyBorder="1" applyAlignment="1">
      <alignment horizontal="left" vertical="center"/>
    </xf>
    <xf numFmtId="0" fontId="313" fillId="0" borderId="0" xfId="58126" applyFont="1" applyFill="1" applyAlignment="1" applyProtection="1">
      <alignment vertical="center" wrapText="1"/>
    </xf>
    <xf numFmtId="0" fontId="6" fillId="0" borderId="0" xfId="58126" applyFont="1" applyFill="1" applyAlignment="1" applyProtection="1">
      <alignment horizontal="left" vertical="center"/>
    </xf>
    <xf numFmtId="0" fontId="6" fillId="0" borderId="0" xfId="58126" applyFont="1" applyFill="1" applyAlignment="1" applyProtection="1">
      <alignment horizontal="justify" wrapText="1"/>
    </xf>
    <xf numFmtId="0" fontId="313" fillId="0" borderId="0" xfId="58126" applyFont="1" applyFill="1" applyAlignment="1" applyProtection="1">
      <alignment horizontal="center"/>
    </xf>
    <xf numFmtId="0" fontId="262" fillId="0" borderId="0" xfId="0" applyFont="1" applyAlignment="1">
      <alignment horizontal="justify" vertical="center"/>
    </xf>
    <xf numFmtId="0" fontId="313" fillId="0" borderId="0" xfId="58126" applyNumberFormat="1" applyFont="1" applyFill="1" applyAlignment="1" applyProtection="1">
      <alignment horizontal="justify" vertical="center" wrapText="1"/>
    </xf>
    <xf numFmtId="0" fontId="4" fillId="0" borderId="0" xfId="58126" applyNumberFormat="1" applyFont="1" applyFill="1" applyAlignment="1" applyProtection="1">
      <alignment horizontal="justify" vertical="center" wrapText="1"/>
    </xf>
    <xf numFmtId="0" fontId="313" fillId="0" borderId="0" xfId="58135" applyNumberFormat="1" applyFont="1" applyFill="1" applyAlignment="1" applyProtection="1">
      <alignment horizontal="justify" vertical="center"/>
    </xf>
    <xf numFmtId="0" fontId="3" fillId="0" borderId="0" xfId="0" applyFont="1" applyAlignment="1">
      <alignment vertical="center"/>
    </xf>
    <xf numFmtId="0" fontId="6" fillId="151" borderId="87" xfId="58135" applyFont="1" applyFill="1" applyBorder="1" applyAlignment="1" applyProtection="1">
      <alignment horizontal="center" vertical="center" wrapText="1"/>
    </xf>
    <xf numFmtId="0" fontId="6" fillId="151" borderId="88" xfId="58135" applyFont="1" applyFill="1" applyBorder="1" applyAlignment="1" applyProtection="1">
      <alignment horizontal="center" vertical="center" wrapText="1"/>
    </xf>
    <xf numFmtId="0" fontId="3" fillId="0" borderId="0" xfId="0" applyFont="1" applyAlignment="1">
      <alignment vertical="center" wrapText="1"/>
    </xf>
    <xf numFmtId="0" fontId="2" fillId="0" borderId="0" xfId="0" applyFont="1" applyAlignment="1">
      <alignment horizontal="left" vertical="center" wrapText="1"/>
    </xf>
    <xf numFmtId="0" fontId="3" fillId="0" borderId="87" xfId="0" applyFont="1" applyBorder="1" applyAlignment="1">
      <alignment horizontal="center" vertical="center"/>
    </xf>
    <xf numFmtId="0" fontId="3" fillId="0" borderId="88" xfId="0" applyFont="1" applyBorder="1" applyAlignment="1">
      <alignment horizontal="center" vertical="center"/>
    </xf>
    <xf numFmtId="43" fontId="2" fillId="0" borderId="86" xfId="12720" applyNumberFormat="1" applyFont="1" applyBorder="1"/>
    <xf numFmtId="170" fontId="3" fillId="0" borderId="86" xfId="1" applyFont="1" applyBorder="1"/>
    <xf numFmtId="0" fontId="2" fillId="0" borderId="0" xfId="0" applyFont="1" applyAlignment="1">
      <alignment horizontal="justify" vertical="top"/>
    </xf>
    <xf numFmtId="0" fontId="3" fillId="0" borderId="0" xfId="0" applyFont="1" applyFill="1" applyBorder="1" applyAlignment="1">
      <alignment horizontal="left" vertical="center" wrapText="1"/>
    </xf>
    <xf numFmtId="0" fontId="313" fillId="0" borderId="0" xfId="58135" applyNumberFormat="1" applyFont="1" applyFill="1" applyAlignment="1" applyProtection="1">
      <alignment horizontal="justify" vertical="center" wrapText="1"/>
    </xf>
    <xf numFmtId="43" fontId="2" fillId="0" borderId="86" xfId="0" applyNumberFormat="1" applyFont="1" applyBorder="1"/>
    <xf numFmtId="326" fontId="2" fillId="0" borderId="86" xfId="0" applyNumberFormat="1" applyFont="1" applyBorder="1"/>
    <xf numFmtId="0" fontId="3" fillId="0" borderId="86" xfId="0" applyFont="1" applyBorder="1" applyAlignment="1">
      <alignment vertical="center"/>
    </xf>
    <xf numFmtId="0" fontId="3" fillId="0" borderId="86" xfId="0" applyFont="1" applyBorder="1"/>
    <xf numFmtId="0" fontId="3" fillId="0" borderId="86" xfId="0" applyFont="1" applyBorder="1" applyAlignment="1">
      <alignment vertical="center" wrapText="1"/>
    </xf>
    <xf numFmtId="0" fontId="2" fillId="0" borderId="86" xfId="0" applyFont="1" applyBorder="1" applyAlignment="1">
      <alignment vertical="center" wrapText="1"/>
    </xf>
    <xf numFmtId="0" fontId="3" fillId="0" borderId="86" xfId="0" applyFont="1" applyFill="1" applyBorder="1" applyAlignment="1">
      <alignment vertical="center" wrapText="1"/>
    </xf>
    <xf numFmtId="0" fontId="2" fillId="0" borderId="86" xfId="0" applyFont="1" applyBorder="1"/>
    <xf numFmtId="0" fontId="6" fillId="151" borderId="84" xfId="58135" applyFont="1" applyFill="1" applyBorder="1" applyAlignment="1" applyProtection="1">
      <alignment horizontal="center" vertical="center" wrapText="1"/>
    </xf>
    <xf numFmtId="0" fontId="6" fillId="151" borderId="6" xfId="58135" applyFont="1" applyFill="1" applyBorder="1" applyAlignment="1" applyProtection="1">
      <alignment horizontal="center" vertical="center" wrapText="1"/>
    </xf>
    <xf numFmtId="0" fontId="6" fillId="151" borderId="87" xfId="58135" applyFont="1" applyFill="1" applyBorder="1" applyAlignment="1" applyProtection="1">
      <alignment horizontal="center" wrapText="1"/>
    </xf>
    <xf numFmtId="0" fontId="6" fillId="151" borderId="89" xfId="58135" applyFont="1" applyFill="1" applyBorder="1" applyAlignment="1" applyProtection="1">
      <alignment horizontal="center" wrapText="1"/>
    </xf>
    <xf numFmtId="0" fontId="2" fillId="0" borderId="0" xfId="0" applyFont="1" applyAlignment="1">
      <alignment horizontal="justify" vertical="center" wrapText="1"/>
    </xf>
    <xf numFmtId="0" fontId="313" fillId="0" borderId="0" xfId="58126" applyFont="1" applyFill="1" applyAlignment="1" applyProtection="1">
      <alignment horizontal="left" vertical="center" wrapText="1"/>
    </xf>
    <xf numFmtId="0" fontId="3" fillId="0" borderId="86" xfId="0" applyFont="1" applyBorder="1" applyAlignment="1">
      <alignment horizontal="center" vertical="center"/>
    </xf>
    <xf numFmtId="43" fontId="3" fillId="0" borderId="86" xfId="0" applyNumberFormat="1" applyFont="1" applyBorder="1"/>
    <xf numFmtId="0" fontId="3" fillId="0" borderId="0" xfId="0" applyFont="1" applyAlignment="1">
      <alignment horizontal="left" vertical="center" wrapText="1"/>
    </xf>
    <xf numFmtId="0" fontId="6" fillId="151" borderId="86" xfId="58135" applyFont="1" applyFill="1" applyBorder="1" applyAlignment="1" applyProtection="1">
      <alignment horizontal="center" vertical="center" wrapText="1"/>
    </xf>
    <xf numFmtId="0" fontId="3" fillId="0" borderId="86" xfId="0" applyFont="1" applyBorder="1" applyAlignment="1">
      <alignment horizontal="right"/>
    </xf>
    <xf numFmtId="327" fontId="3" fillId="0" borderId="86" xfId="0" applyNumberFormat="1" applyFont="1" applyBorder="1"/>
    <xf numFmtId="0" fontId="3" fillId="0" borderId="86" xfId="0" applyFont="1" applyBorder="1" applyAlignment="1">
      <alignment horizontal="right" vertical="center" wrapText="1"/>
    </xf>
    <xf numFmtId="43" fontId="3" fillId="0" borderId="86" xfId="12720" applyNumberFormat="1" applyFont="1" applyBorder="1"/>
    <xf numFmtId="9" fontId="2" fillId="0" borderId="86" xfId="58127" applyFont="1" applyBorder="1" applyAlignment="1">
      <alignment horizontal="center"/>
    </xf>
    <xf numFmtId="0" fontId="3" fillId="0" borderId="86" xfId="0" applyFont="1" applyBorder="1" applyAlignment="1">
      <alignment horizontal="center"/>
    </xf>
    <xf numFmtId="10" fontId="2" fillId="0" borderId="86" xfId="58127" applyNumberFormat="1" applyFont="1" applyBorder="1" applyAlignment="1">
      <alignment horizontal="center"/>
    </xf>
    <xf numFmtId="0" fontId="6" fillId="151" borderId="96" xfId="58135" applyFont="1" applyFill="1" applyBorder="1" applyAlignment="1" applyProtection="1">
      <alignment horizontal="center" vertical="center" wrapText="1"/>
    </xf>
    <xf numFmtId="0" fontId="6" fillId="151" borderId="97" xfId="58135" applyFont="1" applyFill="1" applyBorder="1" applyAlignment="1" applyProtection="1">
      <alignment horizontal="center" vertical="center" wrapText="1"/>
    </xf>
    <xf numFmtId="0" fontId="6" fillId="151" borderId="98" xfId="58135" applyFont="1" applyFill="1" applyBorder="1" applyAlignment="1" applyProtection="1">
      <alignment horizontal="center" vertical="center" wrapText="1"/>
    </xf>
    <xf numFmtId="0" fontId="6" fillId="151" borderId="9" xfId="58135" applyFont="1" applyFill="1" applyBorder="1" applyAlignment="1" applyProtection="1">
      <alignment horizontal="center" vertical="center" wrapText="1"/>
    </xf>
    <xf numFmtId="10" fontId="313" fillId="0" borderId="87" xfId="58135" applyNumberFormat="1" applyFont="1" applyFill="1" applyBorder="1" applyAlignment="1" applyProtection="1">
      <alignment horizontal="center" vertical="top" wrapText="1"/>
    </xf>
    <xf numFmtId="10" fontId="313" fillId="0" borderId="88" xfId="58135" applyNumberFormat="1" applyFont="1" applyFill="1" applyBorder="1" applyAlignment="1" applyProtection="1">
      <alignment horizontal="center" vertical="top" wrapText="1"/>
    </xf>
    <xf numFmtId="0" fontId="3" fillId="0" borderId="7" xfId="0" applyFont="1" applyBorder="1" applyAlignment="1">
      <alignment horizontal="right"/>
    </xf>
    <xf numFmtId="0" fontId="3" fillId="0" borderId="0" xfId="0" applyFont="1" applyBorder="1" applyAlignment="1">
      <alignment horizontal="right"/>
    </xf>
    <xf numFmtId="9" fontId="2" fillId="0" borderId="86" xfId="0" applyNumberFormat="1" applyFont="1" applyBorder="1" applyAlignment="1">
      <alignment horizontal="center"/>
    </xf>
    <xf numFmtId="0" fontId="2" fillId="0" borderId="86" xfId="0" applyFont="1" applyBorder="1" applyAlignment="1">
      <alignment horizontal="left"/>
    </xf>
    <xf numFmtId="0" fontId="313" fillId="0" borderId="84" xfId="58135" applyFont="1" applyFill="1" applyBorder="1" applyAlignment="1" applyProtection="1">
      <alignment horizontal="justify" vertical="top" wrapText="1"/>
    </xf>
    <xf numFmtId="0" fontId="313" fillId="0" borderId="6" xfId="58135" applyFont="1" applyFill="1" applyBorder="1" applyAlignment="1" applyProtection="1">
      <alignment horizontal="justify" vertical="top" wrapText="1"/>
    </xf>
    <xf numFmtId="0" fontId="261" fillId="0" borderId="84" xfId="58135" applyFont="1" applyFill="1" applyBorder="1" applyAlignment="1" applyProtection="1">
      <alignment vertical="top" wrapText="1"/>
    </xf>
    <xf numFmtId="0" fontId="261" fillId="0" borderId="6" xfId="58135" applyFont="1" applyFill="1" applyBorder="1" applyAlignment="1" applyProtection="1">
      <alignment vertical="top" wrapText="1"/>
    </xf>
    <xf numFmtId="0" fontId="2" fillId="0" borderId="86" xfId="0" applyFont="1" applyBorder="1" applyAlignment="1">
      <alignment horizontal="left" vertical="center"/>
    </xf>
    <xf numFmtId="0" fontId="2" fillId="0" borderId="0" xfId="0" applyFont="1" applyFill="1" applyBorder="1" applyAlignment="1">
      <alignment horizontal="left" vertical="center" wrapText="1"/>
    </xf>
    <xf numFmtId="0" fontId="2" fillId="0" borderId="0" xfId="0" applyFont="1"/>
    <xf numFmtId="0" fontId="2" fillId="0" borderId="0" xfId="0" applyFont="1" applyAlignment="1">
      <alignment wrapText="1"/>
    </xf>
    <xf numFmtId="0" fontId="6" fillId="0" borderId="0" xfId="58135" applyFont="1" applyFill="1" applyBorder="1" applyAlignment="1" applyProtection="1"/>
    <xf numFmtId="0" fontId="6" fillId="0" borderId="98" xfId="58135" applyFont="1" applyFill="1" applyBorder="1" applyAlignment="1" applyProtection="1">
      <alignment horizontal="right"/>
    </xf>
    <xf numFmtId="0" fontId="6" fillId="0" borderId="7" xfId="58135" applyFont="1" applyFill="1" applyBorder="1" applyAlignment="1" applyProtection="1">
      <alignment horizontal="right"/>
    </xf>
    <xf numFmtId="0" fontId="2" fillId="0" borderId="0" xfId="0" applyFont="1" applyAlignment="1">
      <alignment horizontal="left" wrapText="1"/>
    </xf>
    <xf numFmtId="0" fontId="2" fillId="0" borderId="0" xfId="0" applyFont="1" applyBorder="1" applyAlignment="1">
      <alignment horizontal="left" vertical="center" wrapText="1"/>
    </xf>
    <xf numFmtId="0" fontId="6" fillId="151" borderId="88" xfId="58135" applyFont="1" applyFill="1" applyBorder="1" applyAlignment="1" applyProtection="1">
      <alignment horizontal="center" wrapText="1"/>
    </xf>
    <xf numFmtId="0" fontId="6" fillId="0" borderId="100" xfId="58135" applyFont="1" applyFill="1" applyBorder="1" applyAlignment="1" applyProtection="1">
      <alignment horizontal="right"/>
    </xf>
    <xf numFmtId="0" fontId="6" fillId="0" borderId="0" xfId="58135" applyFont="1" applyFill="1" applyBorder="1" applyAlignment="1" applyProtection="1">
      <alignment horizontal="right"/>
    </xf>
    <xf numFmtId="0" fontId="6" fillId="151" borderId="86" xfId="58135" applyFont="1" applyFill="1" applyBorder="1" applyAlignment="1" applyProtection="1">
      <alignment horizontal="center" wrapText="1"/>
    </xf>
    <xf numFmtId="0" fontId="2" fillId="0" borderId="87" xfId="0" applyFont="1" applyBorder="1" applyAlignment="1">
      <alignment horizontal="center" wrapText="1"/>
    </xf>
    <xf numFmtId="0" fontId="2" fillId="0" borderId="89" xfId="0" applyFont="1" applyBorder="1" applyAlignment="1">
      <alignment horizontal="center" wrapText="1"/>
    </xf>
    <xf numFmtId="0" fontId="3" fillId="4" borderId="84"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96" xfId="0" applyFont="1" applyFill="1" applyBorder="1" applyAlignment="1">
      <alignment horizontal="center" vertical="center" wrapText="1"/>
    </xf>
    <xf numFmtId="0" fontId="3" fillId="4" borderId="95" xfId="0" applyFont="1" applyFill="1" applyBorder="1" applyAlignment="1">
      <alignment horizontal="center" vertical="center" wrapText="1"/>
    </xf>
    <xf numFmtId="0" fontId="3" fillId="4" borderId="97" xfId="0" applyFont="1" applyFill="1" applyBorder="1" applyAlignment="1">
      <alignment horizontal="center" vertical="center" wrapText="1"/>
    </xf>
    <xf numFmtId="0" fontId="3" fillId="4" borderId="98"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262" fillId="152" borderId="86" xfId="58126" applyFont="1" applyFill="1" applyBorder="1" applyAlignment="1" applyProtection="1">
      <alignment horizontal="left" vertical="center"/>
    </xf>
    <xf numFmtId="320" fontId="262" fillId="152" borderId="86" xfId="58126" applyNumberFormat="1" applyFont="1" applyFill="1" applyBorder="1" applyAlignment="1" applyProtection="1">
      <alignment horizontal="center"/>
    </xf>
    <xf numFmtId="0" fontId="261" fillId="0" borderId="86" xfId="58126" applyFont="1" applyFill="1" applyBorder="1" applyProtection="1"/>
    <xf numFmtId="0" fontId="313" fillId="0" borderId="86" xfId="58126" applyFont="1" applyFill="1" applyBorder="1" applyProtection="1"/>
    <xf numFmtId="0" fontId="3" fillId="0" borderId="87" xfId="0" applyFont="1" applyBorder="1" applyAlignment="1">
      <alignment horizontal="justify" vertical="top" wrapText="1"/>
    </xf>
    <xf numFmtId="0" fontId="3" fillId="0" borderId="89" xfId="0" applyFont="1" applyBorder="1" applyAlignment="1">
      <alignment horizontal="justify" vertical="top" wrapText="1"/>
    </xf>
    <xf numFmtId="0" fontId="3" fillId="0" borderId="88" xfId="0" applyFont="1" applyBorder="1" applyAlignment="1">
      <alignment horizontal="justify" vertical="top" wrapText="1"/>
    </xf>
    <xf numFmtId="0" fontId="2" fillId="0" borderId="87" xfId="0" applyFont="1" applyBorder="1" applyAlignment="1">
      <alignment horizontal="justify" vertical="top" wrapText="1"/>
    </xf>
    <xf numFmtId="0" fontId="2" fillId="0" borderId="89" xfId="0" applyFont="1" applyBorder="1" applyAlignment="1">
      <alignment horizontal="justify" vertical="top" wrapText="1"/>
    </xf>
    <xf numFmtId="0" fontId="2" fillId="0" borderId="88" xfId="0" applyFont="1" applyBorder="1" applyAlignment="1">
      <alignment horizontal="justify" vertical="top" wrapText="1"/>
    </xf>
    <xf numFmtId="0" fontId="262" fillId="0" borderId="98" xfId="58126" applyFont="1" applyFill="1" applyBorder="1" applyAlignment="1" applyProtection="1">
      <alignment horizontal="left" vertical="top" wrapText="1"/>
    </xf>
    <xf numFmtId="0" fontId="262" fillId="0" borderId="7" xfId="58126" applyFont="1" applyFill="1" applyBorder="1" applyAlignment="1" applyProtection="1">
      <alignment horizontal="left" vertical="top" wrapText="1"/>
    </xf>
    <xf numFmtId="0" fontId="262" fillId="152" borderId="86" xfId="58126" applyFont="1" applyFill="1" applyBorder="1" applyAlignment="1" applyProtection="1">
      <alignment horizontal="center" vertical="center"/>
    </xf>
    <xf numFmtId="0" fontId="262" fillId="152" borderId="87" xfId="58126" applyFont="1" applyFill="1" applyBorder="1" applyAlignment="1" applyProtection="1">
      <alignment horizontal="center" vertical="center" wrapText="1"/>
    </xf>
    <xf numFmtId="0" fontId="262" fillId="152" borderId="89" xfId="58126" applyFont="1" applyFill="1" applyBorder="1" applyAlignment="1" applyProtection="1">
      <alignment horizontal="center" vertical="center" wrapText="1"/>
    </xf>
    <xf numFmtId="0" fontId="262" fillId="152" borderId="88" xfId="58126" applyFont="1" applyFill="1" applyBorder="1" applyAlignment="1" applyProtection="1">
      <alignment horizontal="center" vertical="center" wrapText="1"/>
    </xf>
    <xf numFmtId="0" fontId="261" fillId="0" borderId="86" xfId="58126" applyFont="1" applyFill="1" applyBorder="1" applyAlignment="1" applyProtection="1">
      <alignment wrapText="1"/>
    </xf>
    <xf numFmtId="0" fontId="261" fillId="0" borderId="87" xfId="58126" applyFont="1" applyFill="1" applyBorder="1" applyProtection="1"/>
    <xf numFmtId="0" fontId="261" fillId="0" borderId="88" xfId="58126" applyFont="1" applyFill="1" applyBorder="1" applyProtection="1"/>
    <xf numFmtId="0" fontId="6" fillId="0" borderId="0" xfId="58126" applyFont="1" applyFill="1" applyBorder="1" applyProtection="1"/>
    <xf numFmtId="0" fontId="2" fillId="0" borderId="86" xfId="0" applyFont="1" applyBorder="1" applyAlignment="1">
      <alignment horizontal="left" wrapText="1"/>
    </xf>
    <xf numFmtId="0" fontId="6" fillId="2" borderId="86" xfId="58126" applyFont="1" applyFill="1" applyBorder="1" applyAlignment="1" applyProtection="1">
      <alignment vertical="center"/>
    </xf>
    <xf numFmtId="0" fontId="6" fillId="2" borderId="87" xfId="58126" applyFont="1" applyFill="1" applyBorder="1" applyAlignment="1" applyProtection="1">
      <alignment horizontal="center" vertical="center" wrapText="1"/>
    </xf>
    <xf numFmtId="0" fontId="6" fillId="2" borderId="88" xfId="58126" applyFont="1" applyFill="1" applyBorder="1" applyAlignment="1" applyProtection="1">
      <alignment horizontal="center" vertical="center" wrapText="1"/>
    </xf>
    <xf numFmtId="0" fontId="262" fillId="151" borderId="87" xfId="58126" applyFont="1" applyFill="1" applyBorder="1" applyAlignment="1" applyProtection="1">
      <alignment horizontal="left" vertical="top" wrapText="1"/>
    </xf>
    <xf numFmtId="0" fontId="262" fillId="151" borderId="89" xfId="58126" applyFont="1" applyFill="1" applyBorder="1" applyAlignment="1" applyProtection="1">
      <alignment horizontal="left" vertical="top" wrapText="1"/>
    </xf>
    <xf numFmtId="0" fontId="261" fillId="0" borderId="86"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vertical="top" wrapText="1"/>
    </xf>
    <xf numFmtId="0" fontId="262" fillId="0" borderId="87" xfId="58126" applyFont="1" applyFill="1" applyBorder="1" applyAlignment="1" applyProtection="1">
      <alignment horizontal="center" vertical="top" wrapText="1"/>
    </xf>
    <xf numFmtId="0" fontId="262" fillId="0" borderId="88" xfId="58126" applyFont="1" applyFill="1" applyBorder="1" applyAlignment="1" applyProtection="1">
      <alignment horizontal="center" vertical="top" wrapText="1"/>
    </xf>
    <xf numFmtId="0" fontId="3" fillId="0" borderId="86" xfId="0" applyFont="1" applyBorder="1" applyAlignment="1">
      <alignment horizontal="left" wrapText="1"/>
    </xf>
    <xf numFmtId="0" fontId="6" fillId="0" borderId="87" xfId="58126" applyFont="1" applyFill="1" applyBorder="1" applyAlignment="1" applyProtection="1">
      <alignment horizontal="center"/>
    </xf>
    <xf numFmtId="0" fontId="6" fillId="0" borderId="88" xfId="58126" applyFont="1" applyFill="1" applyBorder="1" applyAlignment="1" applyProtection="1">
      <alignment horizontal="center"/>
    </xf>
    <xf numFmtId="0" fontId="262" fillId="0" borderId="87" xfId="58126" applyFont="1" applyFill="1" applyBorder="1" applyAlignment="1" applyProtection="1">
      <alignment horizontal="left" vertical="top" wrapText="1"/>
    </xf>
    <xf numFmtId="0" fontId="262" fillId="0" borderId="89" xfId="58126" applyFont="1" applyFill="1" applyBorder="1" applyAlignment="1" applyProtection="1">
      <alignment horizontal="left" vertical="top" wrapText="1"/>
    </xf>
    <xf numFmtId="0" fontId="262" fillId="0" borderId="88" xfId="58126" applyFont="1" applyFill="1" applyBorder="1" applyAlignment="1" applyProtection="1">
      <alignment horizontal="left" vertical="top" wrapText="1"/>
    </xf>
    <xf numFmtId="0" fontId="261" fillId="0" borderId="87" xfId="58126" applyFont="1" applyFill="1" applyBorder="1" applyAlignment="1" applyProtection="1">
      <alignment horizontal="left" vertical="top" wrapText="1"/>
    </xf>
    <xf numFmtId="0" fontId="261" fillId="0" borderId="89" xfId="58126" applyFont="1" applyFill="1" applyBorder="1" applyAlignment="1" applyProtection="1">
      <alignment horizontal="left" vertical="top" wrapText="1"/>
    </xf>
    <xf numFmtId="0" fontId="261" fillId="0" borderId="88" xfId="58126" applyFont="1" applyFill="1" applyBorder="1" applyAlignment="1" applyProtection="1">
      <alignment horizontal="left" vertical="top" wrapText="1"/>
    </xf>
    <xf numFmtId="320" fontId="262" fillId="152" borderId="87" xfId="58126" applyNumberFormat="1" applyFont="1" applyFill="1" applyBorder="1" applyAlignment="1" applyProtection="1">
      <alignment horizontal="center" vertical="center"/>
    </xf>
    <xf numFmtId="320" fontId="262" fillId="152" borderId="88" xfId="58126" applyNumberFormat="1" applyFont="1" applyFill="1" applyBorder="1" applyAlignment="1" applyProtection="1">
      <alignment horizontal="center" vertical="center"/>
    </xf>
    <xf numFmtId="0" fontId="262" fillId="152" borderId="87" xfId="58126" applyFont="1" applyFill="1" applyBorder="1" applyAlignment="1" applyProtection="1">
      <alignment horizontal="left" vertical="center"/>
    </xf>
    <xf numFmtId="0" fontId="262" fillId="152" borderId="89" xfId="58126" applyFont="1" applyFill="1" applyBorder="1" applyAlignment="1" applyProtection="1">
      <alignment horizontal="left" vertical="center"/>
    </xf>
    <xf numFmtId="0" fontId="262" fillId="152" borderId="88" xfId="58126" applyFont="1" applyFill="1" applyBorder="1" applyAlignment="1" applyProtection="1">
      <alignment horizontal="left" vertical="center"/>
    </xf>
    <xf numFmtId="0" fontId="2" fillId="0" borderId="86" xfId="0" applyFont="1" applyBorder="1" applyAlignment="1">
      <alignment horizontal="center" vertical="top" wrapText="1"/>
    </xf>
    <xf numFmtId="0" fontId="3" fillId="0" borderId="0" xfId="0" applyFont="1" applyAlignment="1">
      <alignment horizontal="justify"/>
    </xf>
    <xf numFmtId="0" fontId="261" fillId="0" borderId="86" xfId="58126" applyFont="1" applyFill="1" applyBorder="1" applyAlignment="1" applyProtection="1">
      <alignment horizontal="justify" wrapText="1"/>
    </xf>
    <xf numFmtId="0" fontId="262" fillId="4" borderId="86" xfId="58126" applyFont="1" applyFill="1" applyBorder="1" applyAlignment="1" applyProtection="1">
      <alignment horizontal="center" vertical="top" wrapText="1"/>
    </xf>
    <xf numFmtId="0" fontId="3" fillId="4" borderId="86" xfId="0" applyFont="1" applyFill="1" applyBorder="1" applyAlignment="1">
      <alignment horizontal="center" wrapText="1"/>
    </xf>
    <xf numFmtId="0" fontId="3" fillId="4" borderId="86" xfId="0" applyFont="1" applyFill="1" applyBorder="1" applyAlignment="1">
      <alignment horizontal="center" vertical="center" wrapText="1"/>
    </xf>
    <xf numFmtId="0" fontId="262" fillId="0" borderId="0" xfId="58126" applyFont="1" applyFill="1" applyBorder="1" applyAlignment="1" applyProtection="1">
      <alignment horizontal="center"/>
    </xf>
    <xf numFmtId="0" fontId="339" fillId="4" borderId="86" xfId="0" applyFont="1" applyFill="1" applyBorder="1" applyAlignment="1">
      <alignment horizontal="center" vertical="center" wrapText="1"/>
    </xf>
    <xf numFmtId="0" fontId="3" fillId="4" borderId="87" xfId="0" applyFont="1" applyFill="1" applyBorder="1" applyAlignment="1">
      <alignment horizontal="center" vertical="center" wrapText="1"/>
    </xf>
    <xf numFmtId="0" fontId="3" fillId="4" borderId="89" xfId="0" applyFont="1" applyFill="1" applyBorder="1" applyAlignment="1">
      <alignment horizontal="center" vertical="center" wrapText="1"/>
    </xf>
    <xf numFmtId="0" fontId="3" fillId="4" borderId="88" xfId="0" applyFont="1" applyFill="1" applyBorder="1" applyAlignment="1">
      <alignment horizontal="center" vertical="center" wrapText="1"/>
    </xf>
    <xf numFmtId="0" fontId="3" fillId="4" borderId="86" xfId="0" applyFont="1" applyFill="1" applyBorder="1" applyAlignment="1">
      <alignment horizontal="center" vertical="top" wrapText="1"/>
    </xf>
    <xf numFmtId="0" fontId="2" fillId="0" borderId="88" xfId="0" applyFont="1" applyBorder="1" applyAlignment="1">
      <alignment horizontal="center" wrapText="1"/>
    </xf>
    <xf numFmtId="0" fontId="3" fillId="0" borderId="87" xfId="0" applyFont="1" applyBorder="1" applyAlignment="1">
      <alignment horizontal="left" wrapText="1"/>
    </xf>
    <xf numFmtId="0" fontId="3" fillId="0" borderId="89" xfId="0" applyFont="1" applyBorder="1" applyAlignment="1">
      <alignment horizontal="left" wrapText="1"/>
    </xf>
    <xf numFmtId="0" fontId="3" fillId="0" borderId="88" xfId="0" applyFont="1" applyBorder="1" applyAlignment="1">
      <alignment horizontal="left" wrapText="1"/>
    </xf>
    <xf numFmtId="0" fontId="262" fillId="0" borderId="0" xfId="58126" applyFont="1" applyFill="1" applyAlignment="1" applyProtection="1">
      <alignment horizontal="justify"/>
    </xf>
    <xf numFmtId="0" fontId="262" fillId="151" borderId="86" xfId="58126" applyFont="1" applyFill="1" applyBorder="1" applyAlignment="1" applyProtection="1">
      <alignment horizontal="center" vertical="center" wrapText="1"/>
    </xf>
    <xf numFmtId="0" fontId="261" fillId="0" borderId="87" xfId="58126" applyFont="1" applyFill="1" applyBorder="1" applyAlignment="1" applyProtection="1">
      <alignment horizontal="left" vertical="center" wrapText="1"/>
    </xf>
    <xf numFmtId="0" fontId="261" fillId="0" borderId="88" xfId="58126" applyFont="1" applyFill="1" applyBorder="1" applyAlignment="1" applyProtection="1">
      <alignment horizontal="left" vertical="center" wrapText="1"/>
    </xf>
    <xf numFmtId="0" fontId="22" fillId="0" borderId="0" xfId="0" applyFont="1" applyAlignment="1">
      <alignment horizontal="center" vertical="center" wrapText="1"/>
    </xf>
    <xf numFmtId="9" fontId="313" fillId="0" borderId="86" xfId="58126" applyNumberFormat="1" applyFont="1" applyFill="1" applyBorder="1" applyAlignment="1" applyProtection="1">
      <alignment horizontal="justify" vertical="top" wrapText="1"/>
    </xf>
    <xf numFmtId="0" fontId="6" fillId="151" borderId="87" xfId="58126" applyFont="1" applyFill="1" applyBorder="1" applyAlignment="1" applyProtection="1">
      <alignment horizontal="center" wrapText="1"/>
    </xf>
    <xf numFmtId="0" fontId="6" fillId="151" borderId="89" xfId="58126" applyFont="1" applyFill="1" applyBorder="1" applyAlignment="1" applyProtection="1">
      <alignment horizontal="center" wrapText="1"/>
    </xf>
    <xf numFmtId="0" fontId="6" fillId="151" borderId="88" xfId="58126" applyFont="1" applyFill="1" applyBorder="1" applyAlignment="1" applyProtection="1">
      <alignment horizontal="center" wrapText="1"/>
    </xf>
    <xf numFmtId="0" fontId="6" fillId="151" borderId="86" xfId="58126" applyFont="1" applyFill="1" applyBorder="1" applyAlignment="1" applyProtection="1">
      <alignment horizontal="center" vertical="center" wrapText="1"/>
    </xf>
    <xf numFmtId="0" fontId="6" fillId="0" borderId="0" xfId="58126" applyFont="1" applyFill="1" applyBorder="1" applyAlignment="1" applyProtection="1">
      <alignment horizontal="justify"/>
    </xf>
    <xf numFmtId="0" fontId="313" fillId="0" borderId="86" xfId="58126" applyFont="1" applyFill="1" applyBorder="1" applyAlignment="1" applyProtection="1">
      <alignment vertical="top" wrapText="1"/>
    </xf>
    <xf numFmtId="0" fontId="6" fillId="151" borderId="86" xfId="58126" applyFont="1" applyFill="1" applyBorder="1" applyAlignment="1" applyProtection="1">
      <alignment horizontal="center" wrapText="1"/>
    </xf>
    <xf numFmtId="0" fontId="6" fillId="0" borderId="0" xfId="58126" applyFont="1" applyFill="1" applyAlignment="1" applyProtection="1">
      <alignment horizontal="justify"/>
    </xf>
    <xf numFmtId="0" fontId="6" fillId="151" borderId="86" xfId="58126" applyFont="1" applyFill="1" applyBorder="1" applyAlignment="1" applyProtection="1">
      <alignment horizontal="justify" vertical="top" wrapText="1"/>
    </xf>
    <xf numFmtId="0" fontId="261" fillId="0" borderId="84" xfId="58126" applyFont="1" applyFill="1" applyBorder="1" applyAlignment="1" applyProtection="1">
      <alignment horizontal="left" vertical="top"/>
    </xf>
    <xf numFmtId="0" fontId="261" fillId="0" borderId="6" xfId="58126" applyFont="1" applyFill="1" applyBorder="1" applyAlignment="1" applyProtection="1">
      <alignment horizontal="left" vertical="top"/>
    </xf>
    <xf numFmtId="0" fontId="261" fillId="0" borderId="86" xfId="58126" applyFont="1" applyFill="1" applyBorder="1" applyAlignment="1" applyProtection="1">
      <alignment vertical="top" wrapText="1"/>
    </xf>
    <xf numFmtId="0" fontId="6" fillId="0" borderId="86" xfId="58126" applyFont="1" applyFill="1" applyBorder="1" applyAlignment="1" applyProtection="1">
      <alignment vertical="top" wrapText="1"/>
    </xf>
    <xf numFmtId="0" fontId="6" fillId="0" borderId="7" xfId="58126" applyFont="1" applyFill="1" applyBorder="1" applyAlignment="1" applyProtection="1">
      <alignment horizontal="right" wrapText="1"/>
    </xf>
    <xf numFmtId="0" fontId="6" fillId="0" borderId="0" xfId="58126" applyFont="1" applyFill="1" applyBorder="1" applyAlignment="1" applyProtection="1">
      <alignment vertical="justify" wrapText="1"/>
    </xf>
    <xf numFmtId="0" fontId="6" fillId="151" borderId="86" xfId="58126" applyFont="1" applyFill="1" applyBorder="1" applyAlignment="1" applyProtection="1">
      <alignment horizontal="center" vertical="top" wrapText="1"/>
    </xf>
    <xf numFmtId="0" fontId="6" fillId="0" borderId="7" xfId="58126" applyFont="1" applyFill="1" applyBorder="1" applyAlignment="1" applyProtection="1">
      <alignment horizontal="right" vertical="justify" wrapText="1"/>
    </xf>
    <xf numFmtId="0" fontId="313" fillId="0" borderId="86" xfId="58126" applyFont="1" applyFill="1" applyBorder="1" applyAlignment="1" applyProtection="1">
      <alignment wrapText="1"/>
    </xf>
    <xf numFmtId="0" fontId="261" fillId="0" borderId="86" xfId="58126" applyFont="1" applyFill="1" applyBorder="1" applyAlignment="1" applyProtection="1">
      <alignment horizontal="justify"/>
    </xf>
    <xf numFmtId="0" fontId="262" fillId="0" borderId="86" xfId="58126" applyFont="1" applyFill="1" applyBorder="1" applyAlignment="1" applyProtection="1">
      <alignment horizontal="justify"/>
    </xf>
    <xf numFmtId="0" fontId="6" fillId="0" borderId="0" xfId="58126" applyFont="1" applyFill="1" applyBorder="1" applyAlignment="1" applyProtection="1">
      <alignment horizontal="left"/>
    </xf>
    <xf numFmtId="0" fontId="261" fillId="0" borderId="84" xfId="58126" applyFont="1" applyFill="1" applyBorder="1" applyAlignment="1" applyProtection="1">
      <alignment horizontal="left" vertical="top" wrapText="1"/>
    </xf>
    <xf numFmtId="0" fontId="261" fillId="0" borderId="6" xfId="58126" applyFont="1" applyFill="1" applyBorder="1" applyAlignment="1" applyProtection="1">
      <alignment horizontal="left" vertical="top" wrapText="1"/>
    </xf>
    <xf numFmtId="0" fontId="313" fillId="2" borderId="86" xfId="58126" applyFont="1" applyFill="1" applyBorder="1" applyProtection="1"/>
    <xf numFmtId="0" fontId="262" fillId="2" borderId="86" xfId="58126" applyFont="1" applyFill="1" applyBorder="1" applyAlignment="1" applyProtection="1">
      <alignment horizontal="center" vertical="center" wrapText="1"/>
    </xf>
    <xf numFmtId="0" fontId="261" fillId="0" borderId="84" xfId="58126" applyFont="1" applyFill="1" applyBorder="1" applyAlignment="1" applyProtection="1">
      <alignment horizontal="justify" vertical="top"/>
    </xf>
    <xf numFmtId="0" fontId="261" fillId="0" borderId="6" xfId="58126" applyFont="1" applyFill="1" applyBorder="1" applyAlignment="1" applyProtection="1">
      <alignment horizontal="justify" vertical="top"/>
    </xf>
    <xf numFmtId="0" fontId="262" fillId="0" borderId="86" xfId="58126" applyFont="1" applyFill="1" applyBorder="1" applyAlignment="1" applyProtection="1">
      <alignment horizontal="center" vertical="center" wrapText="1"/>
    </xf>
    <xf numFmtId="0" fontId="313" fillId="0" borderId="0" xfId="58126" applyFont="1" applyFill="1" applyBorder="1" applyAlignment="1" applyProtection="1">
      <alignment horizontal="center" vertical="center"/>
    </xf>
    <xf numFmtId="0" fontId="261" fillId="0" borderId="86" xfId="58126" applyFont="1" applyFill="1" applyBorder="1" applyAlignment="1" applyProtection="1">
      <alignment horizontal="center" vertical="center" wrapText="1"/>
    </xf>
    <xf numFmtId="0" fontId="261" fillId="0" borderId="87" xfId="58126" applyFont="1" applyFill="1" applyBorder="1" applyAlignment="1" applyProtection="1">
      <alignment horizontal="center" vertical="center" wrapText="1"/>
    </xf>
    <xf numFmtId="0" fontId="261" fillId="0" borderId="88" xfId="58126" applyFont="1" applyFill="1" applyBorder="1" applyAlignment="1" applyProtection="1">
      <alignment horizontal="center" vertical="center" wrapText="1"/>
    </xf>
    <xf numFmtId="0" fontId="313" fillId="0" borderId="0" xfId="58126" applyFont="1" applyFill="1" applyAlignment="1" applyProtection="1">
      <alignment horizontal="right"/>
    </xf>
    <xf numFmtId="0" fontId="262" fillId="0" borderId="0" xfId="58126" applyFont="1" applyFill="1" applyAlignment="1" applyProtection="1">
      <alignment horizontal="left"/>
    </xf>
    <xf numFmtId="0" fontId="2" fillId="0" borderId="0" xfId="0" applyFont="1" applyFill="1" applyAlignment="1">
      <alignment horizontal="left" vertical="center"/>
    </xf>
    <xf numFmtId="0" fontId="2" fillId="0" borderId="0" xfId="0" applyFont="1" applyFill="1" applyAlignment="1">
      <alignment horizontal="justify" vertical="center"/>
    </xf>
    <xf numFmtId="0" fontId="261" fillId="0" borderId="0" xfId="0" applyFont="1" applyFill="1" applyAlignment="1">
      <alignment horizontal="justify" vertical="center"/>
    </xf>
    <xf numFmtId="0" fontId="261" fillId="0" borderId="0" xfId="0" applyFont="1" applyFill="1" applyAlignment="1">
      <alignment horizontal="left" vertical="center"/>
    </xf>
    <xf numFmtId="0" fontId="339" fillId="0" borderId="0" xfId="0" applyFont="1" applyFill="1"/>
  </cellXfs>
  <cellStyles count="58136">
    <cellStyle name="          _x000d__x000a_shell=progman.exe_x000d__x000a_m" xfId="9"/>
    <cellStyle name=" _x0007_LÓ_x0018_ÄþÍN^NuNVþˆHÁ_x0001__x0018_(n" xfId="10"/>
    <cellStyle name=" Task]_x000d__x000a_TaskName=Scan At_x000d__x000a_TaskID=3_x000d__x000a_WorkstationName=SmarTone_x000d__x000a_LastExecuted=0_x000d__x000a_LastSt" xfId="11"/>
    <cellStyle name="_x000a_386grabber=M" xfId="12"/>
    <cellStyle name="$" xfId="56899"/>
    <cellStyle name="$(0)" xfId="13"/>
    <cellStyle name="%" xfId="14"/>
    <cellStyle name="% 2" xfId="56900"/>
    <cellStyle name="% 3" xfId="56901"/>
    <cellStyle name="(0)" xfId="15"/>
    <cellStyle name="(0.0%)" xfId="16"/>
    <cellStyle name=",." xfId="17"/>
    <cellStyle name="??" xfId="18"/>
    <cellStyle name="?? [0.00]_ARAVA" xfId="56902"/>
    <cellStyle name="?? [0]" xfId="19"/>
    <cellStyle name="???? [0.00]_ARAVA" xfId="56903"/>
    <cellStyle name="?????_VERA" xfId="20"/>
    <cellStyle name="????_ARAVA" xfId="56904"/>
    <cellStyle name="???[0]_Book1" xfId="21"/>
    <cellStyle name="???_95" xfId="22"/>
    <cellStyle name="??_(????)??????" xfId="23"/>
    <cellStyle name="@" xfId="24"/>
    <cellStyle name="_ TDs on Interest( non company) " xfId="56905"/>
    <cellStyle name="_ TDs on Interest( non company) _~1236703" xfId="56906"/>
    <cellStyle name="_ TDs on Interest( non company) _Depreciation" xfId="56907"/>
    <cellStyle name="_ TDs on Interest( non company) _Depreciation Chart Dec-08 New" xfId="56908"/>
    <cellStyle name="_ TDs on Interest( non company) _Provision for taxation - March 31, 2007" xfId="56909"/>
    <cellStyle name="_~9750087" xfId="56910"/>
    <cellStyle name="_080803 Hyperion Mapping" xfId="56911"/>
    <cellStyle name="_080803 Hyperion Mapping_~9750087" xfId="56912"/>
    <cellStyle name="_080803 Hyperion Mapping_Balance Sheet March 2009 25.09.09" xfId="56913"/>
    <cellStyle name="_080803 Hyperion Mapping_Depreciation" xfId="56914"/>
    <cellStyle name="_080803 Hyperion Mapping_Depreciation Chart Dec-08 New" xfId="56915"/>
    <cellStyle name="_080803 Hyperion Mapping_tax computation dec 2009" xfId="56916"/>
    <cellStyle name="_2007 Profit Plan Review Crolls" xfId="25"/>
    <cellStyle name="_24-01-08 Mapped Trial 31-12-07" xfId="56917"/>
    <cellStyle name="_24-01-08 Mapped Trial 31-12-07_Deferred Tax - March 31, 2008" xfId="56918"/>
    <cellStyle name="_24-01-08 Mapped Trial 31-12-07_Provision for taxation - March 31, 2008" xfId="56919"/>
    <cellStyle name="_Accounts recd 31.03.05" xfId="56920"/>
    <cellStyle name="_Accounts recd 31.03.05_Financial Statements - March 2008" xfId="56921"/>
    <cellStyle name="_Accounts recd 31.03.05_Financial Statements_15 months ended 31 Mar07" xfId="56922"/>
    <cellStyle name="_Accounts recd 31.03.05_Sampe - Schedule VI financial statements" xfId="56923"/>
    <cellStyle name="_Accounts recd 31.03.05_Schedule VI financial statements_RIPL_final" xfId="56924"/>
    <cellStyle name="_Accounts recd 31.03.05_StatAccounts-Mar06 Revised_FINAL" xfId="56925"/>
    <cellStyle name="_Accounts recd 31.03.05_StatAccounts-Mar06 Revised_TEST" xfId="56926"/>
    <cellStyle name="_Accrual Entries-Dec" xfId="56927"/>
    <cellStyle name="_Balance sheet ~ standalone" xfId="26"/>
    <cellStyle name="_Balance Sheet March 2009 25.09.09" xfId="56928"/>
    <cellStyle name="_Balance Sheet Schedules Sep 09" xfId="27"/>
    <cellStyle name="_Bank Reconciliation" xfId="28"/>
    <cellStyle name="_Book2" xfId="56929"/>
    <cellStyle name="_BS ~ 1Corp 30.09.2009" xfId="29"/>
    <cellStyle name="_BS ~ 1Corp 30.09.2009 2" xfId="30"/>
    <cellStyle name="_Budget" xfId="31"/>
    <cellStyle name="_C.2 Cash &amp; Bank Consol Lead_March 09" xfId="32"/>
    <cellStyle name="_C.Bank Recos_March 09.Version 1" xfId="33"/>
    <cellStyle name="_Cash and bank" xfId="34"/>
    <cellStyle name="_Cash and bank S&amp;M" xfId="35"/>
    <cellStyle name="_CC &amp;packing credit fro" xfId="36"/>
    <cellStyle name="_CCM Indian players_v1" xfId="37"/>
    <cellStyle name="_Comma" xfId="38"/>
    <cellStyle name="_Copy of Budgeted 10-11 (2)" xfId="39"/>
    <cellStyle name="_CWIP.Breakup" xfId="40"/>
    <cellStyle name="_DEBTORS MONTH PACK APR-09" xfId="41"/>
    <cellStyle name="_DEBTORS MONTH PACK APR-09_Copy of HEADCOUNT 10-11" xfId="42"/>
    <cellStyle name="_Depreciation recomputed  31032007 final" xfId="56930"/>
    <cellStyle name="_Depreciation recomputed  31032007 final_~9750087" xfId="56931"/>
    <cellStyle name="_Depreciation recomputed  31032007 final_Balance Sheet March 2009 25.09.09" xfId="56932"/>
    <cellStyle name="_Depreciation recomputed  31032007 final_Depreciation" xfId="56933"/>
    <cellStyle name="_Depreciation recomputed  31032007 final_Depreciation Chart Dec-08 New" xfId="56934"/>
    <cellStyle name="_Depreciation recomputed  31032007 final_tax computation dec 2009" xfId="56935"/>
    <cellStyle name="_Depreciation Working-31 12 07_Final" xfId="56936"/>
    <cellStyle name="_Depreciation Working-31 12 07_Final_~1236703" xfId="56937"/>
    <cellStyle name="_Depreciation Working-31 12 07_Final_Depreciation" xfId="56938"/>
    <cellStyle name="_Depreciation Working-31 12 07_Final_Depreciation Chart Dec-08 New" xfId="56939"/>
    <cellStyle name="_Detail Report-REG &amp; FTH" xfId="43"/>
    <cellStyle name="_Dollar" xfId="44"/>
    <cellStyle name="_Dollar_~0171358" xfId="45"/>
    <cellStyle name="_Dollar_~2332904" xfId="46"/>
    <cellStyle name="_Dollar_~7566346" xfId="47"/>
    <cellStyle name="_Dollar_~9773512" xfId="48"/>
    <cellStyle name="_Dollar_~9773512_~0171358" xfId="49"/>
    <cellStyle name="_Dollar_~9773512_6-06 Net Sales Reconciliation" xfId="50"/>
    <cellStyle name="_Dollar_~9773512_AP-June08-070908" xfId="51"/>
    <cellStyle name="_Dollar_~9773512_Corporate Reporting Package Q2 - WHR Legacy" xfId="52"/>
    <cellStyle name="_Dollar_~9773512_E&amp;Y BS and IS3Q2007" xfId="53"/>
    <cellStyle name="_Dollar_~9773512_June NAR crossover" xfId="54"/>
    <cellStyle name="_Dollar_~9773512_LRP Backup Template" xfId="55"/>
    <cellStyle name="_Dollar_~9773512_NARCorpSchedules3Q2007" xfId="56"/>
    <cellStyle name="_Dollar_~9773512_Pricing - NAR v2" xfId="57"/>
    <cellStyle name="_Dollar_~9773512_Q306 vs Q307 6-1-07 submission" xfId="58"/>
    <cellStyle name="_Dollar_~9773512_Q406 vs Q407 6-1-07 submission" xfId="59"/>
    <cellStyle name="_Dollar_~9773512_YTD Mar final (link to Key Data) YN" xfId="60"/>
    <cellStyle name="_Dollar_02-09 Fettig Review (yn)" xfId="61"/>
    <cellStyle name="_Dollar_2005 Consolidated Profit Plan Review supporting file" xfId="62"/>
    <cellStyle name="_Dollar_2006_LRP" xfId="63"/>
    <cellStyle name="_Dollar_2007 Fettig Format by Month 02-02 v2" xfId="64"/>
    <cellStyle name="_Dollar_2007 LRP Dunrovin supp 6-07-06" xfId="65"/>
    <cellStyle name="_Dollar_2007 profit plan Supporting File" xfId="66"/>
    <cellStyle name="_Dollar_6-06 Net Sales Reconciliation" xfId="67"/>
    <cellStyle name="_Dollar_AP-June08-070908" xfId="68"/>
    <cellStyle name="_Dollar_Apr06 Monthly Ops support" xfId="69"/>
    <cellStyle name="_Dollar_Asia for Nov" xfId="70"/>
    <cellStyle name="_Dollar_BOD Business Update - Dec. 19-06" xfId="71"/>
    <cellStyle name="_Dollar_Copy of Q2 final (link to Key Data) YN2" xfId="72"/>
    <cellStyle name="_Dollar_Corporate Reporting Package Q2 - WHR Legacy" xfId="73"/>
    <cellStyle name="_Dollar_Crossover - Q3" xfId="74"/>
    <cellStyle name="_Dollar_E&amp;Y BS and IS3Q2007" xfId="75"/>
    <cellStyle name="_Dollar_Fcst II summ" xfId="76"/>
    <cellStyle name="_Dollar_Free Cash Flow" xfId="77"/>
    <cellStyle name="_Dollar_High Level 2007 Plan Model - 10-06 OL New Assumptions" xfId="78"/>
    <cellStyle name="_Dollar_High Level 2007 Plan Model - 11-06 OL 11-15 v 1" xfId="79"/>
    <cellStyle name="_Dollar_High Level 2007 Plan Model - 11-06 OL 11-15 v 2" xfId="80"/>
    <cellStyle name="_Dollar_High Level 2007 Plan Model - 11-06 OL 11-15 v 3" xfId="81"/>
    <cellStyle name="_Dollar_High Level 2007 Plan Model - 11-06 OL 11-15 v 4 (CF)" xfId="82"/>
    <cellStyle name="_Dollar_High Level Long Range Plan Model 5" xfId="83"/>
    <cellStyle name="_Dollar_High Level Long Range Plan Model 7" xfId="84"/>
    <cellStyle name="_Dollar_High Level Long Range Plan Model 8" xfId="85"/>
    <cellStyle name="_Dollar_Jun06 Monthly Ops support" xfId="86"/>
    <cellStyle name="_Dollar_June NAR crossover" xfId="87"/>
    <cellStyle name="_Dollar_LRP Backup Template" xfId="88"/>
    <cellStyle name="_Dollar_NAR Historic P&amp;L info" xfId="89"/>
    <cellStyle name="_Dollar_NAR HL FY OL 2-13" xfId="90"/>
    <cellStyle name="_Dollar_NAR LRP to Corp 7-06-06" xfId="91"/>
    <cellStyle name="_Dollar_NAR Supply Chain 2006 and 07 F&amp;W forecast Aug 18th 2005 v3" xfId="92"/>
    <cellStyle name="_Dollar_NARCorpSchedules3Q2007" xfId="93"/>
    <cellStyle name="_Dollar_new 2006 Dunrovin" xfId="94"/>
    <cellStyle name="_Dollar_new 2006 model8" xfId="95"/>
    <cellStyle name="_Dollar_Plan Model 10-25" xfId="96"/>
    <cellStyle name="_Dollar_Plan Model 10-25_~0171358" xfId="97"/>
    <cellStyle name="_Dollar_Plan Model 10-25_6-06 Net Sales Reconciliation" xfId="98"/>
    <cellStyle name="_Dollar_Plan Model 10-25_AP-June08-070908" xfId="99"/>
    <cellStyle name="_Dollar_Plan Model 10-25_Corporate Reporting Package Q2 - WHR Legacy" xfId="100"/>
    <cellStyle name="_Dollar_Plan Model 10-25_E&amp;Y BS and IS3Q2007" xfId="101"/>
    <cellStyle name="_Dollar_Plan Model 10-25_June NAR crossover" xfId="102"/>
    <cellStyle name="_Dollar_Plan Model 10-25_LRP Backup Template" xfId="103"/>
    <cellStyle name="_Dollar_Plan Model 10-25_NARCorpSchedules3Q2007" xfId="104"/>
    <cellStyle name="_Dollar_Plan Model 10-25_Pricing - NAR v2" xfId="105"/>
    <cellStyle name="_Dollar_Plan Model 10-25_Q306 vs Q307 6-1-07 submission" xfId="106"/>
    <cellStyle name="_Dollar_Plan Model 10-25_Q406 vs Q407 6-1-07 submission" xfId="107"/>
    <cellStyle name="_Dollar_Plan Model 10-25_YTD Mar final (link to Key Data) YN" xfId="108"/>
    <cellStyle name="_Dollar_Pricing - NAR v2" xfId="109"/>
    <cellStyle name="_Dollar_Profit Plan Roll-up Model 11-27" xfId="110"/>
    <cellStyle name="_Dollar_Q1 Estimated 11-28" xfId="111"/>
    <cellStyle name="_Dollar_Q2 Combined Fettig Format 7-27" xfId="112"/>
    <cellStyle name="_Dollar_Q3 Leverage ao 8-31 OL" xfId="113"/>
    <cellStyle name="_Dollar_Q3 Q4 P&amp;L OL" xfId="114"/>
    <cellStyle name="_Dollar_Q306 vs Q307 6-1-07 submission" xfId="115"/>
    <cellStyle name="_Dollar_Q406 vs Q407 6-1-07 submission" xfId="116"/>
    <cellStyle name="_Dollar_RC_Summary" xfId="117"/>
    <cellStyle name="_Dollar_Summary" xfId="118"/>
    <cellStyle name="_Dollar_temp" xfId="119"/>
    <cellStyle name="_Dollar_temp_~0171358" xfId="120"/>
    <cellStyle name="_Dollar_temp_6-06 Net Sales Reconciliation" xfId="121"/>
    <cellStyle name="_Dollar_temp_AP-June08-070908" xfId="122"/>
    <cellStyle name="_Dollar_temp_Corporate Reporting Package Q2 - WHR Legacy" xfId="123"/>
    <cellStyle name="_Dollar_temp_E&amp;Y BS and IS3Q2007" xfId="124"/>
    <cellStyle name="_Dollar_temp_June NAR crossover" xfId="125"/>
    <cellStyle name="_Dollar_temp_LRP Backup Template" xfId="126"/>
    <cellStyle name="_Dollar_temp_NAR - Q1 corp 2-16" xfId="127"/>
    <cellStyle name="_Dollar_temp_NARCorpSchedules3Q2007" xfId="128"/>
    <cellStyle name="_Dollar_temp_Pricing - NAR v2" xfId="129"/>
    <cellStyle name="_Dollar_temp_Q306 vs Q307 6-1-07 submission" xfId="130"/>
    <cellStyle name="_Dollar_temp_Q406 vs Q407 6-1-07 submission" xfId="131"/>
    <cellStyle name="_Dollar_temp_YTD Mar final (link to Key Data) YN" xfId="132"/>
    <cellStyle name="_Dollar_WHR-MYG consolidation v6" xfId="133"/>
    <cellStyle name="_Dollar_WHR-MYG consolidation v6b" xfId="134"/>
    <cellStyle name="_Dollar_YTD Mar final (link to Key Data) YN" xfId="135"/>
    <cellStyle name="_Draft Financial Accounts -March'05-draft - 05-09-05" xfId="56940"/>
    <cellStyle name="_Draft Financial Accounts -March'05-draft - 05-09-05_~1236703" xfId="56941"/>
    <cellStyle name="_Draft Financial Accounts -March'05-draft - 05-09-05_Depreciation" xfId="56942"/>
    <cellStyle name="_Draft Financial Accounts -March'05-draft - 05-09-05_Depreciation Chart Dec-08 New" xfId="56943"/>
    <cellStyle name="_Draft Financial Accounts -March'05-draft - 05-09-05_Provision for taxation - March 31, 2007" xfId="56944"/>
    <cellStyle name="_Exports Sales 2008" xfId="136"/>
    <cellStyle name="_FAR_Bekal" xfId="137"/>
    <cellStyle name="_febmon" xfId="138"/>
    <cellStyle name="_febmon_1" xfId="139"/>
    <cellStyle name="_febmon_2" xfId="140"/>
    <cellStyle name="_febmon_3" xfId="141"/>
    <cellStyle name="_febmon_4" xfId="142"/>
    <cellStyle name="_febmon_5" xfId="143"/>
    <cellStyle name="_febmon_6" xfId="144"/>
    <cellStyle name="_Finalupload" xfId="56945"/>
    <cellStyle name="_Finalupload_~9750087" xfId="56946"/>
    <cellStyle name="_Finalupload_Balance Sheet March 2009 25.09.09" xfId="56947"/>
    <cellStyle name="_Finalupload_tax computation dec 2009" xfId="56948"/>
    <cellStyle name="_GRATUIY-08-09" xfId="145"/>
    <cellStyle name="_Interest &amp; finance charges Lead" xfId="146"/>
    <cellStyle name="_Interface" xfId="56949"/>
    <cellStyle name="_Interface_~9750087" xfId="56950"/>
    <cellStyle name="_Interface_Balance Sheet March 2009 25.09.09" xfId="56951"/>
    <cellStyle name="_Interface_tax computation dec 2009" xfId="56952"/>
    <cellStyle name="_JULYMON" xfId="147"/>
    <cellStyle name="_JULYMON_1" xfId="148"/>
    <cellStyle name="_JULYMON_2" xfId="149"/>
    <cellStyle name="_JULYMON_3" xfId="150"/>
    <cellStyle name="_JULYMON_4" xfId="151"/>
    <cellStyle name="_JULYMON_5" xfId="152"/>
    <cellStyle name="_JULYMON_6" xfId="153"/>
    <cellStyle name="_Leave Balance as on 31 09 06" xfId="56953"/>
    <cellStyle name="_Leave Balance as on 31 09 06_~9750087" xfId="56954"/>
    <cellStyle name="_Leave Balance as on 31 09 06_Balance Sheet March 2009 25.09.09" xfId="56955"/>
    <cellStyle name="_Leave Balance as on 31 09 06_tax computation dec 2009" xfId="56956"/>
    <cellStyle name="_March'08" xfId="154"/>
    <cellStyle name="_Margin Money" xfId="155"/>
    <cellStyle name="_Mexico TCP Numbers - 110206" xfId="156"/>
    <cellStyle name="_Multiple" xfId="157"/>
    <cellStyle name="_Multiple_~0171358" xfId="158"/>
    <cellStyle name="_Multiple_~2332904" xfId="159"/>
    <cellStyle name="_Multiple_~7566346" xfId="160"/>
    <cellStyle name="_Multiple_~9773512" xfId="161"/>
    <cellStyle name="_Multiple_~9773512_~0171358" xfId="162"/>
    <cellStyle name="_Multiple_~9773512_6-06 Net Sales Reconciliation" xfId="163"/>
    <cellStyle name="_Multiple_~9773512_AP-June08-070908" xfId="164"/>
    <cellStyle name="_Multiple_~9773512_Corporate Reporting Package Q2 - WHR Legacy" xfId="165"/>
    <cellStyle name="_Multiple_~9773512_E&amp;Y BS and IS3Q2007" xfId="166"/>
    <cellStyle name="_Multiple_~9773512_June NAR crossover" xfId="167"/>
    <cellStyle name="_Multiple_~9773512_LRP Backup Template" xfId="168"/>
    <cellStyle name="_Multiple_~9773512_NARCorpSchedules3Q2007" xfId="169"/>
    <cellStyle name="_Multiple_~9773512_Pricing - NAR v2" xfId="170"/>
    <cellStyle name="_Multiple_~9773512_Q306 vs Q307 6-1-07 submission" xfId="171"/>
    <cellStyle name="_Multiple_~9773512_Q406 vs Q407 6-1-07 submission" xfId="172"/>
    <cellStyle name="_Multiple_~9773512_YTD Mar final (link to Key Data) YN" xfId="173"/>
    <cellStyle name="_Multiple_02-09 Fettig Review (yn)" xfId="174"/>
    <cellStyle name="_Multiple_2005 Consolidated Profit Plan Review supporting file" xfId="175"/>
    <cellStyle name="_Multiple_2006_LRP" xfId="176"/>
    <cellStyle name="_Multiple_2007 Fettig Format by Month 02-02 v2" xfId="177"/>
    <cellStyle name="_Multiple_2007 LRP Dunrovin supp 6-07-06" xfId="178"/>
    <cellStyle name="_Multiple_2007 profit plan Supporting File" xfId="179"/>
    <cellStyle name="_Multiple_6-06 Net Sales Reconciliation" xfId="180"/>
    <cellStyle name="_Multiple_AP-June08-070908" xfId="181"/>
    <cellStyle name="_Multiple_Apr06 Monthly Ops support" xfId="182"/>
    <cellStyle name="_Multiple_Asia for Nov" xfId="183"/>
    <cellStyle name="_Multiple_BOD Business Update - Dec. 19-06" xfId="184"/>
    <cellStyle name="_Multiple_Copy of Q2 final (link to Key Data) YN2" xfId="185"/>
    <cellStyle name="_Multiple_Corporate Reporting Package Q2 - WHR Legacy" xfId="186"/>
    <cellStyle name="_Multiple_Crossover - Q3" xfId="187"/>
    <cellStyle name="_Multiple_E&amp;Y BS and IS3Q2007" xfId="188"/>
    <cellStyle name="_Multiple_Fcst II summ" xfId="189"/>
    <cellStyle name="_Multiple_Free Cash Flow" xfId="190"/>
    <cellStyle name="_Multiple_High Level 2007 Plan Model - 10-06 OL New Assumptions" xfId="191"/>
    <cellStyle name="_Multiple_High Level 2007 Plan Model - 11-06 OL 11-15 v 1" xfId="192"/>
    <cellStyle name="_Multiple_High Level 2007 Plan Model - 11-06 OL 11-15 v 2" xfId="193"/>
    <cellStyle name="_Multiple_High Level 2007 Plan Model - 11-06 OL 11-15 v 3" xfId="194"/>
    <cellStyle name="_Multiple_High Level 2007 Plan Model - 11-06 OL 11-15 v 4 (CF)" xfId="195"/>
    <cellStyle name="_Multiple_High Level Long Range Plan Model 5" xfId="196"/>
    <cellStyle name="_Multiple_High Level Long Range Plan Model 7" xfId="197"/>
    <cellStyle name="_Multiple_High Level Long Range Plan Model 8" xfId="198"/>
    <cellStyle name="_Multiple_Jun06 Monthly Ops support" xfId="199"/>
    <cellStyle name="_Multiple_June NAR crossover" xfId="200"/>
    <cellStyle name="_Multiple_LRP Backup Template" xfId="201"/>
    <cellStyle name="_Multiple_NAR - Q1 corp 2-16" xfId="202"/>
    <cellStyle name="_Multiple_NAR Historic P&amp;L info" xfId="203"/>
    <cellStyle name="_Multiple_NAR HL FY OL 2-13" xfId="204"/>
    <cellStyle name="_Multiple_NAR LRP to Corp 7-06-06" xfId="205"/>
    <cellStyle name="_Multiple_NAR Supply Chain 2006 and 07 F&amp;W forecast Aug 18th 2005 v3" xfId="206"/>
    <cellStyle name="_Multiple_NARCorpSchedules3Q2007" xfId="207"/>
    <cellStyle name="_Multiple_new 2006 Dunrovin" xfId="208"/>
    <cellStyle name="_Multiple_new 2006 model8" xfId="209"/>
    <cellStyle name="_Multiple_Plan Model 10-25" xfId="210"/>
    <cellStyle name="_Multiple_Plan Model 10-25_~0171358" xfId="211"/>
    <cellStyle name="_Multiple_Plan Model 10-25_6-06 Net Sales Reconciliation" xfId="212"/>
    <cellStyle name="_Multiple_Plan Model 10-25_AP-June08-070908" xfId="213"/>
    <cellStyle name="_Multiple_Plan Model 10-25_Corporate Reporting Package Q2 - WHR Legacy" xfId="214"/>
    <cellStyle name="_Multiple_Plan Model 10-25_E&amp;Y BS and IS3Q2007" xfId="215"/>
    <cellStyle name="_Multiple_Plan Model 10-25_June NAR crossover" xfId="216"/>
    <cellStyle name="_Multiple_Plan Model 10-25_LRP Backup Template" xfId="217"/>
    <cellStyle name="_Multiple_Plan Model 10-25_NAR - Q1 corp 2-16" xfId="218"/>
    <cellStyle name="_Multiple_Plan Model 10-25_NARCorpSchedules3Q2007" xfId="219"/>
    <cellStyle name="_Multiple_Plan Model 10-25_Pricing - NAR v2" xfId="220"/>
    <cellStyle name="_Multiple_Plan Model 10-25_Q306 vs Q307 6-1-07 submission" xfId="221"/>
    <cellStyle name="_Multiple_Plan Model 10-25_Q406 vs Q407 6-1-07 submission" xfId="222"/>
    <cellStyle name="_Multiple_Plan Model 10-25_YTD Mar final (link to Key Data) YN" xfId="223"/>
    <cellStyle name="_Multiple_Pricing - NAR v2" xfId="224"/>
    <cellStyle name="_Multiple_Profit Plan Roll-up Model 11-27" xfId="225"/>
    <cellStyle name="_Multiple_Q1 Estimated 11-28" xfId="226"/>
    <cellStyle name="_Multiple_Q2 Combined Fettig Format 7-27" xfId="227"/>
    <cellStyle name="_Multiple_Q3 Leverage ao 8-31 OL" xfId="228"/>
    <cellStyle name="_Multiple_Q3 Q4 P&amp;L OL" xfId="229"/>
    <cellStyle name="_Multiple_Q306 vs Q307 6-1-07 submission" xfId="230"/>
    <cellStyle name="_Multiple_Q406 vs Q407 6-1-07 submission" xfId="231"/>
    <cellStyle name="_Multiple_RC_Summary" xfId="232"/>
    <cellStyle name="_Multiple_Summary" xfId="233"/>
    <cellStyle name="_Multiple_temp" xfId="234"/>
    <cellStyle name="_Multiple_temp_~0171358" xfId="235"/>
    <cellStyle name="_Multiple_temp_6-06 Net Sales Reconciliation" xfId="236"/>
    <cellStyle name="_Multiple_temp_AP-June08-070908" xfId="237"/>
    <cellStyle name="_Multiple_temp_Corporate Reporting Package Q2 - WHR Legacy" xfId="238"/>
    <cellStyle name="_Multiple_temp_E&amp;Y BS and IS3Q2007" xfId="239"/>
    <cellStyle name="_Multiple_temp_June NAR crossover" xfId="240"/>
    <cellStyle name="_Multiple_temp_LRP Backup Template" xfId="241"/>
    <cellStyle name="_Multiple_temp_NAR - Q1 corp 2-16" xfId="242"/>
    <cellStyle name="_Multiple_temp_NARCorpSchedules3Q2007" xfId="243"/>
    <cellStyle name="_Multiple_temp_Pricing - NAR v2" xfId="244"/>
    <cellStyle name="_Multiple_temp_Q306 vs Q307 6-1-07 submission" xfId="245"/>
    <cellStyle name="_Multiple_temp_Q406 vs Q407 6-1-07 submission" xfId="246"/>
    <cellStyle name="_Multiple_temp_YTD Mar final (link to Key Data) YN" xfId="247"/>
    <cellStyle name="_Multiple_WHR-MYG consolidation v6" xfId="248"/>
    <cellStyle name="_Multiple_WHR-MYG consolidation v6b" xfId="249"/>
    <cellStyle name="_Multiple_YTD Mar final (link to Key Data) YN" xfId="250"/>
    <cellStyle name="_MultipleSpace" xfId="251"/>
    <cellStyle name="_MultipleSpace_~0171358" xfId="252"/>
    <cellStyle name="_MultipleSpace_~7566346" xfId="253"/>
    <cellStyle name="_MultipleSpace_~9773512" xfId="254"/>
    <cellStyle name="_MultipleSpace_~9773512_~0171358" xfId="255"/>
    <cellStyle name="_MultipleSpace_~9773512_6-06 Net Sales Reconciliation" xfId="256"/>
    <cellStyle name="_MultipleSpace_~9773512_AP-June08-070908" xfId="257"/>
    <cellStyle name="_MultipleSpace_~9773512_Corporate Reporting Package Q2 - WHR Legacy" xfId="258"/>
    <cellStyle name="_MultipleSpace_~9773512_E&amp;Y BS and IS3Q2007" xfId="259"/>
    <cellStyle name="_MultipleSpace_~9773512_June NAR crossover" xfId="260"/>
    <cellStyle name="_MultipleSpace_~9773512_LRP Backup Template" xfId="261"/>
    <cellStyle name="_MultipleSpace_~9773512_NAR - Q1 corp 2-16" xfId="262"/>
    <cellStyle name="_MultipleSpace_~9773512_NARCorpSchedules3Q2007" xfId="263"/>
    <cellStyle name="_MultipleSpace_~9773512_Pricing - NAR v2" xfId="264"/>
    <cellStyle name="_MultipleSpace_~9773512_Q306 vs Q307 6-1-07 submission" xfId="265"/>
    <cellStyle name="_MultipleSpace_~9773512_Q406 vs Q407 6-1-07 submission" xfId="266"/>
    <cellStyle name="_MultipleSpace_~9773512_YTD Mar final (link to Key Data) YN" xfId="267"/>
    <cellStyle name="_MultipleSpace_02-09 Fettig Review (yn)" xfId="268"/>
    <cellStyle name="_MultipleSpace_2005 Consolidated Profit Plan Review supporting file" xfId="269"/>
    <cellStyle name="_MultipleSpace_2006_LRP" xfId="270"/>
    <cellStyle name="_MultipleSpace_2007 Fettig Format by Month 02-02 v2" xfId="271"/>
    <cellStyle name="_MultipleSpace_2007 LRP Dunrovin supp 6-07-06" xfId="272"/>
    <cellStyle name="_MultipleSpace_2007 profit plan Supporting File" xfId="273"/>
    <cellStyle name="_MultipleSpace_6-06 Net Sales Reconciliation" xfId="274"/>
    <cellStyle name="_MultipleSpace_AP-June08-070908" xfId="275"/>
    <cellStyle name="_MultipleSpace_Apr06 Monthly Ops support" xfId="276"/>
    <cellStyle name="_MultipleSpace_Asia for Nov" xfId="277"/>
    <cellStyle name="_MultipleSpace_BOD Business Update - Dec. 19-06" xfId="278"/>
    <cellStyle name="_MultipleSpace_Copy of Q2 final (link to Key Data) YN2" xfId="279"/>
    <cellStyle name="_MultipleSpace_Corporate Reporting Package Q2 - WHR Legacy" xfId="280"/>
    <cellStyle name="_MultipleSpace_Crossover - Q3" xfId="281"/>
    <cellStyle name="_MultipleSpace_E&amp;Y BS and IS3Q2007" xfId="282"/>
    <cellStyle name="_MultipleSpace_Fcst II summ" xfId="283"/>
    <cellStyle name="_MultipleSpace_Free Cash Flow" xfId="284"/>
    <cellStyle name="_MultipleSpace_High Level 2007 Plan Model - 10-06 OL New Assumptions" xfId="285"/>
    <cellStyle name="_MultipleSpace_High Level 2007 Plan Model - 11-06 OL 11-15 v 1" xfId="286"/>
    <cellStyle name="_MultipleSpace_High Level 2007 Plan Model - 11-06 OL 11-15 v 2" xfId="287"/>
    <cellStyle name="_MultipleSpace_High Level 2007 Plan Model - 11-06 OL 11-15 v 3" xfId="288"/>
    <cellStyle name="_MultipleSpace_High Level 2007 Plan Model - 11-06 OL 11-15 v 4 (CF)" xfId="289"/>
    <cellStyle name="_MultipleSpace_High Level Long Range Plan Model 5" xfId="290"/>
    <cellStyle name="_MultipleSpace_High Level Long Range Plan Model 7" xfId="291"/>
    <cellStyle name="_MultipleSpace_High Level Long Range Plan Model 8" xfId="292"/>
    <cellStyle name="_MultipleSpace_Jun06 Monthly Ops support" xfId="293"/>
    <cellStyle name="_MultipleSpace_June NAR crossover" xfId="294"/>
    <cellStyle name="_MultipleSpace_LRP Backup Template" xfId="295"/>
    <cellStyle name="_MultipleSpace_NAR - Q1 corp 2-16" xfId="296"/>
    <cellStyle name="_MultipleSpace_NAR Historic P&amp;L info" xfId="297"/>
    <cellStyle name="_MultipleSpace_NAR HL FY OL 2-13" xfId="298"/>
    <cellStyle name="_MultipleSpace_NAR LRP to Corp 7-06-06" xfId="299"/>
    <cellStyle name="_MultipleSpace_NARCorpSchedules3Q2007" xfId="300"/>
    <cellStyle name="_MultipleSpace_new 2006 Dunrovin" xfId="301"/>
    <cellStyle name="_MultipleSpace_new 2006 model8" xfId="302"/>
    <cellStyle name="_MultipleSpace_Plan Model 10-25" xfId="303"/>
    <cellStyle name="_MultipleSpace_Plan Model 10-25_~0171358" xfId="304"/>
    <cellStyle name="_MultipleSpace_Plan Model 10-25_6-06 Net Sales Reconciliation" xfId="305"/>
    <cellStyle name="_MultipleSpace_Plan Model 10-25_AP-June08-070908" xfId="306"/>
    <cellStyle name="_MultipleSpace_Plan Model 10-25_Corporate Reporting Package Q2 - WHR Legacy" xfId="307"/>
    <cellStyle name="_MultipleSpace_Plan Model 10-25_E&amp;Y BS and IS3Q2007" xfId="308"/>
    <cellStyle name="_MultipleSpace_Plan Model 10-25_June NAR crossover" xfId="309"/>
    <cellStyle name="_MultipleSpace_Plan Model 10-25_LRP Backup Template" xfId="310"/>
    <cellStyle name="_MultipleSpace_Plan Model 10-25_NAR - Q1 corp 2-16" xfId="311"/>
    <cellStyle name="_MultipleSpace_Plan Model 10-25_NARCorpSchedules3Q2007" xfId="312"/>
    <cellStyle name="_MultipleSpace_Plan Model 10-25_Pricing - NAR v2" xfId="313"/>
    <cellStyle name="_MultipleSpace_Plan Model 10-25_Q306 vs Q307 6-1-07 submission" xfId="314"/>
    <cellStyle name="_MultipleSpace_Plan Model 10-25_Q406 vs Q407 6-1-07 submission" xfId="315"/>
    <cellStyle name="_MultipleSpace_Plan Model 10-25_YTD Mar final (link to Key Data) YN" xfId="316"/>
    <cellStyle name="_MultipleSpace_Pricing - NAR v2" xfId="317"/>
    <cellStyle name="_MultipleSpace_Profit Plan Roll-up Model 11-27" xfId="318"/>
    <cellStyle name="_MultipleSpace_Q1 Estimated 11-28" xfId="319"/>
    <cellStyle name="_MultipleSpace_Q2 Combined Fettig Format 7-27" xfId="320"/>
    <cellStyle name="_MultipleSpace_Q3 Leverage ao 8-31 OL" xfId="321"/>
    <cellStyle name="_MultipleSpace_Q3 Q4 P&amp;L OL" xfId="322"/>
    <cellStyle name="_MultipleSpace_Q306 vs Q307 6-1-07 submission" xfId="323"/>
    <cellStyle name="_MultipleSpace_Q406 vs Q407 6-1-07 submission" xfId="324"/>
    <cellStyle name="_MultipleSpace_RC_Summary" xfId="325"/>
    <cellStyle name="_MultipleSpace_Summary" xfId="326"/>
    <cellStyle name="_MultipleSpace_temp" xfId="327"/>
    <cellStyle name="_MultipleSpace_temp_~0171358" xfId="328"/>
    <cellStyle name="_MultipleSpace_temp_6-06 Net Sales Reconciliation" xfId="329"/>
    <cellStyle name="_MultipleSpace_temp_AP-June08-070908" xfId="330"/>
    <cellStyle name="_MultipleSpace_temp_Corporate Reporting Package Q2 - WHR Legacy" xfId="331"/>
    <cellStyle name="_MultipleSpace_temp_E&amp;Y BS and IS3Q2007" xfId="332"/>
    <cellStyle name="_MultipleSpace_temp_June NAR crossover" xfId="333"/>
    <cellStyle name="_MultipleSpace_temp_LRP Backup Template" xfId="334"/>
    <cellStyle name="_MultipleSpace_temp_NAR - Q1 corp 2-16" xfId="335"/>
    <cellStyle name="_MultipleSpace_temp_NARCorpSchedules3Q2007" xfId="336"/>
    <cellStyle name="_MultipleSpace_temp_Pricing - NAR v2" xfId="337"/>
    <cellStyle name="_MultipleSpace_temp_Q306 vs Q307 6-1-07 submission" xfId="338"/>
    <cellStyle name="_MultipleSpace_temp_Q406 vs Q407 6-1-07 submission" xfId="339"/>
    <cellStyle name="_MultipleSpace_temp_YTD Mar final (link to Key Data) YN" xfId="340"/>
    <cellStyle name="_MultipleSpace_WHR-MYG consolidation v6" xfId="341"/>
    <cellStyle name="_MultipleSpace_WHR-MYG consolidation v6b" xfId="342"/>
    <cellStyle name="_MultipleSpace_YTD Mar final (link to Key Data) YN" xfId="343"/>
    <cellStyle name="_Percent" xfId="344"/>
    <cellStyle name="_Percent_~0171358" xfId="345"/>
    <cellStyle name="_Percent_~2332904" xfId="346"/>
    <cellStyle name="_Percent_~7566346" xfId="347"/>
    <cellStyle name="_Percent_~9773512" xfId="348"/>
    <cellStyle name="_Percent_~9773512_~0171358" xfId="349"/>
    <cellStyle name="_Percent_~9773512_6-06 Net Sales Reconciliation" xfId="350"/>
    <cellStyle name="_Percent_~9773512_AP-June08-070908" xfId="351"/>
    <cellStyle name="_Percent_~9773512_Corporate Reporting Package Q2 - WHR Legacy" xfId="352"/>
    <cellStyle name="_Percent_~9773512_Corporate Reporting Package Q2 - WHR Legacy 2" xfId="353"/>
    <cellStyle name="_Percent_~9773512_E&amp;Y BS and IS3Q2007" xfId="354"/>
    <cellStyle name="_Percent_~9773512_June NAR crossover" xfId="355"/>
    <cellStyle name="_Percent_~9773512_LRP Backup Template" xfId="356"/>
    <cellStyle name="_Percent_~9773512_NAR - Q1 corp 2-16" xfId="357"/>
    <cellStyle name="_Percent_~9773512_NARCorpSchedules3Q2007" xfId="358"/>
    <cellStyle name="_Percent_~9773512_Pricing - NAR v2" xfId="359"/>
    <cellStyle name="_Percent_~9773512_Q306 vs Q307 6-1-07 submission" xfId="360"/>
    <cellStyle name="_Percent_~9773512_Q406 vs Q407 6-1-07 submission" xfId="361"/>
    <cellStyle name="_Percent_~9773512_YTD Mar final (link to Key Data) YN" xfId="362"/>
    <cellStyle name="_Percent_02-09 Fettig Review (yn)" xfId="363"/>
    <cellStyle name="_Percent_2005 Consolidated Profit Plan Review supporting file" xfId="364"/>
    <cellStyle name="_Percent_2006_LRP" xfId="365"/>
    <cellStyle name="_Percent_2007 Fettig Format by Month 02-02 v2" xfId="366"/>
    <cellStyle name="_Percent_2007 LRP Dunrovin supp 6-07-06" xfId="367"/>
    <cellStyle name="_Percent_2007 profit plan Supporting File" xfId="368"/>
    <cellStyle name="_Percent_6-06 Net Sales Reconciliation" xfId="369"/>
    <cellStyle name="_Percent_AP-June08-070908" xfId="370"/>
    <cellStyle name="_Percent_Apr06 Monthly Ops support" xfId="371"/>
    <cellStyle name="_Percent_Asia for Nov" xfId="372"/>
    <cellStyle name="_Percent_BOD Business Update - Dec. 19-06" xfId="373"/>
    <cellStyle name="_Percent_Copy of Q2 final (link to Key Data) YN2" xfId="374"/>
    <cellStyle name="_Percent_Corporate Reporting Package Q2 - WHR Legacy" xfId="375"/>
    <cellStyle name="_Percent_Crossover - Q3" xfId="376"/>
    <cellStyle name="_Percent_E&amp;Y BS and IS3Q2007" xfId="377"/>
    <cellStyle name="_Percent_Fcst II summ" xfId="378"/>
    <cellStyle name="_Percent_Free Cash Flow" xfId="379"/>
    <cellStyle name="_Percent_High Level 2007 Plan Model - 10-06 OL New Assumptions" xfId="380"/>
    <cellStyle name="_Percent_High Level 2007 Plan Model - 11-06 OL 11-15 v 1" xfId="381"/>
    <cellStyle name="_Percent_High Level 2007 Plan Model - 11-06 OL 11-15 v 2" xfId="382"/>
    <cellStyle name="_Percent_High Level 2007 Plan Model - 11-06 OL 11-15 v 3" xfId="383"/>
    <cellStyle name="_Percent_High Level 2007 Plan Model - 11-06 OL 11-15 v 4 (CF)" xfId="384"/>
    <cellStyle name="_Percent_High Level Long Range Plan Model 5" xfId="385"/>
    <cellStyle name="_Percent_High Level Long Range Plan Model 7" xfId="386"/>
    <cellStyle name="_Percent_High Level Long Range Plan Model 8" xfId="387"/>
    <cellStyle name="_Percent_Jun06 Monthly Ops support" xfId="388"/>
    <cellStyle name="_Percent_June NAR crossover" xfId="389"/>
    <cellStyle name="_Percent_LRP Backup Template" xfId="390"/>
    <cellStyle name="_Percent_NAR - Q1 corp 2-16" xfId="391"/>
    <cellStyle name="_Percent_NAR Historic P&amp;L info" xfId="392"/>
    <cellStyle name="_Percent_NAR HL FY OL 2-13" xfId="393"/>
    <cellStyle name="_Percent_NAR LRP to Corp 7-06-06" xfId="394"/>
    <cellStyle name="_Percent_NAR Supply Chain 2006 and 07 F&amp;W forecast Aug 18th 2005 v3" xfId="395"/>
    <cellStyle name="_Percent_NARCorpSchedules3Q2007" xfId="396"/>
    <cellStyle name="_Percent_new 2006 Dunrovin" xfId="397"/>
    <cellStyle name="_Percent_new 2006 model8" xfId="398"/>
    <cellStyle name="_Percent_Plan Model 10-25" xfId="399"/>
    <cellStyle name="_Percent_Plan Model 10-25_~0171358" xfId="400"/>
    <cellStyle name="_Percent_Plan Model 10-25_6-06 Net Sales Reconciliation" xfId="401"/>
    <cellStyle name="_Percent_Plan Model 10-25_AP-June08-070908" xfId="402"/>
    <cellStyle name="_Percent_Plan Model 10-25_Corporate Reporting Package Q2 - WHR Legacy" xfId="403"/>
    <cellStyle name="_Percent_Plan Model 10-25_E&amp;Y BS and IS3Q2007" xfId="404"/>
    <cellStyle name="_Percent_Plan Model 10-25_June NAR crossover" xfId="405"/>
    <cellStyle name="_Percent_Plan Model 10-25_LRP Backup Template" xfId="406"/>
    <cellStyle name="_Percent_Plan Model 10-25_NAR - Q1 corp 2-16" xfId="407"/>
    <cellStyle name="_Percent_Plan Model 10-25_NARCorpSchedules3Q2007" xfId="408"/>
    <cellStyle name="_Percent_Plan Model 10-25_Pricing - NAR v2" xfId="409"/>
    <cellStyle name="_Percent_Plan Model 10-25_Q306 vs Q307 6-1-07 submission" xfId="410"/>
    <cellStyle name="_Percent_Plan Model 10-25_Q406 vs Q407 6-1-07 submission" xfId="411"/>
    <cellStyle name="_Percent_Plan Model 10-25_YTD Mar final (link to Key Data) YN" xfId="412"/>
    <cellStyle name="_Percent_Pricing - NAR v2" xfId="413"/>
    <cellStyle name="_Percent_Profit Plan Roll-up Model 11-27" xfId="414"/>
    <cellStyle name="_Percent_Q1 Estimated 11-28" xfId="415"/>
    <cellStyle name="_Percent_Q2 Combined Fettig Format 7-27" xfId="416"/>
    <cellStyle name="_Percent_Q3 Leverage ao 8-31 OL" xfId="417"/>
    <cellStyle name="_Percent_Q3 Q4 P&amp;L OL" xfId="418"/>
    <cellStyle name="_Percent_Q306 vs Q307 6-1-07 submission" xfId="419"/>
    <cellStyle name="_Percent_Q406 vs Q407 6-1-07 submission" xfId="420"/>
    <cellStyle name="_Percent_RC_Summary" xfId="421"/>
    <cellStyle name="_Percent_Summary" xfId="422"/>
    <cellStyle name="_Percent_temp" xfId="423"/>
    <cellStyle name="_Percent_temp_~0171358" xfId="424"/>
    <cellStyle name="_Percent_temp_6-06 Net Sales Reconciliation" xfId="425"/>
    <cellStyle name="_Percent_temp_AP-June08-070908" xfId="426"/>
    <cellStyle name="_Percent_temp_Corporate Reporting Package Q2 - WHR Legacy" xfId="427"/>
    <cellStyle name="_Percent_temp_E&amp;Y BS and IS3Q2007" xfId="428"/>
    <cellStyle name="_Percent_temp_June NAR crossover" xfId="429"/>
    <cellStyle name="_Percent_temp_LRP Backup Template" xfId="430"/>
    <cellStyle name="_Percent_temp_NAR - Q1 corp 2-16" xfId="431"/>
    <cellStyle name="_Percent_temp_NARCorpSchedules3Q2007" xfId="432"/>
    <cellStyle name="_Percent_temp_Pricing - NAR v2" xfId="433"/>
    <cellStyle name="_Percent_temp_Q306 vs Q307 6-1-07 submission" xfId="434"/>
    <cellStyle name="_Percent_temp_Q406 vs Q407 6-1-07 submission" xfId="435"/>
    <cellStyle name="_Percent_temp_YTD Mar final (link to Key Data) YN" xfId="436"/>
    <cellStyle name="_Percent_WHR-MYG consolidation v6" xfId="437"/>
    <cellStyle name="_Percent_WHR-MYG consolidation v6b" xfId="438"/>
    <cellStyle name="_Percent_YTD Mar final (link to Key Data) YN" xfId="439"/>
    <cellStyle name="_PercentSpace" xfId="440"/>
    <cellStyle name="_PercentSpace_~0171358" xfId="441"/>
    <cellStyle name="_PercentSpace_~2332904" xfId="442"/>
    <cellStyle name="_PercentSpace_~7566346" xfId="443"/>
    <cellStyle name="_PercentSpace_~9773512" xfId="444"/>
    <cellStyle name="_PercentSpace_~9773512_~0171358" xfId="445"/>
    <cellStyle name="_PercentSpace_~9773512_6-06 Net Sales Reconciliation" xfId="446"/>
    <cellStyle name="_PercentSpace_~9773512_AP-June08-070908" xfId="447"/>
    <cellStyle name="_PercentSpace_~9773512_Corporate Reporting Package Q2 - WHR Legacy" xfId="448"/>
    <cellStyle name="_PercentSpace_~9773512_E&amp;Y BS and IS3Q2007" xfId="449"/>
    <cellStyle name="_PercentSpace_~9773512_June NAR crossover" xfId="450"/>
    <cellStyle name="_PercentSpace_~9773512_LRP Backup Template" xfId="451"/>
    <cellStyle name="_PercentSpace_~9773512_NAR - Q1 corp 2-16" xfId="452"/>
    <cellStyle name="_PercentSpace_~9773512_NARCorpSchedules3Q2007" xfId="453"/>
    <cellStyle name="_PercentSpace_~9773512_Pricing - NAR v2" xfId="454"/>
    <cellStyle name="_PercentSpace_~9773512_Q306 vs Q307 6-1-07 submission" xfId="455"/>
    <cellStyle name="_PercentSpace_~9773512_Q406 vs Q407 6-1-07 submission" xfId="456"/>
    <cellStyle name="_PercentSpace_~9773512_YTD Mar final (link to Key Data) YN" xfId="457"/>
    <cellStyle name="_PercentSpace_02-09 Fettig Review (yn)" xfId="458"/>
    <cellStyle name="_PercentSpace_2005 Consolidated Profit Plan Review supporting file" xfId="459"/>
    <cellStyle name="_PercentSpace_2006_LRP" xfId="460"/>
    <cellStyle name="_PercentSpace_2007 Fettig Format by Month 02-02 v2" xfId="461"/>
    <cellStyle name="_PercentSpace_2007 LRP Dunrovin supp 6-07-06" xfId="462"/>
    <cellStyle name="_PercentSpace_2007 profit plan Supporting File" xfId="463"/>
    <cellStyle name="_PercentSpace_6-06 Net Sales Reconciliation" xfId="464"/>
    <cellStyle name="_PercentSpace_AP-June08-070908" xfId="465"/>
    <cellStyle name="_PercentSpace_Apr06 Monthly Ops support" xfId="466"/>
    <cellStyle name="_PercentSpace_Asia for Nov" xfId="467"/>
    <cellStyle name="_PercentSpace_BOD Business Update - Dec. 19-06" xfId="468"/>
    <cellStyle name="_PercentSpace_Copy of Q2 final (link to Key Data) YN2" xfId="469"/>
    <cellStyle name="_PercentSpace_Corporate Reporting Package Q2 - WHR Legacy" xfId="470"/>
    <cellStyle name="_PercentSpace_Crossover - Q3" xfId="471"/>
    <cellStyle name="_PercentSpace_E&amp;Y BS and IS3Q2007" xfId="472"/>
    <cellStyle name="_PercentSpace_Fcst II summ" xfId="473"/>
    <cellStyle name="_PercentSpace_Free Cash Flow" xfId="474"/>
    <cellStyle name="_PercentSpace_High Level 2007 Plan Model - 10-06 OL New Assumptions" xfId="475"/>
    <cellStyle name="_PercentSpace_High Level 2007 Plan Model - 11-06 OL 11-15 v 1" xfId="476"/>
    <cellStyle name="_PercentSpace_High Level 2007 Plan Model - 11-06 OL 11-15 v 2" xfId="477"/>
    <cellStyle name="_PercentSpace_High Level 2007 Plan Model - 11-06 OL 11-15 v 3" xfId="478"/>
    <cellStyle name="_PercentSpace_High Level 2007 Plan Model - 11-06 OL 11-15 v 4 (CF)" xfId="479"/>
    <cellStyle name="_PercentSpace_High Level Long Range Plan Model 5" xfId="480"/>
    <cellStyle name="_PercentSpace_High Level Long Range Plan Model 7" xfId="481"/>
    <cellStyle name="_PercentSpace_High Level Long Range Plan Model 8" xfId="482"/>
    <cellStyle name="_PercentSpace_Jun06 Monthly Ops support" xfId="483"/>
    <cellStyle name="_PercentSpace_June NAR crossover" xfId="484"/>
    <cellStyle name="_PercentSpace_LRP Backup Template" xfId="485"/>
    <cellStyle name="_PercentSpace_NAR - Q1 corp 2-16" xfId="486"/>
    <cellStyle name="_PercentSpace_NAR Historic P&amp;L info" xfId="487"/>
    <cellStyle name="_PercentSpace_NAR HL FY OL 2-13" xfId="488"/>
    <cellStyle name="_PercentSpace_NAR LRP to Corp 7-06-06" xfId="489"/>
    <cellStyle name="_PercentSpace_NAR Supply Chain 2006 and 07 F&amp;W forecast Aug 18th 2005 v3" xfId="490"/>
    <cellStyle name="_PercentSpace_NARCorpSchedules3Q2007" xfId="491"/>
    <cellStyle name="_PercentSpace_new 2006 Dunrovin" xfId="492"/>
    <cellStyle name="_PercentSpace_new 2006 model8" xfId="493"/>
    <cellStyle name="_PercentSpace_Plan Model 10-25" xfId="494"/>
    <cellStyle name="_PercentSpace_Plan Model 10-25_~0171358" xfId="495"/>
    <cellStyle name="_PercentSpace_Plan Model 10-25_6-06 Net Sales Reconciliation" xfId="496"/>
    <cellStyle name="_PercentSpace_Plan Model 10-25_AP-June08-070908" xfId="497"/>
    <cellStyle name="_PercentSpace_Plan Model 10-25_Corporate Reporting Package Q2 - WHR Legacy" xfId="498"/>
    <cellStyle name="_PercentSpace_Plan Model 10-25_E&amp;Y BS and IS3Q2007" xfId="499"/>
    <cellStyle name="_PercentSpace_Plan Model 10-25_June NAR crossover" xfId="500"/>
    <cellStyle name="_PercentSpace_Plan Model 10-25_LRP Backup Template" xfId="501"/>
    <cellStyle name="_PercentSpace_Plan Model 10-25_NAR - Q1 corp 2-16" xfId="502"/>
    <cellStyle name="_PercentSpace_Plan Model 10-25_NARCorpSchedules3Q2007" xfId="503"/>
    <cellStyle name="_PercentSpace_Plan Model 10-25_Pricing - NAR v2" xfId="504"/>
    <cellStyle name="_PercentSpace_Plan Model 10-25_Q306 vs Q307 6-1-07 submission" xfId="505"/>
    <cellStyle name="_PercentSpace_Plan Model 10-25_Q406 vs Q407 6-1-07 submission" xfId="506"/>
    <cellStyle name="_PercentSpace_Plan Model 10-25_YTD Mar final (link to Key Data) YN" xfId="507"/>
    <cellStyle name="_PercentSpace_Pricing - NAR v2" xfId="508"/>
    <cellStyle name="_PercentSpace_Profit Plan Roll-up Model 11-27" xfId="509"/>
    <cellStyle name="_PercentSpace_Q1 Estimated 11-28" xfId="510"/>
    <cellStyle name="_PercentSpace_Q2 Combined Fettig Format 7-27" xfId="511"/>
    <cellStyle name="_PercentSpace_Q3 Leverage ao 8-31 OL" xfId="512"/>
    <cellStyle name="_PercentSpace_Q3 Q4 P&amp;L OL" xfId="513"/>
    <cellStyle name="_PercentSpace_Q306 vs Q307 6-1-07 submission" xfId="514"/>
    <cellStyle name="_PercentSpace_Q406 vs Q407 6-1-07 submission" xfId="515"/>
    <cellStyle name="_PercentSpace_RC_Summary" xfId="516"/>
    <cellStyle name="_PercentSpace_Summary" xfId="517"/>
    <cellStyle name="_PercentSpace_temp" xfId="518"/>
    <cellStyle name="_PercentSpace_temp_~0171358" xfId="519"/>
    <cellStyle name="_PercentSpace_temp_Corporate Reporting Package Q2 - WHR Legacy" xfId="520"/>
    <cellStyle name="_PercentSpace_temp_June NAR crossover" xfId="521"/>
    <cellStyle name="_PercentSpace_temp_NAR - Q1 corp 2-16" xfId="522"/>
    <cellStyle name="_PercentSpace_temp_Pricing - NAR v2" xfId="523"/>
    <cellStyle name="_PercentSpace_temp_YTD Mar final (link to Key Data) YN" xfId="524"/>
    <cellStyle name="_PercentSpace_WHR-MYG consolidation v6" xfId="525"/>
    <cellStyle name="_PercentSpace_WHR-MYG consolidation v6b" xfId="526"/>
    <cellStyle name="_PercentSpace_YTD Mar final (link to Key Data) YN" xfId="527"/>
    <cellStyle name="_PL MAY '06-Final" xfId="56957"/>
    <cellStyle name="_PL MAY '06-Final_~9750087" xfId="56958"/>
    <cellStyle name="_PL MAY '06-Final_Balance Sheet March 2009 25.09.09" xfId="56959"/>
    <cellStyle name="_PL MAY '06-Final_tax computation dec 2009" xfId="56960"/>
    <cellStyle name="_PL-May'06" xfId="56961"/>
    <cellStyle name="_PL-May'06_~9750087" xfId="56962"/>
    <cellStyle name="_PL-May'06_Balance Sheet March 2009 25.09.09" xfId="56963"/>
    <cellStyle name="_PL-May'06_tax computation dec 2009" xfId="56964"/>
    <cellStyle name="_Q2 Unsecured loan Consol Lead" xfId="528"/>
    <cellStyle name="_Ramos Assumptions - 103106" xfId="529"/>
    <cellStyle name="_Revenue Estimates by Girish" xfId="56965"/>
    <cellStyle name="_RSO-Corp-TA-productivity&amp; OTHERS FILE-feb-09" xfId="530"/>
    <cellStyle name="_RSO-Corp-TA-productivity&amp; OTHERS FILE-Mar-09" xfId="531"/>
    <cellStyle name="_Salesand incomeMay'06" xfId="56966"/>
    <cellStyle name="_Salesand incomeMay'06_~9750087" xfId="56967"/>
    <cellStyle name="_Salesand incomeMay'06_Balance Sheet March 2009 25.09.09" xfId="56968"/>
    <cellStyle name="_Salesand incomeMay'06_tax computation dec 2009" xfId="56969"/>
    <cellStyle name="_sayaji_proj1" xfId="532"/>
    <cellStyle name="_sayaji_project" xfId="533"/>
    <cellStyle name="_SCITSPL - Tax Liability 31.03.06" xfId="56970"/>
    <cellStyle name="_SCITSPL - Tax Liability 31.03.06_Financial Statements - March 2008" xfId="56971"/>
    <cellStyle name="_SCITSPL - Tax Liability 31.03.06_Financial Statements_15 months ended 31 Mar07" xfId="56972"/>
    <cellStyle name="_SCITSPL - Tax Liability 31.03.06_Sampe - Schedule VI financial statements" xfId="56973"/>
    <cellStyle name="_SCITSPL - Tax Liability 31.03.06_Schedule VI financial statements_RIPL_final" xfId="56974"/>
    <cellStyle name="_SCITSPL - Tax Liability 31.03.06_StatAccounts-Mar06 Revised_FINAL" xfId="56975"/>
    <cellStyle name="_SCITSPL - Tax Liability 31.03.06_StatAccounts-Mar06 Revised_TEST" xfId="56976"/>
    <cellStyle name="_Sekar Bill -revised" xfId="56977"/>
    <cellStyle name="_Sekar Bill -revised_Polymatech accounts- Mar10" xfId="56978"/>
    <cellStyle name="_Ser_Tax_Nov08" xfId="534"/>
    <cellStyle name="_Sheet2" xfId="535"/>
    <cellStyle name="_Sheet2_~9750087" xfId="56979"/>
    <cellStyle name="_Sheet2_Balance Sheet March 2009 25.09.09" xfId="56980"/>
    <cellStyle name="_Sheet2_tax computation dec 2009" xfId="56981"/>
    <cellStyle name="_Sheet3" xfId="536"/>
    <cellStyle name="_Sheet4" xfId="56982"/>
    <cellStyle name="_Sheet4_~9750087" xfId="56983"/>
    <cellStyle name="_Sheet4_Balance Sheet March 2009 25.09.09" xfId="56984"/>
    <cellStyle name="_Sheet4_tax computation dec 2009" xfId="56985"/>
    <cellStyle name="_Sheet5" xfId="56986"/>
    <cellStyle name="_Sheet5_~9750087" xfId="56987"/>
    <cellStyle name="_Sheet5_Balance Sheet March 2009 25.09.09" xfId="56988"/>
    <cellStyle name="_Sheet5_tax computation dec 2009" xfId="56989"/>
    <cellStyle name="_StatAccounts-Dec'05-Revised" xfId="56990"/>
    <cellStyle name="_synergybycategory 4242007" xfId="537"/>
    <cellStyle name="_Tax Audit Annexure" xfId="56991"/>
    <cellStyle name="_Tax Audit Annexure_~1236703" xfId="56992"/>
    <cellStyle name="_Tax Audit Annexure_Depreciation" xfId="56993"/>
    <cellStyle name="_Tax Audit Annexure_Depreciation Chart Dec-08 New" xfId="56994"/>
    <cellStyle name="_Tax Audit Annexure_Provision for taxation - March 31, 2007" xfId="56995"/>
    <cellStyle name="_tax computation dec 2009" xfId="56996"/>
    <cellStyle name="_TDS  ON  contract  " xfId="56997"/>
    <cellStyle name="_TDS  ON  contract  _~1236703" xfId="56998"/>
    <cellStyle name="_TDS  ON  contract  _Depreciation" xfId="56999"/>
    <cellStyle name="_TDS  ON  contract  _Depreciation Chart Dec-08 New" xfId="57000"/>
    <cellStyle name="_TDS  ON  contract  _Provision for taxation - March 31, 2007" xfId="57001"/>
    <cellStyle name="_TDS on  Brokerage  (2)" xfId="57002"/>
    <cellStyle name="_TDS on  Brokerage  (2)_~1236703" xfId="57003"/>
    <cellStyle name="_TDS on  Brokerage  (2)_Depreciation" xfId="57004"/>
    <cellStyle name="_TDS on  Brokerage  (2)_Depreciation Chart Dec-08 New" xfId="57005"/>
    <cellStyle name="_TDS on  Brokerage  (2)_Provision for taxation - March 31, 2007" xfId="57006"/>
    <cellStyle name="_TDS on Cont ( company )) " xfId="57007"/>
    <cellStyle name="_TDS on Cont ( company )) _~1236703" xfId="57008"/>
    <cellStyle name="_TDS on Cont ( company )) _Depreciation" xfId="57009"/>
    <cellStyle name="_TDS on Cont ( company )) _Depreciation Chart Dec-08 New" xfId="57010"/>
    <cellStyle name="_TDS on Cont ( company )) _Provision for taxation - March 31, 2007" xfId="57011"/>
    <cellStyle name="_TDS on prof Company  (2)" xfId="57012"/>
    <cellStyle name="_TDS on prof Company  (2)_~1236703" xfId="57013"/>
    <cellStyle name="_TDS on prof Company  (2)_Depreciation" xfId="57014"/>
    <cellStyle name="_TDS on prof Company  (2)_Depreciation Chart Dec-08 New" xfId="57015"/>
    <cellStyle name="_TDS on prof Company  (2)_Provision for taxation - March 31, 2007" xfId="57016"/>
    <cellStyle name="_Trial Balance" xfId="57017"/>
    <cellStyle name="_Trial Balance_~9750087" xfId="57018"/>
    <cellStyle name="_Trial Balance_Balance Sheet March 2009 25.09.09" xfId="57019"/>
    <cellStyle name="_Trial Balance_tax computation dec 2009" xfId="57020"/>
    <cellStyle name="_VD - Royality and Marketing Fees" xfId="538"/>
    <cellStyle name="_vpfAGEING 31mar09" xfId="539"/>
    <cellStyle name="_vpfAGEING 31mar09_Copy of HEADCOUNT 10-11" xfId="540"/>
    <cellStyle name="=C:\WINDOWS\SYSTEM32\COMMAND.COM" xfId="57021"/>
    <cellStyle name="=C:\WINNT\SYSTEM32\COMMAND.COM" xfId="541"/>
    <cellStyle name="•W_ˆ¶–¼“Y•t" xfId="57022"/>
    <cellStyle name="" xfId="542"/>
    <cellStyle name="0" xfId="543"/>
    <cellStyle name="0,0_x000d__x000a_NA_x000d__x000a_" xfId="57023"/>
    <cellStyle name="1" xfId="544"/>
    <cellStyle name="18" xfId="545"/>
    <cellStyle name="¹éºÐÀ²_±âÅ¸" xfId="546"/>
    <cellStyle name="2" xfId="547"/>
    <cellStyle name="20% - Accent1 10" xfId="548"/>
    <cellStyle name="20% - Accent1 11" xfId="549"/>
    <cellStyle name="20% - Accent1 2" xfId="550"/>
    <cellStyle name="20% - Accent1 2 10" xfId="551"/>
    <cellStyle name="20% - Accent1 2 10 2" xfId="552"/>
    <cellStyle name="20% - Accent1 2 11" xfId="553"/>
    <cellStyle name="20% - Accent1 2 11 2" xfId="554"/>
    <cellStyle name="20% - Accent1 2 12" xfId="555"/>
    <cellStyle name="20% - Accent1 2 12 2" xfId="556"/>
    <cellStyle name="20% - Accent1 2 13" xfId="557"/>
    <cellStyle name="20% - Accent1 2 14" xfId="558"/>
    <cellStyle name="20% - Accent1 2 15" xfId="559"/>
    <cellStyle name="20% - Accent1 2 16" xfId="560"/>
    <cellStyle name="20% - Accent1 2 2" xfId="561"/>
    <cellStyle name="20% - Accent1 2 2 10" xfId="562"/>
    <cellStyle name="20% - Accent1 2 2 11" xfId="563"/>
    <cellStyle name="20% - Accent1 2 2 12" xfId="564"/>
    <cellStyle name="20% - Accent1 2 2 2" xfId="565"/>
    <cellStyle name="20% - Accent1 2 2 2 10" xfId="566"/>
    <cellStyle name="20% - Accent1 2 2 2 2" xfId="567"/>
    <cellStyle name="20% - Accent1 2 2 2 2 2" xfId="568"/>
    <cellStyle name="20% - Accent1 2 2 2 2 2 2" xfId="569"/>
    <cellStyle name="20% - Accent1 2 2 2 2 2 2 2" xfId="570"/>
    <cellStyle name="20% - Accent1 2 2 2 2 2 3" xfId="571"/>
    <cellStyle name="20% - Accent1 2 2 2 2 3" xfId="572"/>
    <cellStyle name="20% - Accent1 2 2 2 2 3 2" xfId="573"/>
    <cellStyle name="20% - Accent1 2 2 2 2 4" xfId="574"/>
    <cellStyle name="20% - Accent1 2 2 2 2 4 2" xfId="575"/>
    <cellStyle name="20% - Accent1 2 2 2 2 5" xfId="576"/>
    <cellStyle name="20% - Accent1 2 2 2 2 5 2" xfId="577"/>
    <cellStyle name="20% - Accent1 2 2 2 2 6" xfId="578"/>
    <cellStyle name="20% - Accent1 2 2 2 3" xfId="579"/>
    <cellStyle name="20% - Accent1 2 2 2 3 2" xfId="580"/>
    <cellStyle name="20% - Accent1 2 2 2 3 2 2" xfId="581"/>
    <cellStyle name="20% - Accent1 2 2 2 3 3" xfId="582"/>
    <cellStyle name="20% - Accent1 2 2 2 4" xfId="583"/>
    <cellStyle name="20% - Accent1 2 2 2 4 2" xfId="584"/>
    <cellStyle name="20% - Accent1 2 2 2 5" xfId="585"/>
    <cellStyle name="20% - Accent1 2 2 2 5 2" xfId="586"/>
    <cellStyle name="20% - Accent1 2 2 2 6" xfId="587"/>
    <cellStyle name="20% - Accent1 2 2 2 6 2" xfId="588"/>
    <cellStyle name="20% - Accent1 2 2 2 7" xfId="589"/>
    <cellStyle name="20% - Accent1 2 2 2 8" xfId="590"/>
    <cellStyle name="20% - Accent1 2 2 2 9" xfId="591"/>
    <cellStyle name="20% - Accent1 2 2 3" xfId="592"/>
    <cellStyle name="20% - Accent1 2 2 3 2" xfId="593"/>
    <cellStyle name="20% - Accent1 2 2 3 2 2" xfId="594"/>
    <cellStyle name="20% - Accent1 2 2 3 2 2 2" xfId="595"/>
    <cellStyle name="20% - Accent1 2 2 3 2 2 2 2" xfId="596"/>
    <cellStyle name="20% - Accent1 2 2 3 2 2 3" xfId="597"/>
    <cellStyle name="20% - Accent1 2 2 3 2 3" xfId="598"/>
    <cellStyle name="20% - Accent1 2 2 3 2 3 2" xfId="599"/>
    <cellStyle name="20% - Accent1 2 2 3 2 4" xfId="600"/>
    <cellStyle name="20% - Accent1 2 2 3 2 4 2" xfId="601"/>
    <cellStyle name="20% - Accent1 2 2 3 2 5" xfId="602"/>
    <cellStyle name="20% - Accent1 2 2 3 2 5 2" xfId="603"/>
    <cellStyle name="20% - Accent1 2 2 3 2 6" xfId="604"/>
    <cellStyle name="20% - Accent1 2 2 3 3" xfId="605"/>
    <cellStyle name="20% - Accent1 2 2 3 3 2" xfId="606"/>
    <cellStyle name="20% - Accent1 2 2 3 3 2 2" xfId="607"/>
    <cellStyle name="20% - Accent1 2 2 3 3 3" xfId="608"/>
    <cellStyle name="20% - Accent1 2 2 3 4" xfId="609"/>
    <cellStyle name="20% - Accent1 2 2 3 4 2" xfId="610"/>
    <cellStyle name="20% - Accent1 2 2 3 5" xfId="611"/>
    <cellStyle name="20% - Accent1 2 2 3 5 2" xfId="612"/>
    <cellStyle name="20% - Accent1 2 2 3 5 2 2" xfId="613"/>
    <cellStyle name="20% - Accent1 2 2 3 5 3" xfId="614"/>
    <cellStyle name="20% - Accent1 2 2 3 6" xfId="615"/>
    <cellStyle name="20% - Accent1 2 2 3 6 2" xfId="616"/>
    <cellStyle name="20% - Accent1 2 2 3 7" xfId="617"/>
    <cellStyle name="20% - Accent1 2 2 4" xfId="618"/>
    <cellStyle name="20% - Accent1 2 2 4 2" xfId="619"/>
    <cellStyle name="20% - Accent1 2 2 4 2 2" xfId="620"/>
    <cellStyle name="20% - Accent1 2 2 4 2 2 2" xfId="621"/>
    <cellStyle name="20% - Accent1 2 2 4 2 3" xfId="622"/>
    <cellStyle name="20% - Accent1 2 2 4 3" xfId="623"/>
    <cellStyle name="20% - Accent1 2 2 4 3 2" xfId="624"/>
    <cellStyle name="20% - Accent1 2 2 4 4" xfId="625"/>
    <cellStyle name="20% - Accent1 2 2 4 4 2" xfId="626"/>
    <cellStyle name="20% - Accent1 2 2 4 5" xfId="627"/>
    <cellStyle name="20% - Accent1 2 2 4 5 2" xfId="628"/>
    <cellStyle name="20% - Accent1 2 2 4 6" xfId="629"/>
    <cellStyle name="20% - Accent1 2 2 5" xfId="630"/>
    <cellStyle name="20% - Accent1 2 2 5 2" xfId="631"/>
    <cellStyle name="20% - Accent1 2 2 5 2 2" xfId="632"/>
    <cellStyle name="20% - Accent1 2 2 5 3" xfId="633"/>
    <cellStyle name="20% - Accent1 2 2 6" xfId="634"/>
    <cellStyle name="20% - Accent1 2 2 6 2" xfId="635"/>
    <cellStyle name="20% - Accent1 2 2 7" xfId="636"/>
    <cellStyle name="20% - Accent1 2 2 7 2" xfId="637"/>
    <cellStyle name="20% - Accent1 2 2 8" xfId="638"/>
    <cellStyle name="20% - Accent1 2 2 8 2" xfId="639"/>
    <cellStyle name="20% - Accent1 2 2 9" xfId="640"/>
    <cellStyle name="20% - Accent1 2 3" xfId="641"/>
    <cellStyle name="20% - Accent1 2 3 10" xfId="642"/>
    <cellStyle name="20% - Accent1 2 3 11" xfId="643"/>
    <cellStyle name="20% - Accent1 2 3 2" xfId="644"/>
    <cellStyle name="20% - Accent1 2 3 2 2" xfId="645"/>
    <cellStyle name="20% - Accent1 2 3 2 2 2" xfId="646"/>
    <cellStyle name="20% - Accent1 2 3 2 2 2 2" xfId="647"/>
    <cellStyle name="20% - Accent1 2 3 2 2 2 2 2" xfId="648"/>
    <cellStyle name="20% - Accent1 2 3 2 2 2 3" xfId="649"/>
    <cellStyle name="20% - Accent1 2 3 2 2 3" xfId="650"/>
    <cellStyle name="20% - Accent1 2 3 2 2 3 2" xfId="651"/>
    <cellStyle name="20% - Accent1 2 3 2 2 4" xfId="652"/>
    <cellStyle name="20% - Accent1 2 3 2 2 4 2" xfId="653"/>
    <cellStyle name="20% - Accent1 2 3 2 2 5" xfId="654"/>
    <cellStyle name="20% - Accent1 2 3 2 2 5 2" xfId="655"/>
    <cellStyle name="20% - Accent1 2 3 2 2 6" xfId="656"/>
    <cellStyle name="20% - Accent1 2 3 2 3" xfId="657"/>
    <cellStyle name="20% - Accent1 2 3 2 3 2" xfId="658"/>
    <cellStyle name="20% - Accent1 2 3 2 3 2 2" xfId="659"/>
    <cellStyle name="20% - Accent1 2 3 2 3 3" xfId="660"/>
    <cellStyle name="20% - Accent1 2 3 2 4" xfId="661"/>
    <cellStyle name="20% - Accent1 2 3 2 4 2" xfId="662"/>
    <cellStyle name="20% - Accent1 2 3 2 5" xfId="663"/>
    <cellStyle name="20% - Accent1 2 3 2 5 2" xfId="664"/>
    <cellStyle name="20% - Accent1 2 3 2 6" xfId="665"/>
    <cellStyle name="20% - Accent1 2 3 2 6 2" xfId="666"/>
    <cellStyle name="20% - Accent1 2 3 2 7" xfId="667"/>
    <cellStyle name="20% - Accent1 2 3 3" xfId="668"/>
    <cellStyle name="20% - Accent1 2 3 3 2" xfId="669"/>
    <cellStyle name="20% - Accent1 2 3 3 2 2" xfId="670"/>
    <cellStyle name="20% - Accent1 2 3 3 2 2 2" xfId="671"/>
    <cellStyle name="20% - Accent1 2 3 3 2 3" xfId="672"/>
    <cellStyle name="20% - Accent1 2 3 3 3" xfId="673"/>
    <cellStyle name="20% - Accent1 2 3 3 3 2" xfId="674"/>
    <cellStyle name="20% - Accent1 2 3 3 4" xfId="675"/>
    <cellStyle name="20% - Accent1 2 3 3 4 2" xfId="676"/>
    <cellStyle name="20% - Accent1 2 3 3 5" xfId="677"/>
    <cellStyle name="20% - Accent1 2 3 3 5 2" xfId="678"/>
    <cellStyle name="20% - Accent1 2 3 3 6" xfId="679"/>
    <cellStyle name="20% - Accent1 2 3 4" xfId="680"/>
    <cellStyle name="20% - Accent1 2 3 4 2" xfId="681"/>
    <cellStyle name="20% - Accent1 2 3 4 2 2" xfId="682"/>
    <cellStyle name="20% - Accent1 2 3 4 3" xfId="683"/>
    <cellStyle name="20% - Accent1 2 3 5" xfId="684"/>
    <cellStyle name="20% - Accent1 2 3 5 2" xfId="685"/>
    <cellStyle name="20% - Accent1 2 3 6" xfId="686"/>
    <cellStyle name="20% - Accent1 2 3 6 2" xfId="687"/>
    <cellStyle name="20% - Accent1 2 3 7" xfId="688"/>
    <cellStyle name="20% - Accent1 2 3 7 2" xfId="689"/>
    <cellStyle name="20% - Accent1 2 3 8" xfId="690"/>
    <cellStyle name="20% - Accent1 2 3 9" xfId="691"/>
    <cellStyle name="20% - Accent1 2 4" xfId="692"/>
    <cellStyle name="20% - Accent1 2 4 2" xfId="693"/>
    <cellStyle name="20% - Accent1 2 4 2 2" xfId="694"/>
    <cellStyle name="20% - Accent1 2 4 2 2 2" xfId="695"/>
    <cellStyle name="20% - Accent1 2 4 2 2 2 2" xfId="696"/>
    <cellStyle name="20% - Accent1 2 4 2 2 3" xfId="697"/>
    <cellStyle name="20% - Accent1 2 4 2 3" xfId="698"/>
    <cellStyle name="20% - Accent1 2 4 2 3 2" xfId="699"/>
    <cellStyle name="20% - Accent1 2 4 2 4" xfId="700"/>
    <cellStyle name="20% - Accent1 2 4 2 4 2" xfId="701"/>
    <cellStyle name="20% - Accent1 2 4 2 5" xfId="702"/>
    <cellStyle name="20% - Accent1 2 4 2 5 2" xfId="703"/>
    <cellStyle name="20% - Accent1 2 4 2 6" xfId="704"/>
    <cellStyle name="20% - Accent1 2 4 3" xfId="705"/>
    <cellStyle name="20% - Accent1 2 4 3 2" xfId="706"/>
    <cellStyle name="20% - Accent1 2 4 3 2 2" xfId="707"/>
    <cellStyle name="20% - Accent1 2 4 3 3" xfId="708"/>
    <cellStyle name="20% - Accent1 2 4 4" xfId="709"/>
    <cellStyle name="20% - Accent1 2 4 4 2" xfId="710"/>
    <cellStyle name="20% - Accent1 2 4 5" xfId="711"/>
    <cellStyle name="20% - Accent1 2 4 5 2" xfId="712"/>
    <cellStyle name="20% - Accent1 2 4 6" xfId="713"/>
    <cellStyle name="20% - Accent1 2 4 6 2" xfId="714"/>
    <cellStyle name="20% - Accent1 2 4 7" xfId="715"/>
    <cellStyle name="20% - Accent1 2 4 7 2" xfId="716"/>
    <cellStyle name="20% - Accent1 2 5" xfId="717"/>
    <cellStyle name="20% - Accent1 2 5 2" xfId="718"/>
    <cellStyle name="20% - Accent1 2 5 2 2" xfId="719"/>
    <cellStyle name="20% - Accent1 2 5 2 2 2" xfId="720"/>
    <cellStyle name="20% - Accent1 2 5 2 2 2 2" xfId="721"/>
    <cellStyle name="20% - Accent1 2 5 2 2 3" xfId="722"/>
    <cellStyle name="20% - Accent1 2 5 2 2 4" xfId="723"/>
    <cellStyle name="20% - Accent1 2 5 2 3" xfId="724"/>
    <cellStyle name="20% - Accent1 2 5 2 3 2" xfId="725"/>
    <cellStyle name="20% - Accent1 2 5 2 4" xfId="726"/>
    <cellStyle name="20% - Accent1 2 5 2 4 2" xfId="727"/>
    <cellStyle name="20% - Accent1 2 5 2 5" xfId="728"/>
    <cellStyle name="20% - Accent1 2 5 2 5 2" xfId="729"/>
    <cellStyle name="20% - Accent1 2 5 2 6" xfId="730"/>
    <cellStyle name="20% - Accent1 2 5 3" xfId="731"/>
    <cellStyle name="20% - Accent1 2 5 3 2" xfId="732"/>
    <cellStyle name="20% - Accent1 2 5 3 2 2" xfId="733"/>
    <cellStyle name="20% - Accent1 2 5 3 3" xfId="734"/>
    <cellStyle name="20% - Accent1 2 5 4" xfId="735"/>
    <cellStyle name="20% - Accent1 2 5 4 2" xfId="736"/>
    <cellStyle name="20% - Accent1 2 5 5" xfId="737"/>
    <cellStyle name="20% - Accent1 2 5 5 2" xfId="738"/>
    <cellStyle name="20% - Accent1 2 5 6" xfId="739"/>
    <cellStyle name="20% - Accent1 2 5 6 2" xfId="740"/>
    <cellStyle name="20% - Accent1 2 5 7" xfId="741"/>
    <cellStyle name="20% - Accent1 2 6" xfId="742"/>
    <cellStyle name="20% - Accent1 2 6 2" xfId="743"/>
    <cellStyle name="20% - Accent1 2 6 2 2" xfId="744"/>
    <cellStyle name="20% - Accent1 2 6 2 2 2" xfId="745"/>
    <cellStyle name="20% - Accent1 2 6 2 2 2 2" xfId="746"/>
    <cellStyle name="20% - Accent1 2 6 2 2 3" xfId="747"/>
    <cellStyle name="20% - Accent1 2 6 2 3" xfId="748"/>
    <cellStyle name="20% - Accent1 2 6 2 3 2" xfId="749"/>
    <cellStyle name="20% - Accent1 2 6 2 4" xfId="750"/>
    <cellStyle name="20% - Accent1 2 6 2 4 2" xfId="751"/>
    <cellStyle name="20% - Accent1 2 6 2 5" xfId="752"/>
    <cellStyle name="20% - Accent1 2 6 2 5 2" xfId="753"/>
    <cellStyle name="20% - Accent1 2 6 2 6" xfId="754"/>
    <cellStyle name="20% - Accent1 2 6 3" xfId="755"/>
    <cellStyle name="20% - Accent1 2 6 3 2" xfId="756"/>
    <cellStyle name="20% - Accent1 2 6 3 2 2" xfId="757"/>
    <cellStyle name="20% - Accent1 2 6 3 3" xfId="758"/>
    <cellStyle name="20% - Accent1 2 6 4" xfId="759"/>
    <cellStyle name="20% - Accent1 2 6 4 2" xfId="760"/>
    <cellStyle name="20% - Accent1 2 6 5" xfId="761"/>
    <cellStyle name="20% - Accent1 2 6 5 2" xfId="762"/>
    <cellStyle name="20% - Accent1 2 6 6" xfId="763"/>
    <cellStyle name="20% - Accent1 2 6 6 2" xfId="764"/>
    <cellStyle name="20% - Accent1 2 6 7" xfId="765"/>
    <cellStyle name="20% - Accent1 2 7" xfId="766"/>
    <cellStyle name="20% - Accent1 2 7 2" xfId="767"/>
    <cellStyle name="20% - Accent1 2 7 2 2" xfId="768"/>
    <cellStyle name="20% - Accent1 2 7 2 2 2" xfId="769"/>
    <cellStyle name="20% - Accent1 2 7 2 3" xfId="770"/>
    <cellStyle name="20% - Accent1 2 7 3" xfId="771"/>
    <cellStyle name="20% - Accent1 2 7 3 2" xfId="772"/>
    <cellStyle name="20% - Accent1 2 7 4" xfId="773"/>
    <cellStyle name="20% - Accent1 2 7 4 2" xfId="774"/>
    <cellStyle name="20% - Accent1 2 7 5" xfId="775"/>
    <cellStyle name="20% - Accent1 2 7 5 2" xfId="776"/>
    <cellStyle name="20% - Accent1 2 7 6" xfId="777"/>
    <cellStyle name="20% - Accent1 2 8" xfId="778"/>
    <cellStyle name="20% - Accent1 2 8 2" xfId="779"/>
    <cellStyle name="20% - Accent1 2 8 2 2" xfId="780"/>
    <cellStyle name="20% - Accent1 2 8 3" xfId="781"/>
    <cellStyle name="20% - Accent1 2 8 4" xfId="782"/>
    <cellStyle name="20% - Accent1 2 9" xfId="783"/>
    <cellStyle name="20% - Accent1 2 9 2" xfId="784"/>
    <cellStyle name="20% - Accent1 3" xfId="785"/>
    <cellStyle name="20% - Accent1 3 10" xfId="786"/>
    <cellStyle name="20% - Accent1 3 10 2" xfId="787"/>
    <cellStyle name="20% - Accent1 3 11" xfId="788"/>
    <cellStyle name="20% - Accent1 3 12" xfId="789"/>
    <cellStyle name="20% - Accent1 3 2" xfId="790"/>
    <cellStyle name="20% - Accent1 3 2 2" xfId="791"/>
    <cellStyle name="20% - Accent1 3 2 2 2" xfId="792"/>
    <cellStyle name="20% - Accent1 3 2 2 2 2" xfId="793"/>
    <cellStyle name="20% - Accent1 3 2 2 2 2 2" xfId="794"/>
    <cellStyle name="20% - Accent1 3 2 2 2 2 2 2" xfId="795"/>
    <cellStyle name="20% - Accent1 3 2 2 2 2 3" xfId="796"/>
    <cellStyle name="20% - Accent1 3 2 2 2 3" xfId="797"/>
    <cellStyle name="20% - Accent1 3 2 2 2 3 2" xfId="798"/>
    <cellStyle name="20% - Accent1 3 2 2 2 4" xfId="799"/>
    <cellStyle name="20% - Accent1 3 2 2 2 4 2" xfId="800"/>
    <cellStyle name="20% - Accent1 3 2 2 2 5" xfId="801"/>
    <cellStyle name="20% - Accent1 3 2 2 2 5 2" xfId="802"/>
    <cellStyle name="20% - Accent1 3 2 2 2 6" xfId="803"/>
    <cellStyle name="20% - Accent1 3 2 2 3" xfId="804"/>
    <cellStyle name="20% - Accent1 3 2 2 3 2" xfId="805"/>
    <cellStyle name="20% - Accent1 3 2 2 3 2 2" xfId="806"/>
    <cellStyle name="20% - Accent1 3 2 2 3 3" xfId="807"/>
    <cellStyle name="20% - Accent1 3 2 2 4" xfId="808"/>
    <cellStyle name="20% - Accent1 3 2 2 4 2" xfId="809"/>
    <cellStyle name="20% - Accent1 3 2 2 5" xfId="810"/>
    <cellStyle name="20% - Accent1 3 2 2 5 2" xfId="811"/>
    <cellStyle name="20% - Accent1 3 2 2 6" xfId="812"/>
    <cellStyle name="20% - Accent1 3 2 2 6 2" xfId="813"/>
    <cellStyle name="20% - Accent1 3 2 2 7" xfId="814"/>
    <cellStyle name="20% - Accent1 3 2 3" xfId="815"/>
    <cellStyle name="20% - Accent1 3 2 3 2" xfId="816"/>
    <cellStyle name="20% - Accent1 3 2 3 2 2" xfId="817"/>
    <cellStyle name="20% - Accent1 3 2 3 2 2 2" xfId="818"/>
    <cellStyle name="20% - Accent1 3 2 3 2 2 2 2" xfId="819"/>
    <cellStyle name="20% - Accent1 3 2 3 2 2 3" xfId="820"/>
    <cellStyle name="20% - Accent1 3 2 3 2 3" xfId="821"/>
    <cellStyle name="20% - Accent1 3 2 3 2 3 2" xfId="822"/>
    <cellStyle name="20% - Accent1 3 2 3 2 4" xfId="823"/>
    <cellStyle name="20% - Accent1 3 2 3 2 4 2" xfId="824"/>
    <cellStyle name="20% - Accent1 3 2 3 2 5" xfId="825"/>
    <cellStyle name="20% - Accent1 3 2 3 2 5 2" xfId="826"/>
    <cellStyle name="20% - Accent1 3 2 3 2 6" xfId="827"/>
    <cellStyle name="20% - Accent1 3 2 3 3" xfId="828"/>
    <cellStyle name="20% - Accent1 3 2 3 3 2" xfId="829"/>
    <cellStyle name="20% - Accent1 3 2 3 3 2 2" xfId="830"/>
    <cellStyle name="20% - Accent1 3 2 3 3 3" xfId="831"/>
    <cellStyle name="20% - Accent1 3 2 3 4" xfId="832"/>
    <cellStyle name="20% - Accent1 3 2 3 4 2" xfId="833"/>
    <cellStyle name="20% - Accent1 3 2 3 5" xfId="834"/>
    <cellStyle name="20% - Accent1 3 2 3 5 2" xfId="835"/>
    <cellStyle name="20% - Accent1 3 2 3 6" xfId="836"/>
    <cellStyle name="20% - Accent1 3 2 3 6 2" xfId="837"/>
    <cellStyle name="20% - Accent1 3 2 3 7" xfId="838"/>
    <cellStyle name="20% - Accent1 3 2 4" xfId="839"/>
    <cellStyle name="20% - Accent1 3 2 4 2" xfId="840"/>
    <cellStyle name="20% - Accent1 3 2 4 2 2" xfId="841"/>
    <cellStyle name="20% - Accent1 3 2 4 2 2 2" xfId="842"/>
    <cellStyle name="20% - Accent1 3 2 4 2 3" xfId="843"/>
    <cellStyle name="20% - Accent1 3 2 4 3" xfId="844"/>
    <cellStyle name="20% - Accent1 3 2 4 3 2" xfId="845"/>
    <cellStyle name="20% - Accent1 3 2 4 4" xfId="846"/>
    <cellStyle name="20% - Accent1 3 2 4 4 2" xfId="847"/>
    <cellStyle name="20% - Accent1 3 2 4 5" xfId="848"/>
    <cellStyle name="20% - Accent1 3 2 4 5 2" xfId="849"/>
    <cellStyle name="20% - Accent1 3 2 4 6" xfId="850"/>
    <cellStyle name="20% - Accent1 3 2 5" xfId="851"/>
    <cellStyle name="20% - Accent1 3 2 5 2" xfId="852"/>
    <cellStyle name="20% - Accent1 3 2 5 2 2" xfId="853"/>
    <cellStyle name="20% - Accent1 3 2 5 3" xfId="854"/>
    <cellStyle name="20% - Accent1 3 2 6" xfId="855"/>
    <cellStyle name="20% - Accent1 3 2 6 2" xfId="856"/>
    <cellStyle name="20% - Accent1 3 2 7" xfId="857"/>
    <cellStyle name="20% - Accent1 3 2 7 2" xfId="858"/>
    <cellStyle name="20% - Accent1 3 2 8" xfId="859"/>
    <cellStyle name="20% - Accent1 3 2 8 2" xfId="860"/>
    <cellStyle name="20% - Accent1 3 2 9" xfId="861"/>
    <cellStyle name="20% - Accent1 3 3" xfId="862"/>
    <cellStyle name="20% - Accent1 3 4" xfId="863"/>
    <cellStyle name="20% - Accent1 3 4 2" xfId="864"/>
    <cellStyle name="20% - Accent1 3 4 2 2" xfId="865"/>
    <cellStyle name="20% - Accent1 3 4 2 2 2" xfId="866"/>
    <cellStyle name="20% - Accent1 3 4 2 2 2 2" xfId="867"/>
    <cellStyle name="20% - Accent1 3 4 2 2 3" xfId="868"/>
    <cellStyle name="20% - Accent1 3 4 2 3" xfId="869"/>
    <cellStyle name="20% - Accent1 3 4 2 3 2" xfId="870"/>
    <cellStyle name="20% - Accent1 3 4 2 4" xfId="871"/>
    <cellStyle name="20% - Accent1 3 4 2 4 2" xfId="872"/>
    <cellStyle name="20% - Accent1 3 4 2 5" xfId="873"/>
    <cellStyle name="20% - Accent1 3 4 2 5 2" xfId="874"/>
    <cellStyle name="20% - Accent1 3 4 2 6" xfId="875"/>
    <cellStyle name="20% - Accent1 3 4 3" xfId="876"/>
    <cellStyle name="20% - Accent1 3 4 3 2" xfId="877"/>
    <cellStyle name="20% - Accent1 3 4 3 2 2" xfId="878"/>
    <cellStyle name="20% - Accent1 3 4 3 3" xfId="879"/>
    <cellStyle name="20% - Accent1 3 4 4" xfId="880"/>
    <cellStyle name="20% - Accent1 3 4 4 2" xfId="881"/>
    <cellStyle name="20% - Accent1 3 4 5" xfId="882"/>
    <cellStyle name="20% - Accent1 3 4 5 2" xfId="883"/>
    <cellStyle name="20% - Accent1 3 4 6" xfId="884"/>
    <cellStyle name="20% - Accent1 3 4 6 2" xfId="885"/>
    <cellStyle name="20% - Accent1 3 4 7" xfId="886"/>
    <cellStyle name="20% - Accent1 3 5" xfId="887"/>
    <cellStyle name="20% - Accent1 3 5 2" xfId="888"/>
    <cellStyle name="20% - Accent1 3 5 2 2" xfId="889"/>
    <cellStyle name="20% - Accent1 3 5 2 2 2" xfId="890"/>
    <cellStyle name="20% - Accent1 3 5 2 2 2 2" xfId="891"/>
    <cellStyle name="20% - Accent1 3 5 2 2 3" xfId="892"/>
    <cellStyle name="20% - Accent1 3 5 2 3" xfId="893"/>
    <cellStyle name="20% - Accent1 3 5 2 3 2" xfId="894"/>
    <cellStyle name="20% - Accent1 3 5 2 4" xfId="895"/>
    <cellStyle name="20% - Accent1 3 5 2 4 2" xfId="896"/>
    <cellStyle name="20% - Accent1 3 5 2 5" xfId="897"/>
    <cellStyle name="20% - Accent1 3 5 2 5 2" xfId="898"/>
    <cellStyle name="20% - Accent1 3 5 2 5 2 2" xfId="899"/>
    <cellStyle name="20% - Accent1 3 5 2 5 3" xfId="900"/>
    <cellStyle name="20% - Accent1 3 5 2 6" xfId="901"/>
    <cellStyle name="20% - Accent1 3 5 3" xfId="902"/>
    <cellStyle name="20% - Accent1 3 5 3 2" xfId="903"/>
    <cellStyle name="20% - Accent1 3 5 3 2 2" xfId="904"/>
    <cellStyle name="20% - Accent1 3 5 3 3" xfId="905"/>
    <cellStyle name="20% - Accent1 3 5 4" xfId="906"/>
    <cellStyle name="20% - Accent1 3 5 4 2" xfId="907"/>
    <cellStyle name="20% - Accent1 3 5 5" xfId="908"/>
    <cellStyle name="20% - Accent1 3 5 5 2" xfId="909"/>
    <cellStyle name="20% - Accent1 3 5 6" xfId="910"/>
    <cellStyle name="20% - Accent1 3 5 6 2" xfId="911"/>
    <cellStyle name="20% - Accent1 3 5 7" xfId="912"/>
    <cellStyle name="20% - Accent1 3 6" xfId="913"/>
    <cellStyle name="20% - Accent1 3 6 2" xfId="914"/>
    <cellStyle name="20% - Accent1 3 6 2 2" xfId="915"/>
    <cellStyle name="20% - Accent1 3 6 2 2 2" xfId="916"/>
    <cellStyle name="20% - Accent1 3 6 2 3" xfId="917"/>
    <cellStyle name="20% - Accent1 3 6 2 4" xfId="918"/>
    <cellStyle name="20% - Accent1 3 6 3" xfId="919"/>
    <cellStyle name="20% - Accent1 3 6 3 2" xfId="920"/>
    <cellStyle name="20% - Accent1 3 6 4" xfId="921"/>
    <cellStyle name="20% - Accent1 3 6 4 2" xfId="922"/>
    <cellStyle name="20% - Accent1 3 6 5" xfId="923"/>
    <cellStyle name="20% - Accent1 3 6 5 2" xfId="924"/>
    <cellStyle name="20% - Accent1 3 6 6" xfId="925"/>
    <cellStyle name="20% - Accent1 3 7" xfId="926"/>
    <cellStyle name="20% - Accent1 3 7 2" xfId="927"/>
    <cellStyle name="20% - Accent1 3 7 2 2" xfId="928"/>
    <cellStyle name="20% - Accent1 3 7 3" xfId="929"/>
    <cellStyle name="20% - Accent1 3 8" xfId="930"/>
    <cellStyle name="20% - Accent1 3 8 2" xfId="931"/>
    <cellStyle name="20% - Accent1 3 9" xfId="932"/>
    <cellStyle name="20% - Accent1 3 9 2" xfId="933"/>
    <cellStyle name="20% - Accent1 4" xfId="934"/>
    <cellStyle name="20% - Accent1 4 10" xfId="935"/>
    <cellStyle name="20% - Accent1 4 2" xfId="936"/>
    <cellStyle name="20% - Accent1 4 2 2" xfId="937"/>
    <cellStyle name="20% - Accent1 4 3" xfId="938"/>
    <cellStyle name="20% - Accent1 4 3 2" xfId="939"/>
    <cellStyle name="20% - Accent1 4 3 2 2" xfId="940"/>
    <cellStyle name="20% - Accent1 4 3 2 2 2" xfId="941"/>
    <cellStyle name="20% - Accent1 4 3 2 2 2 2" xfId="942"/>
    <cellStyle name="20% - Accent1 4 3 2 2 3" xfId="943"/>
    <cellStyle name="20% - Accent1 4 3 2 3" xfId="944"/>
    <cellStyle name="20% - Accent1 4 3 2 3 2" xfId="945"/>
    <cellStyle name="20% - Accent1 4 3 2 3 2 2" xfId="946"/>
    <cellStyle name="20% - Accent1 4 3 2 3 3" xfId="947"/>
    <cellStyle name="20% - Accent1 4 3 2 4" xfId="948"/>
    <cellStyle name="20% - Accent1 4 3 2 4 2" xfId="949"/>
    <cellStyle name="20% - Accent1 4 3 2 5" xfId="950"/>
    <cellStyle name="20% - Accent1 4 3 2 5 2" xfId="951"/>
    <cellStyle name="20% - Accent1 4 3 2 6" xfId="952"/>
    <cellStyle name="20% - Accent1 4 3 3" xfId="953"/>
    <cellStyle name="20% - Accent1 4 3 3 2" xfId="954"/>
    <cellStyle name="20% - Accent1 4 3 3 2 2" xfId="955"/>
    <cellStyle name="20% - Accent1 4 3 3 3" xfId="956"/>
    <cellStyle name="20% - Accent1 4 3 4" xfId="957"/>
    <cellStyle name="20% - Accent1 4 3 4 2" xfId="958"/>
    <cellStyle name="20% - Accent1 4 3 5" xfId="959"/>
    <cellStyle name="20% - Accent1 4 3 5 2" xfId="960"/>
    <cellStyle name="20% - Accent1 4 3 6" xfId="961"/>
    <cellStyle name="20% - Accent1 4 3 6 2" xfId="962"/>
    <cellStyle name="20% - Accent1 4 3 7" xfId="963"/>
    <cellStyle name="20% - Accent1 4 4" xfId="964"/>
    <cellStyle name="20% - Accent1 4 5" xfId="965"/>
    <cellStyle name="20% - Accent1 4 5 2" xfId="966"/>
    <cellStyle name="20% - Accent1 4 5 2 2" xfId="967"/>
    <cellStyle name="20% - Accent1 4 5 2 2 2" xfId="968"/>
    <cellStyle name="20% - Accent1 4 5 2 3" xfId="969"/>
    <cellStyle name="20% - Accent1 4 5 3" xfId="970"/>
    <cellStyle name="20% - Accent1 4 5 3 2" xfId="971"/>
    <cellStyle name="20% - Accent1 4 5 4" xfId="972"/>
    <cellStyle name="20% - Accent1 4 5 4 2" xfId="973"/>
    <cellStyle name="20% - Accent1 4 5 5" xfId="974"/>
    <cellStyle name="20% - Accent1 4 5 5 2" xfId="975"/>
    <cellStyle name="20% - Accent1 4 5 6" xfId="976"/>
    <cellStyle name="20% - Accent1 4 6" xfId="977"/>
    <cellStyle name="20% - Accent1 4 6 2" xfId="978"/>
    <cellStyle name="20% - Accent1 4 6 2 2" xfId="979"/>
    <cellStyle name="20% - Accent1 4 6 3" xfId="980"/>
    <cellStyle name="20% - Accent1 4 7" xfId="981"/>
    <cellStyle name="20% - Accent1 4 7 2" xfId="982"/>
    <cellStyle name="20% - Accent1 4 8" xfId="983"/>
    <cellStyle name="20% - Accent1 4 8 2" xfId="984"/>
    <cellStyle name="20% - Accent1 4 9" xfId="985"/>
    <cellStyle name="20% - Accent1 4 9 2" xfId="986"/>
    <cellStyle name="20% - Accent1 5" xfId="987"/>
    <cellStyle name="20% - Accent1 5 2" xfId="988"/>
    <cellStyle name="20% - Accent1 5 2 2" xfId="989"/>
    <cellStyle name="20% - Accent1 5 2 2 2" xfId="990"/>
    <cellStyle name="20% - Accent1 5 2 2 2 2" xfId="991"/>
    <cellStyle name="20% - Accent1 5 2 2 2 2 2" xfId="992"/>
    <cellStyle name="20% - Accent1 5 2 2 2 3" xfId="993"/>
    <cellStyle name="20% - Accent1 5 2 2 3" xfId="994"/>
    <cellStyle name="20% - Accent1 5 2 2 3 2" xfId="995"/>
    <cellStyle name="20% - Accent1 5 2 2 4" xfId="996"/>
    <cellStyle name="20% - Accent1 5 2 2 4 2" xfId="997"/>
    <cellStyle name="20% - Accent1 5 2 2 5" xfId="998"/>
    <cellStyle name="20% - Accent1 5 2 2 5 2" xfId="999"/>
    <cellStyle name="20% - Accent1 5 2 2 6" xfId="1000"/>
    <cellStyle name="20% - Accent1 5 2 3" xfId="1001"/>
    <cellStyle name="20% - Accent1 5 2 3 2" xfId="1002"/>
    <cellStyle name="20% - Accent1 5 2 3 2 2" xfId="1003"/>
    <cellStyle name="20% - Accent1 5 2 3 3" xfId="1004"/>
    <cellStyle name="20% - Accent1 5 2 4" xfId="1005"/>
    <cellStyle name="20% - Accent1 5 2 4 2" xfId="1006"/>
    <cellStyle name="20% - Accent1 5 2 5" xfId="1007"/>
    <cellStyle name="20% - Accent1 5 2 5 2" xfId="1008"/>
    <cellStyle name="20% - Accent1 5 2 6" xfId="1009"/>
    <cellStyle name="20% - Accent1 5 2 6 2" xfId="1010"/>
    <cellStyle name="20% - Accent1 5 2 7" xfId="1011"/>
    <cellStyle name="20% - Accent1 5 3" xfId="1012"/>
    <cellStyle name="20% - Accent1 5 3 2" xfId="1013"/>
    <cellStyle name="20% - Accent1 5 3 2 2" xfId="1014"/>
    <cellStyle name="20% - Accent1 5 3 2 2 2" xfId="1015"/>
    <cellStyle name="20% - Accent1 5 3 2 3" xfId="1016"/>
    <cellStyle name="20% - Accent1 5 3 3" xfId="1017"/>
    <cellStyle name="20% - Accent1 5 3 3 2" xfId="1018"/>
    <cellStyle name="20% - Accent1 5 3 4" xfId="1019"/>
    <cellStyle name="20% - Accent1 5 3 4 2" xfId="1020"/>
    <cellStyle name="20% - Accent1 5 3 5" xfId="1021"/>
    <cellStyle name="20% - Accent1 5 3 5 2" xfId="1022"/>
    <cellStyle name="20% - Accent1 5 3 6" xfId="1023"/>
    <cellStyle name="20% - Accent1 5 4" xfId="1024"/>
    <cellStyle name="20% - Accent1 5 4 2" xfId="1025"/>
    <cellStyle name="20% - Accent1 5 4 2 2" xfId="1026"/>
    <cellStyle name="20% - Accent1 5 4 3" xfId="1027"/>
    <cellStyle name="20% - Accent1 5 5" xfId="1028"/>
    <cellStyle name="20% - Accent1 5 5 2" xfId="1029"/>
    <cellStyle name="20% - Accent1 5 6" xfId="1030"/>
    <cellStyle name="20% - Accent1 5 6 2" xfId="1031"/>
    <cellStyle name="20% - Accent1 5 7" xfId="1032"/>
    <cellStyle name="20% - Accent1 5 7 2" xfId="1033"/>
    <cellStyle name="20% - Accent1 5 8" xfId="1034"/>
    <cellStyle name="20% - Accent1 5 8 2" xfId="1035"/>
    <cellStyle name="20% - Accent1 6" xfId="1036"/>
    <cellStyle name="20% - Accent1 6 2" xfId="1037"/>
    <cellStyle name="20% - Accent1 6 2 2" xfId="1038"/>
    <cellStyle name="20% - Accent1 6 2 2 2" xfId="1039"/>
    <cellStyle name="20% - Accent1 6 2 3" xfId="1040"/>
    <cellStyle name="20% - Accent1 6 3" xfId="1041"/>
    <cellStyle name="20% - Accent1 6 3 2" xfId="1042"/>
    <cellStyle name="20% - Accent1 6 4" xfId="1043"/>
    <cellStyle name="20% - Accent1 6 4 2" xfId="1044"/>
    <cellStyle name="20% - Accent1 6 5" xfId="1045"/>
    <cellStyle name="20% - Accent1 6 5 2" xfId="1046"/>
    <cellStyle name="20% - Accent1 6 6" xfId="1047"/>
    <cellStyle name="20% - Accent1 7" xfId="1048"/>
    <cellStyle name="20% - Accent1 7 2" xfId="1049"/>
    <cellStyle name="20% - Accent1 7 2 2" xfId="1050"/>
    <cellStyle name="20% - Accent1 7 3" xfId="1051"/>
    <cellStyle name="20% - Accent1 8" xfId="1052"/>
    <cellStyle name="20% - Accent1 8 2" xfId="1053"/>
    <cellStyle name="20% - Accent1 9" xfId="1054"/>
    <cellStyle name="20% - Accent1 9 2" xfId="1055"/>
    <cellStyle name="20% - Accent2 10" xfId="1056"/>
    <cellStyle name="20% - Accent2 11" xfId="1057"/>
    <cellStyle name="20% - Accent2 2" xfId="1058"/>
    <cellStyle name="20% - Accent2 2 10" xfId="1059"/>
    <cellStyle name="20% - Accent2 2 10 2" xfId="1060"/>
    <cellStyle name="20% - Accent2 2 11" xfId="1061"/>
    <cellStyle name="20% - Accent2 2 11 2" xfId="1062"/>
    <cellStyle name="20% - Accent2 2 12" xfId="1063"/>
    <cellStyle name="20% - Accent2 2 12 2" xfId="1064"/>
    <cellStyle name="20% - Accent2 2 13" xfId="1065"/>
    <cellStyle name="20% - Accent2 2 14" xfId="1066"/>
    <cellStyle name="20% - Accent2 2 15" xfId="1067"/>
    <cellStyle name="20% - Accent2 2 16" xfId="1068"/>
    <cellStyle name="20% - Accent2 2 2" xfId="1069"/>
    <cellStyle name="20% - Accent2 2 2 10" xfId="1070"/>
    <cellStyle name="20% - Accent2 2 2 11" xfId="1071"/>
    <cellStyle name="20% - Accent2 2 2 12" xfId="1072"/>
    <cellStyle name="20% - Accent2 2 2 2" xfId="1073"/>
    <cellStyle name="20% - Accent2 2 2 2 10" xfId="1074"/>
    <cellStyle name="20% - Accent2 2 2 2 2" xfId="1075"/>
    <cellStyle name="20% - Accent2 2 2 2 2 2" xfId="1076"/>
    <cellStyle name="20% - Accent2 2 2 2 2 2 2" xfId="1077"/>
    <cellStyle name="20% - Accent2 2 2 2 2 2 2 2" xfId="1078"/>
    <cellStyle name="20% - Accent2 2 2 2 2 2 3" xfId="1079"/>
    <cellStyle name="20% - Accent2 2 2 2 2 3" xfId="1080"/>
    <cellStyle name="20% - Accent2 2 2 2 2 3 2" xfId="1081"/>
    <cellStyle name="20% - Accent2 2 2 2 2 4" xfId="1082"/>
    <cellStyle name="20% - Accent2 2 2 2 2 4 2" xfId="1083"/>
    <cellStyle name="20% - Accent2 2 2 2 2 5" xfId="1084"/>
    <cellStyle name="20% - Accent2 2 2 2 2 5 2" xfId="1085"/>
    <cellStyle name="20% - Accent2 2 2 2 2 6" xfId="1086"/>
    <cellStyle name="20% - Accent2 2 2 2 3" xfId="1087"/>
    <cellStyle name="20% - Accent2 2 2 2 3 2" xfId="1088"/>
    <cellStyle name="20% - Accent2 2 2 2 3 2 2" xfId="1089"/>
    <cellStyle name="20% - Accent2 2 2 2 3 3" xfId="1090"/>
    <cellStyle name="20% - Accent2 2 2 2 4" xfId="1091"/>
    <cellStyle name="20% - Accent2 2 2 2 4 2" xfId="1092"/>
    <cellStyle name="20% - Accent2 2 2 2 5" xfId="1093"/>
    <cellStyle name="20% - Accent2 2 2 2 5 2" xfId="1094"/>
    <cellStyle name="20% - Accent2 2 2 2 6" xfId="1095"/>
    <cellStyle name="20% - Accent2 2 2 2 6 2" xfId="1096"/>
    <cellStyle name="20% - Accent2 2 2 2 7" xfId="1097"/>
    <cellStyle name="20% - Accent2 2 2 2 8" xfId="1098"/>
    <cellStyle name="20% - Accent2 2 2 2 9" xfId="1099"/>
    <cellStyle name="20% - Accent2 2 2 3" xfId="1100"/>
    <cellStyle name="20% - Accent2 2 2 3 2" xfId="1101"/>
    <cellStyle name="20% - Accent2 2 2 3 2 2" xfId="1102"/>
    <cellStyle name="20% - Accent2 2 2 3 2 2 2" xfId="1103"/>
    <cellStyle name="20% - Accent2 2 2 3 2 2 2 2" xfId="1104"/>
    <cellStyle name="20% - Accent2 2 2 3 2 2 3" xfId="1105"/>
    <cellStyle name="20% - Accent2 2 2 3 2 3" xfId="1106"/>
    <cellStyle name="20% - Accent2 2 2 3 2 3 2" xfId="1107"/>
    <cellStyle name="20% - Accent2 2 2 3 2 3 2 2" xfId="1108"/>
    <cellStyle name="20% - Accent2 2 2 3 2 3 3" xfId="1109"/>
    <cellStyle name="20% - Accent2 2 2 3 2 4" xfId="1110"/>
    <cellStyle name="20% - Accent2 2 2 3 2 4 2" xfId="1111"/>
    <cellStyle name="20% - Accent2 2 2 3 2 5" xfId="1112"/>
    <cellStyle name="20% - Accent2 2 2 3 2 5 2" xfId="1113"/>
    <cellStyle name="20% - Accent2 2 2 3 2 6" xfId="1114"/>
    <cellStyle name="20% - Accent2 2 2 3 3" xfId="1115"/>
    <cellStyle name="20% - Accent2 2 2 3 3 2" xfId="1116"/>
    <cellStyle name="20% - Accent2 2 2 3 3 2 2" xfId="1117"/>
    <cellStyle name="20% - Accent2 2 2 3 3 3" xfId="1118"/>
    <cellStyle name="20% - Accent2 2 2 3 4" xfId="1119"/>
    <cellStyle name="20% - Accent2 2 2 3 4 2" xfId="1120"/>
    <cellStyle name="20% - Accent2 2 2 3 5" xfId="1121"/>
    <cellStyle name="20% - Accent2 2 2 3 5 2" xfId="1122"/>
    <cellStyle name="20% - Accent2 2 2 3 6" xfId="1123"/>
    <cellStyle name="20% - Accent2 2 2 3 6 2" xfId="1124"/>
    <cellStyle name="20% - Accent2 2 2 3 7" xfId="1125"/>
    <cellStyle name="20% - Accent2 2 2 4" xfId="1126"/>
    <cellStyle name="20% - Accent2 2 2 4 2" xfId="1127"/>
    <cellStyle name="20% - Accent2 2 2 4 2 2" xfId="1128"/>
    <cellStyle name="20% - Accent2 2 2 4 2 2 2" xfId="1129"/>
    <cellStyle name="20% - Accent2 2 2 4 2 2 2 2" xfId="1130"/>
    <cellStyle name="20% - Accent2 2 2 4 2 2 3" xfId="1131"/>
    <cellStyle name="20% - Accent2 2 2 4 2 3" xfId="1132"/>
    <cellStyle name="20% - Accent2 2 2 4 3" xfId="1133"/>
    <cellStyle name="20% - Accent2 2 2 4 3 2" xfId="1134"/>
    <cellStyle name="20% - Accent2 2 2 4 4" xfId="1135"/>
    <cellStyle name="20% - Accent2 2 2 4 4 2" xfId="1136"/>
    <cellStyle name="20% - Accent2 2 2 4 5" xfId="1137"/>
    <cellStyle name="20% - Accent2 2 2 4 5 2" xfId="1138"/>
    <cellStyle name="20% - Accent2 2 2 4 6" xfId="1139"/>
    <cellStyle name="20% - Accent2 2 2 5" xfId="1140"/>
    <cellStyle name="20% - Accent2 2 2 5 2" xfId="1141"/>
    <cellStyle name="20% - Accent2 2 2 5 2 2" xfId="1142"/>
    <cellStyle name="20% - Accent2 2 2 5 3" xfId="1143"/>
    <cellStyle name="20% - Accent2 2 2 6" xfId="1144"/>
    <cellStyle name="20% - Accent2 2 2 6 2" xfId="1145"/>
    <cellStyle name="20% - Accent2 2 2 7" xfId="1146"/>
    <cellStyle name="20% - Accent2 2 2 7 2" xfId="1147"/>
    <cellStyle name="20% - Accent2 2 2 8" xfId="1148"/>
    <cellStyle name="20% - Accent2 2 2 8 2" xfId="1149"/>
    <cellStyle name="20% - Accent2 2 2 9" xfId="1150"/>
    <cellStyle name="20% - Accent2 2 3" xfId="1151"/>
    <cellStyle name="20% - Accent2 2 3 10" xfId="1152"/>
    <cellStyle name="20% - Accent2 2 3 11" xfId="1153"/>
    <cellStyle name="20% - Accent2 2 3 2" xfId="1154"/>
    <cellStyle name="20% - Accent2 2 3 2 2" xfId="1155"/>
    <cellStyle name="20% - Accent2 2 3 2 2 2" xfId="1156"/>
    <cellStyle name="20% - Accent2 2 3 2 2 2 2" xfId="1157"/>
    <cellStyle name="20% - Accent2 2 3 2 2 2 2 2" xfId="1158"/>
    <cellStyle name="20% - Accent2 2 3 2 2 2 3" xfId="1159"/>
    <cellStyle name="20% - Accent2 2 3 2 2 3" xfId="1160"/>
    <cellStyle name="20% - Accent2 2 3 2 2 3 2" xfId="1161"/>
    <cellStyle name="20% - Accent2 2 3 2 2 4" xfId="1162"/>
    <cellStyle name="20% - Accent2 2 3 2 2 4 2" xfId="1163"/>
    <cellStyle name="20% - Accent2 2 3 2 2 5" xfId="1164"/>
    <cellStyle name="20% - Accent2 2 3 2 2 5 2" xfId="1165"/>
    <cellStyle name="20% - Accent2 2 3 2 2 6" xfId="1166"/>
    <cellStyle name="20% - Accent2 2 3 2 3" xfId="1167"/>
    <cellStyle name="20% - Accent2 2 3 2 3 2" xfId="1168"/>
    <cellStyle name="20% - Accent2 2 3 2 3 2 2" xfId="1169"/>
    <cellStyle name="20% - Accent2 2 3 2 3 3" xfId="1170"/>
    <cellStyle name="20% - Accent2 2 3 2 4" xfId="1171"/>
    <cellStyle name="20% - Accent2 2 3 2 4 2" xfId="1172"/>
    <cellStyle name="20% - Accent2 2 3 2 5" xfId="1173"/>
    <cellStyle name="20% - Accent2 2 3 2 5 2" xfId="1174"/>
    <cellStyle name="20% - Accent2 2 3 2 6" xfId="1175"/>
    <cellStyle name="20% - Accent2 2 3 2 6 2" xfId="1176"/>
    <cellStyle name="20% - Accent2 2 3 2 7" xfId="1177"/>
    <cellStyle name="20% - Accent2 2 3 3" xfId="1178"/>
    <cellStyle name="20% - Accent2 2 3 3 2" xfId="1179"/>
    <cellStyle name="20% - Accent2 2 3 3 2 2" xfId="1180"/>
    <cellStyle name="20% - Accent2 2 3 3 2 2 2" xfId="1181"/>
    <cellStyle name="20% - Accent2 2 3 3 2 3" xfId="1182"/>
    <cellStyle name="20% - Accent2 2 3 3 3" xfId="1183"/>
    <cellStyle name="20% - Accent2 2 3 3 3 2" xfId="1184"/>
    <cellStyle name="20% - Accent2 2 3 3 4" xfId="1185"/>
    <cellStyle name="20% - Accent2 2 3 3 4 2" xfId="1186"/>
    <cellStyle name="20% - Accent2 2 3 3 5" xfId="1187"/>
    <cellStyle name="20% - Accent2 2 3 3 5 2" xfId="1188"/>
    <cellStyle name="20% - Accent2 2 3 3 6" xfId="1189"/>
    <cellStyle name="20% - Accent2 2 3 4" xfId="1190"/>
    <cellStyle name="20% - Accent2 2 3 4 2" xfId="1191"/>
    <cellStyle name="20% - Accent2 2 3 4 2 2" xfId="1192"/>
    <cellStyle name="20% - Accent2 2 3 4 3" xfId="1193"/>
    <cellStyle name="20% - Accent2 2 3 5" xfId="1194"/>
    <cellStyle name="20% - Accent2 2 3 5 2" xfId="1195"/>
    <cellStyle name="20% - Accent2 2 3 6" xfId="1196"/>
    <cellStyle name="20% - Accent2 2 3 6 2" xfId="1197"/>
    <cellStyle name="20% - Accent2 2 3 7" xfId="1198"/>
    <cellStyle name="20% - Accent2 2 3 7 2" xfId="1199"/>
    <cellStyle name="20% - Accent2 2 3 8" xfId="1200"/>
    <cellStyle name="20% - Accent2 2 3 9" xfId="1201"/>
    <cellStyle name="20% - Accent2 2 4" xfId="1202"/>
    <cellStyle name="20% - Accent2 2 4 2" xfId="1203"/>
    <cellStyle name="20% - Accent2 2 4 2 2" xfId="1204"/>
    <cellStyle name="20% - Accent2 2 4 2 2 2" xfId="1205"/>
    <cellStyle name="20% - Accent2 2 4 2 2 2 2" xfId="1206"/>
    <cellStyle name="20% - Accent2 2 4 2 2 3" xfId="1207"/>
    <cellStyle name="20% - Accent2 2 4 2 3" xfId="1208"/>
    <cellStyle name="20% - Accent2 2 4 2 3 2" xfId="1209"/>
    <cellStyle name="20% - Accent2 2 4 2 4" xfId="1210"/>
    <cellStyle name="20% - Accent2 2 4 2 4 2" xfId="1211"/>
    <cellStyle name="20% - Accent2 2 4 2 5" xfId="1212"/>
    <cellStyle name="20% - Accent2 2 4 2 5 2" xfId="1213"/>
    <cellStyle name="20% - Accent2 2 4 2 6" xfId="1214"/>
    <cellStyle name="20% - Accent2 2 4 3" xfId="1215"/>
    <cellStyle name="20% - Accent2 2 4 3 2" xfId="1216"/>
    <cellStyle name="20% - Accent2 2 4 3 2 2" xfId="1217"/>
    <cellStyle name="20% - Accent2 2 4 3 3" xfId="1218"/>
    <cellStyle name="20% - Accent2 2 4 4" xfId="1219"/>
    <cellStyle name="20% - Accent2 2 4 4 2" xfId="1220"/>
    <cellStyle name="20% - Accent2 2 4 5" xfId="1221"/>
    <cellStyle name="20% - Accent2 2 4 5 2" xfId="1222"/>
    <cellStyle name="20% - Accent2 2 4 6" xfId="1223"/>
    <cellStyle name="20% - Accent2 2 4 6 2" xfId="1224"/>
    <cellStyle name="20% - Accent2 2 4 7" xfId="1225"/>
    <cellStyle name="20% - Accent2 2 4 7 2" xfId="1226"/>
    <cellStyle name="20% - Accent2 2 5" xfId="1227"/>
    <cellStyle name="20% - Accent2 2 5 2" xfId="1228"/>
    <cellStyle name="20% - Accent2 2 5 2 2" xfId="1229"/>
    <cellStyle name="20% - Accent2 2 5 2 2 2" xfId="1230"/>
    <cellStyle name="20% - Accent2 2 5 2 2 2 2" xfId="1231"/>
    <cellStyle name="20% - Accent2 2 5 2 2 3" xfId="1232"/>
    <cellStyle name="20% - Accent2 2 5 2 3" xfId="1233"/>
    <cellStyle name="20% - Accent2 2 5 2 3 2" xfId="1234"/>
    <cellStyle name="20% - Accent2 2 5 2 4" xfId="1235"/>
    <cellStyle name="20% - Accent2 2 5 2 4 2" xfId="1236"/>
    <cellStyle name="20% - Accent2 2 5 2 5" xfId="1237"/>
    <cellStyle name="20% - Accent2 2 5 2 5 2" xfId="1238"/>
    <cellStyle name="20% - Accent2 2 5 2 6" xfId="1239"/>
    <cellStyle name="20% - Accent2 2 5 2 7" xfId="1240"/>
    <cellStyle name="20% - Accent2 2 5 3" xfId="1241"/>
    <cellStyle name="20% - Accent2 2 5 3 2" xfId="1242"/>
    <cellStyle name="20% - Accent2 2 5 3 2 2" xfId="1243"/>
    <cellStyle name="20% - Accent2 2 5 3 3" xfId="1244"/>
    <cellStyle name="20% - Accent2 2 5 4" xfId="1245"/>
    <cellStyle name="20% - Accent2 2 5 4 2" xfId="1246"/>
    <cellStyle name="20% - Accent2 2 5 5" xfId="1247"/>
    <cellStyle name="20% - Accent2 2 5 5 2" xfId="1248"/>
    <cellStyle name="20% - Accent2 2 5 6" xfId="1249"/>
    <cellStyle name="20% - Accent2 2 5 6 2" xfId="1250"/>
    <cellStyle name="20% - Accent2 2 5 7" xfId="1251"/>
    <cellStyle name="20% - Accent2 2 6" xfId="1252"/>
    <cellStyle name="20% - Accent2 2 6 2" xfId="1253"/>
    <cellStyle name="20% - Accent2 2 6 2 2" xfId="1254"/>
    <cellStyle name="20% - Accent2 2 6 2 2 2" xfId="1255"/>
    <cellStyle name="20% - Accent2 2 6 2 2 2 2" xfId="1256"/>
    <cellStyle name="20% - Accent2 2 6 2 2 3" xfId="1257"/>
    <cellStyle name="20% - Accent2 2 6 2 3" xfId="1258"/>
    <cellStyle name="20% - Accent2 2 6 2 3 2" xfId="1259"/>
    <cellStyle name="20% - Accent2 2 6 2 4" xfId="1260"/>
    <cellStyle name="20% - Accent2 2 6 2 4 2" xfId="1261"/>
    <cellStyle name="20% - Accent2 2 6 2 5" xfId="1262"/>
    <cellStyle name="20% - Accent2 2 6 2 5 2" xfId="1263"/>
    <cellStyle name="20% - Accent2 2 6 2 6" xfId="1264"/>
    <cellStyle name="20% - Accent2 2 6 3" xfId="1265"/>
    <cellStyle name="20% - Accent2 2 6 3 2" xfId="1266"/>
    <cellStyle name="20% - Accent2 2 6 3 2 2" xfId="1267"/>
    <cellStyle name="20% - Accent2 2 6 3 3" xfId="1268"/>
    <cellStyle name="20% - Accent2 2 6 4" xfId="1269"/>
    <cellStyle name="20% - Accent2 2 6 4 2" xfId="1270"/>
    <cellStyle name="20% - Accent2 2 6 5" xfId="1271"/>
    <cellStyle name="20% - Accent2 2 6 5 2" xfId="1272"/>
    <cellStyle name="20% - Accent2 2 6 6" xfId="1273"/>
    <cellStyle name="20% - Accent2 2 6 6 2" xfId="1274"/>
    <cellStyle name="20% - Accent2 2 6 7" xfId="1275"/>
    <cellStyle name="20% - Accent2 2 7" xfId="1276"/>
    <cellStyle name="20% - Accent2 2 7 2" xfId="1277"/>
    <cellStyle name="20% - Accent2 2 7 2 2" xfId="1278"/>
    <cellStyle name="20% - Accent2 2 7 2 2 2" xfId="1279"/>
    <cellStyle name="20% - Accent2 2 7 2 3" xfId="1280"/>
    <cellStyle name="20% - Accent2 2 7 3" xfId="1281"/>
    <cellStyle name="20% - Accent2 2 7 3 2" xfId="1282"/>
    <cellStyle name="20% - Accent2 2 7 4" xfId="1283"/>
    <cellStyle name="20% - Accent2 2 7 4 2" xfId="1284"/>
    <cellStyle name="20% - Accent2 2 7 5" xfId="1285"/>
    <cellStyle name="20% - Accent2 2 7 5 2" xfId="1286"/>
    <cellStyle name="20% - Accent2 2 7 6" xfId="1287"/>
    <cellStyle name="20% - Accent2 2 8" xfId="1288"/>
    <cellStyle name="20% - Accent2 2 8 2" xfId="1289"/>
    <cellStyle name="20% - Accent2 2 8 2 2" xfId="1290"/>
    <cellStyle name="20% - Accent2 2 8 3" xfId="1291"/>
    <cellStyle name="20% - Accent2 2 9" xfId="1292"/>
    <cellStyle name="20% - Accent2 2 9 2" xfId="1293"/>
    <cellStyle name="20% - Accent2 3" xfId="1294"/>
    <cellStyle name="20% - Accent2 3 10" xfId="1295"/>
    <cellStyle name="20% - Accent2 3 10 2" xfId="1296"/>
    <cellStyle name="20% - Accent2 3 10 2 2" xfId="1297"/>
    <cellStyle name="20% - Accent2 3 10 3" xfId="1298"/>
    <cellStyle name="20% - Accent2 3 11" xfId="1299"/>
    <cellStyle name="20% - Accent2 3 12" xfId="1300"/>
    <cellStyle name="20% - Accent2 3 2" xfId="1301"/>
    <cellStyle name="20% - Accent2 3 2 2" xfId="1302"/>
    <cellStyle name="20% - Accent2 3 2 2 2" xfId="1303"/>
    <cellStyle name="20% - Accent2 3 2 2 2 2" xfId="1304"/>
    <cellStyle name="20% - Accent2 3 2 2 2 2 2" xfId="1305"/>
    <cellStyle name="20% - Accent2 3 2 2 2 2 2 2" xfId="1306"/>
    <cellStyle name="20% - Accent2 3 2 2 2 2 3" xfId="1307"/>
    <cellStyle name="20% - Accent2 3 2 2 2 3" xfId="1308"/>
    <cellStyle name="20% - Accent2 3 2 2 2 3 2" xfId="1309"/>
    <cellStyle name="20% - Accent2 3 2 2 2 4" xfId="1310"/>
    <cellStyle name="20% - Accent2 3 2 2 2 4 2" xfId="1311"/>
    <cellStyle name="20% - Accent2 3 2 2 2 5" xfId="1312"/>
    <cellStyle name="20% - Accent2 3 2 2 2 5 2" xfId="1313"/>
    <cellStyle name="20% - Accent2 3 2 2 2 6" xfId="1314"/>
    <cellStyle name="20% - Accent2 3 2 2 3" xfId="1315"/>
    <cellStyle name="20% - Accent2 3 2 2 3 2" xfId="1316"/>
    <cellStyle name="20% - Accent2 3 2 2 3 2 2" xfId="1317"/>
    <cellStyle name="20% - Accent2 3 2 2 3 3" xfId="1318"/>
    <cellStyle name="20% - Accent2 3 2 2 4" xfId="1319"/>
    <cellStyle name="20% - Accent2 3 2 2 4 2" xfId="1320"/>
    <cellStyle name="20% - Accent2 3 2 2 4 2 2" xfId="1321"/>
    <cellStyle name="20% - Accent2 3 2 2 4 3" xfId="1322"/>
    <cellStyle name="20% - Accent2 3 2 2 5" xfId="1323"/>
    <cellStyle name="20% - Accent2 3 2 2 5 2" xfId="1324"/>
    <cellStyle name="20% - Accent2 3 2 2 6" xfId="1325"/>
    <cellStyle name="20% - Accent2 3 2 2 6 2" xfId="1326"/>
    <cellStyle name="20% - Accent2 3 2 2 7" xfId="1327"/>
    <cellStyle name="20% - Accent2 3 2 3" xfId="1328"/>
    <cellStyle name="20% - Accent2 3 2 3 2" xfId="1329"/>
    <cellStyle name="20% - Accent2 3 2 3 2 2" xfId="1330"/>
    <cellStyle name="20% - Accent2 3 2 3 2 2 2" xfId="1331"/>
    <cellStyle name="20% - Accent2 3 2 3 2 2 2 2" xfId="1332"/>
    <cellStyle name="20% - Accent2 3 2 3 2 2 3" xfId="1333"/>
    <cellStyle name="20% - Accent2 3 2 3 2 3" xfId="1334"/>
    <cellStyle name="20% - Accent2 3 2 3 2 3 2" xfId="1335"/>
    <cellStyle name="20% - Accent2 3 2 3 2 4" xfId="1336"/>
    <cellStyle name="20% - Accent2 3 2 3 2 4 2" xfId="1337"/>
    <cellStyle name="20% - Accent2 3 2 3 2 5" xfId="1338"/>
    <cellStyle name="20% - Accent2 3 2 3 2 5 2" xfId="1339"/>
    <cellStyle name="20% - Accent2 3 2 3 2 6" xfId="1340"/>
    <cellStyle name="20% - Accent2 3 2 3 3" xfId="1341"/>
    <cellStyle name="20% - Accent2 3 2 3 3 2" xfId="1342"/>
    <cellStyle name="20% - Accent2 3 2 3 3 2 2" xfId="1343"/>
    <cellStyle name="20% - Accent2 3 2 3 3 3" xfId="1344"/>
    <cellStyle name="20% - Accent2 3 2 3 4" xfId="1345"/>
    <cellStyle name="20% - Accent2 3 2 3 4 2" xfId="1346"/>
    <cellStyle name="20% - Accent2 3 2 3 5" xfId="1347"/>
    <cellStyle name="20% - Accent2 3 2 3 5 2" xfId="1348"/>
    <cellStyle name="20% - Accent2 3 2 3 6" xfId="1349"/>
    <cellStyle name="20% - Accent2 3 2 3 6 2" xfId="1350"/>
    <cellStyle name="20% - Accent2 3 2 3 7" xfId="1351"/>
    <cellStyle name="20% - Accent2 3 2 4" xfId="1352"/>
    <cellStyle name="20% - Accent2 3 2 4 2" xfId="1353"/>
    <cellStyle name="20% - Accent2 3 2 4 2 2" xfId="1354"/>
    <cellStyle name="20% - Accent2 3 2 4 2 2 2" xfId="1355"/>
    <cellStyle name="20% - Accent2 3 2 4 2 3" xfId="1356"/>
    <cellStyle name="20% - Accent2 3 2 4 3" xfId="1357"/>
    <cellStyle name="20% - Accent2 3 2 4 3 2" xfId="1358"/>
    <cellStyle name="20% - Accent2 3 2 4 4" xfId="1359"/>
    <cellStyle name="20% - Accent2 3 2 4 4 2" xfId="1360"/>
    <cellStyle name="20% - Accent2 3 2 4 5" xfId="1361"/>
    <cellStyle name="20% - Accent2 3 2 4 5 2" xfId="1362"/>
    <cellStyle name="20% - Accent2 3 2 4 6" xfId="1363"/>
    <cellStyle name="20% - Accent2 3 2 5" xfId="1364"/>
    <cellStyle name="20% - Accent2 3 2 5 2" xfId="1365"/>
    <cellStyle name="20% - Accent2 3 2 5 2 2" xfId="1366"/>
    <cellStyle name="20% - Accent2 3 2 5 3" xfId="1367"/>
    <cellStyle name="20% - Accent2 3 2 6" xfId="1368"/>
    <cellStyle name="20% - Accent2 3 2 6 2" xfId="1369"/>
    <cellStyle name="20% - Accent2 3 2 7" xfId="1370"/>
    <cellStyle name="20% - Accent2 3 2 7 2" xfId="1371"/>
    <cellStyle name="20% - Accent2 3 2 8" xfId="1372"/>
    <cellStyle name="20% - Accent2 3 2 8 2" xfId="1373"/>
    <cellStyle name="20% - Accent2 3 2 9" xfId="1374"/>
    <cellStyle name="20% - Accent2 3 3" xfId="1375"/>
    <cellStyle name="20% - Accent2 3 3 2" xfId="1376"/>
    <cellStyle name="20% - Accent2 3 3 2 2" xfId="1377"/>
    <cellStyle name="20% - Accent2 3 4" xfId="1378"/>
    <cellStyle name="20% - Accent2 3 4 2" xfId="1379"/>
    <cellStyle name="20% - Accent2 3 4 2 2" xfId="1380"/>
    <cellStyle name="20% - Accent2 3 4 2 2 2" xfId="1381"/>
    <cellStyle name="20% - Accent2 3 4 2 2 2 2" xfId="1382"/>
    <cellStyle name="20% - Accent2 3 4 2 2 3" xfId="1383"/>
    <cellStyle name="20% - Accent2 3 4 2 3" xfId="1384"/>
    <cellStyle name="20% - Accent2 3 4 2 3 2" xfId="1385"/>
    <cellStyle name="20% - Accent2 3 4 2 4" xfId="1386"/>
    <cellStyle name="20% - Accent2 3 4 2 4 2" xfId="1387"/>
    <cellStyle name="20% - Accent2 3 4 2 4 2 2" xfId="1388"/>
    <cellStyle name="20% - Accent2 3 4 2 4 3" xfId="1389"/>
    <cellStyle name="20% - Accent2 3 4 2 5" xfId="1390"/>
    <cellStyle name="20% - Accent2 3 4 2 5 2" xfId="1391"/>
    <cellStyle name="20% - Accent2 3 4 2 6" xfId="1392"/>
    <cellStyle name="20% - Accent2 3 4 3" xfId="1393"/>
    <cellStyle name="20% - Accent2 3 4 3 2" xfId="1394"/>
    <cellStyle name="20% - Accent2 3 4 3 2 2" xfId="1395"/>
    <cellStyle name="20% - Accent2 3 4 3 3" xfId="1396"/>
    <cellStyle name="20% - Accent2 3 4 4" xfId="1397"/>
    <cellStyle name="20% - Accent2 3 4 4 2" xfId="1398"/>
    <cellStyle name="20% - Accent2 3 4 5" xfId="1399"/>
    <cellStyle name="20% - Accent2 3 4 5 2" xfId="1400"/>
    <cellStyle name="20% - Accent2 3 4 6" xfId="1401"/>
    <cellStyle name="20% - Accent2 3 4 6 2" xfId="1402"/>
    <cellStyle name="20% - Accent2 3 4 7" xfId="1403"/>
    <cellStyle name="20% - Accent2 3 5" xfId="1404"/>
    <cellStyle name="20% - Accent2 3 5 2" xfId="1405"/>
    <cellStyle name="20% - Accent2 3 5 2 2" xfId="1406"/>
    <cellStyle name="20% - Accent2 3 5 2 2 2" xfId="1407"/>
    <cellStyle name="20% - Accent2 3 5 2 2 2 2" xfId="1408"/>
    <cellStyle name="20% - Accent2 3 5 2 2 3" xfId="1409"/>
    <cellStyle name="20% - Accent2 3 5 2 3" xfId="1410"/>
    <cellStyle name="20% - Accent2 3 5 2 3 2" xfId="1411"/>
    <cellStyle name="20% - Accent2 3 5 2 4" xfId="1412"/>
    <cellStyle name="20% - Accent2 3 5 2 4 2" xfId="1413"/>
    <cellStyle name="20% - Accent2 3 5 2 5" xfId="1414"/>
    <cellStyle name="20% - Accent2 3 5 2 5 2" xfId="1415"/>
    <cellStyle name="20% - Accent2 3 5 2 6" xfId="1416"/>
    <cellStyle name="20% - Accent2 3 5 3" xfId="1417"/>
    <cellStyle name="20% - Accent2 3 5 3 2" xfId="1418"/>
    <cellStyle name="20% - Accent2 3 5 3 2 2" xfId="1419"/>
    <cellStyle name="20% - Accent2 3 5 3 3" xfId="1420"/>
    <cellStyle name="20% - Accent2 3 5 4" xfId="1421"/>
    <cellStyle name="20% - Accent2 3 5 4 2" xfId="1422"/>
    <cellStyle name="20% - Accent2 3 5 5" xfId="1423"/>
    <cellStyle name="20% - Accent2 3 5 5 2" xfId="1424"/>
    <cellStyle name="20% - Accent2 3 5 6" xfId="1425"/>
    <cellStyle name="20% - Accent2 3 5 6 2" xfId="1426"/>
    <cellStyle name="20% - Accent2 3 5 7" xfId="1427"/>
    <cellStyle name="20% - Accent2 3 5 8" xfId="1428"/>
    <cellStyle name="20% - Accent2 3 6" xfId="1429"/>
    <cellStyle name="20% - Accent2 3 6 2" xfId="1430"/>
    <cellStyle name="20% - Accent2 3 6 2 2" xfId="1431"/>
    <cellStyle name="20% - Accent2 3 6 2 2 2" xfId="1432"/>
    <cellStyle name="20% - Accent2 3 6 2 3" xfId="1433"/>
    <cellStyle name="20% - Accent2 3 6 3" xfId="1434"/>
    <cellStyle name="20% - Accent2 3 6 3 2" xfId="1435"/>
    <cellStyle name="20% - Accent2 3 6 4" xfId="1436"/>
    <cellStyle name="20% - Accent2 3 6 4 2" xfId="1437"/>
    <cellStyle name="20% - Accent2 3 6 5" xfId="1438"/>
    <cellStyle name="20% - Accent2 3 6 5 2" xfId="1439"/>
    <cellStyle name="20% - Accent2 3 6 6" xfId="1440"/>
    <cellStyle name="20% - Accent2 3 7" xfId="1441"/>
    <cellStyle name="20% - Accent2 3 7 2" xfId="1442"/>
    <cellStyle name="20% - Accent2 3 7 2 2" xfId="1443"/>
    <cellStyle name="20% - Accent2 3 7 3" xfId="1444"/>
    <cellStyle name="20% - Accent2 3 8" xfId="1445"/>
    <cellStyle name="20% - Accent2 3 8 2" xfId="1446"/>
    <cellStyle name="20% - Accent2 3 9" xfId="1447"/>
    <cellStyle name="20% - Accent2 3 9 2" xfId="1448"/>
    <cellStyle name="20% - Accent2 4" xfId="1449"/>
    <cellStyle name="20% - Accent2 4 10" xfId="1450"/>
    <cellStyle name="20% - Accent2 4 2" xfId="1451"/>
    <cellStyle name="20% - Accent2 4 2 2" xfId="1452"/>
    <cellStyle name="20% - Accent2 4 3" xfId="1453"/>
    <cellStyle name="20% - Accent2 4 3 2" xfId="1454"/>
    <cellStyle name="20% - Accent2 4 3 2 2" xfId="1455"/>
    <cellStyle name="20% - Accent2 4 3 2 2 2" xfId="1456"/>
    <cellStyle name="20% - Accent2 4 3 2 2 2 2" xfId="1457"/>
    <cellStyle name="20% - Accent2 4 3 2 2 3" xfId="1458"/>
    <cellStyle name="20% - Accent2 4 3 2 3" xfId="1459"/>
    <cellStyle name="20% - Accent2 4 3 2 3 2" xfId="1460"/>
    <cellStyle name="20% - Accent2 4 3 2 4" xfId="1461"/>
    <cellStyle name="20% - Accent2 4 3 2 4 2" xfId="1462"/>
    <cellStyle name="20% - Accent2 4 3 2 5" xfId="1463"/>
    <cellStyle name="20% - Accent2 4 3 2 5 2" xfId="1464"/>
    <cellStyle name="20% - Accent2 4 3 2 6" xfId="1465"/>
    <cellStyle name="20% - Accent2 4 3 3" xfId="1466"/>
    <cellStyle name="20% - Accent2 4 3 3 2" xfId="1467"/>
    <cellStyle name="20% - Accent2 4 3 3 2 2" xfId="1468"/>
    <cellStyle name="20% - Accent2 4 3 3 3" xfId="1469"/>
    <cellStyle name="20% - Accent2 4 3 4" xfId="1470"/>
    <cellStyle name="20% - Accent2 4 3 4 2" xfId="1471"/>
    <cellStyle name="20% - Accent2 4 3 5" xfId="1472"/>
    <cellStyle name="20% - Accent2 4 3 5 2" xfId="1473"/>
    <cellStyle name="20% - Accent2 4 3 6" xfId="1474"/>
    <cellStyle name="20% - Accent2 4 3 6 2" xfId="1475"/>
    <cellStyle name="20% - Accent2 4 3 7" xfId="1476"/>
    <cellStyle name="20% - Accent2 4 4" xfId="1477"/>
    <cellStyle name="20% - Accent2 4 5" xfId="1478"/>
    <cellStyle name="20% - Accent2 4 5 2" xfId="1479"/>
    <cellStyle name="20% - Accent2 4 5 2 2" xfId="1480"/>
    <cellStyle name="20% - Accent2 4 5 2 2 2" xfId="1481"/>
    <cellStyle name="20% - Accent2 4 5 2 3" xfId="1482"/>
    <cellStyle name="20% - Accent2 4 5 3" xfId="1483"/>
    <cellStyle name="20% - Accent2 4 5 3 2" xfId="1484"/>
    <cellStyle name="20% - Accent2 4 5 4" xfId="1485"/>
    <cellStyle name="20% - Accent2 4 5 4 2" xfId="1486"/>
    <cellStyle name="20% - Accent2 4 5 5" xfId="1487"/>
    <cellStyle name="20% - Accent2 4 5 5 2" xfId="1488"/>
    <cellStyle name="20% - Accent2 4 5 6" xfId="1489"/>
    <cellStyle name="20% - Accent2 4 6" xfId="1490"/>
    <cellStyle name="20% - Accent2 4 6 2" xfId="1491"/>
    <cellStyle name="20% - Accent2 4 6 2 2" xfId="1492"/>
    <cellStyle name="20% - Accent2 4 6 3" xfId="1493"/>
    <cellStyle name="20% - Accent2 4 7" xfId="1494"/>
    <cellStyle name="20% - Accent2 4 7 2" xfId="1495"/>
    <cellStyle name="20% - Accent2 4 8" xfId="1496"/>
    <cellStyle name="20% - Accent2 4 8 2" xfId="1497"/>
    <cellStyle name="20% - Accent2 4 8 2 2" xfId="1498"/>
    <cellStyle name="20% - Accent2 4 8 3" xfId="1499"/>
    <cellStyle name="20% - Accent2 4 9" xfId="1500"/>
    <cellStyle name="20% - Accent2 4 9 2" xfId="1501"/>
    <cellStyle name="20% - Accent2 5" xfId="1502"/>
    <cellStyle name="20% - Accent2 5 2" xfId="1503"/>
    <cellStyle name="20% - Accent2 5 2 2" xfId="1504"/>
    <cellStyle name="20% - Accent2 5 2 2 2" xfId="1505"/>
    <cellStyle name="20% - Accent2 5 2 2 2 2" xfId="1506"/>
    <cellStyle name="20% - Accent2 5 2 2 2 2 2" xfId="1507"/>
    <cellStyle name="20% - Accent2 5 2 2 2 3" xfId="1508"/>
    <cellStyle name="20% - Accent2 5 2 2 3" xfId="1509"/>
    <cellStyle name="20% - Accent2 5 2 2 3 2" xfId="1510"/>
    <cellStyle name="20% - Accent2 5 2 2 4" xfId="1511"/>
    <cellStyle name="20% - Accent2 5 2 2 4 2" xfId="1512"/>
    <cellStyle name="20% - Accent2 5 2 2 5" xfId="1513"/>
    <cellStyle name="20% - Accent2 5 2 2 5 2" xfId="1514"/>
    <cellStyle name="20% - Accent2 5 2 2 6" xfId="1515"/>
    <cellStyle name="20% - Accent2 5 2 3" xfId="1516"/>
    <cellStyle name="20% - Accent2 5 2 3 2" xfId="1517"/>
    <cellStyle name="20% - Accent2 5 2 3 2 2" xfId="1518"/>
    <cellStyle name="20% - Accent2 5 2 3 3" xfId="1519"/>
    <cellStyle name="20% - Accent2 5 2 4" xfId="1520"/>
    <cellStyle name="20% - Accent2 5 2 4 2" xfId="1521"/>
    <cellStyle name="20% - Accent2 5 2 5" xfId="1522"/>
    <cellStyle name="20% - Accent2 5 2 5 2" xfId="1523"/>
    <cellStyle name="20% - Accent2 5 2 6" xfId="1524"/>
    <cellStyle name="20% - Accent2 5 2 6 2" xfId="1525"/>
    <cellStyle name="20% - Accent2 5 2 7" xfId="1526"/>
    <cellStyle name="20% - Accent2 5 3" xfId="1527"/>
    <cellStyle name="20% - Accent2 5 3 2" xfId="1528"/>
    <cellStyle name="20% - Accent2 5 3 2 2" xfId="1529"/>
    <cellStyle name="20% - Accent2 5 3 2 2 2" xfId="1530"/>
    <cellStyle name="20% - Accent2 5 3 2 3" xfId="1531"/>
    <cellStyle name="20% - Accent2 5 3 3" xfId="1532"/>
    <cellStyle name="20% - Accent2 5 3 3 2" xfId="1533"/>
    <cellStyle name="20% - Accent2 5 3 4" xfId="1534"/>
    <cellStyle name="20% - Accent2 5 3 4 2" xfId="1535"/>
    <cellStyle name="20% - Accent2 5 3 5" xfId="1536"/>
    <cellStyle name="20% - Accent2 5 3 5 2" xfId="1537"/>
    <cellStyle name="20% - Accent2 5 3 5 2 2" xfId="1538"/>
    <cellStyle name="20% - Accent2 5 3 5 3" xfId="1539"/>
    <cellStyle name="20% - Accent2 5 3 6" xfId="1540"/>
    <cellStyle name="20% - Accent2 5 4" xfId="1541"/>
    <cellStyle name="20% - Accent2 5 4 2" xfId="1542"/>
    <cellStyle name="20% - Accent2 5 4 2 2" xfId="1543"/>
    <cellStyle name="20% - Accent2 5 4 3" xfId="1544"/>
    <cellStyle name="20% - Accent2 5 5" xfId="1545"/>
    <cellStyle name="20% - Accent2 5 5 2" xfId="1546"/>
    <cellStyle name="20% - Accent2 5 6" xfId="1547"/>
    <cellStyle name="20% - Accent2 5 6 2" xfId="1548"/>
    <cellStyle name="20% - Accent2 5 7" xfId="1549"/>
    <cellStyle name="20% - Accent2 5 7 2" xfId="1550"/>
    <cellStyle name="20% - Accent2 5 8" xfId="1551"/>
    <cellStyle name="20% - Accent2 5 8 2" xfId="1552"/>
    <cellStyle name="20% - Accent2 6" xfId="1553"/>
    <cellStyle name="20% - Accent2 6 2" xfId="1554"/>
    <cellStyle name="20% - Accent2 6 2 2" xfId="1555"/>
    <cellStyle name="20% - Accent2 6 2 2 2" xfId="1556"/>
    <cellStyle name="20% - Accent2 6 2 3" xfId="1557"/>
    <cellStyle name="20% - Accent2 6 3" xfId="1558"/>
    <cellStyle name="20% - Accent2 6 3 2" xfId="1559"/>
    <cellStyle name="20% - Accent2 6 4" xfId="1560"/>
    <cellStyle name="20% - Accent2 6 4 2" xfId="1561"/>
    <cellStyle name="20% - Accent2 6 5" xfId="1562"/>
    <cellStyle name="20% - Accent2 6 5 2" xfId="1563"/>
    <cellStyle name="20% - Accent2 6 6" xfId="1564"/>
    <cellStyle name="20% - Accent2 7" xfId="1565"/>
    <cellStyle name="20% - Accent2 7 2" xfId="1566"/>
    <cellStyle name="20% - Accent2 7 2 2" xfId="1567"/>
    <cellStyle name="20% - Accent2 7 3" xfId="1568"/>
    <cellStyle name="20% - Accent2 8" xfId="1569"/>
    <cellStyle name="20% - Accent2 8 2" xfId="1570"/>
    <cellStyle name="20% - Accent2 9" xfId="1571"/>
    <cellStyle name="20% - Accent2 9 2" xfId="1572"/>
    <cellStyle name="20% - Accent3 10" xfId="1573"/>
    <cellStyle name="20% - Accent3 11" xfId="1574"/>
    <cellStyle name="20% - Accent3 2" xfId="1575"/>
    <cellStyle name="20% - Accent3 2 10" xfId="1576"/>
    <cellStyle name="20% - Accent3 2 10 2" xfId="1577"/>
    <cellStyle name="20% - Accent3 2 11" xfId="1578"/>
    <cellStyle name="20% - Accent3 2 11 2" xfId="1579"/>
    <cellStyle name="20% - Accent3 2 12" xfId="1580"/>
    <cellStyle name="20% - Accent3 2 12 2" xfId="1581"/>
    <cellStyle name="20% - Accent3 2 13" xfId="1582"/>
    <cellStyle name="20% - Accent3 2 14" xfId="1583"/>
    <cellStyle name="20% - Accent3 2 15" xfId="1584"/>
    <cellStyle name="20% - Accent3 2 16" xfId="1585"/>
    <cellStyle name="20% - Accent3 2 2" xfId="1586"/>
    <cellStyle name="20% - Accent3 2 2 10" xfId="1587"/>
    <cellStyle name="20% - Accent3 2 2 11" xfId="1588"/>
    <cellStyle name="20% - Accent3 2 2 12" xfId="1589"/>
    <cellStyle name="20% - Accent3 2 2 2" xfId="1590"/>
    <cellStyle name="20% - Accent3 2 2 2 10" xfId="1591"/>
    <cellStyle name="20% - Accent3 2 2 2 2" xfId="1592"/>
    <cellStyle name="20% - Accent3 2 2 2 2 2" xfId="1593"/>
    <cellStyle name="20% - Accent3 2 2 2 2 2 2" xfId="1594"/>
    <cellStyle name="20% - Accent3 2 2 2 2 2 2 2" xfId="1595"/>
    <cellStyle name="20% - Accent3 2 2 2 2 2 3" xfId="1596"/>
    <cellStyle name="20% - Accent3 2 2 2 2 3" xfId="1597"/>
    <cellStyle name="20% - Accent3 2 2 2 2 3 2" xfId="1598"/>
    <cellStyle name="20% - Accent3 2 2 2 2 4" xfId="1599"/>
    <cellStyle name="20% - Accent3 2 2 2 2 4 2" xfId="1600"/>
    <cellStyle name="20% - Accent3 2 2 2 2 5" xfId="1601"/>
    <cellStyle name="20% - Accent3 2 2 2 2 5 2" xfId="1602"/>
    <cellStyle name="20% - Accent3 2 2 2 2 6" xfId="1603"/>
    <cellStyle name="20% - Accent3 2 2 2 3" xfId="1604"/>
    <cellStyle name="20% - Accent3 2 2 2 3 2" xfId="1605"/>
    <cellStyle name="20% - Accent3 2 2 2 3 2 2" xfId="1606"/>
    <cellStyle name="20% - Accent3 2 2 2 3 3" xfId="1607"/>
    <cellStyle name="20% - Accent3 2 2 2 4" xfId="1608"/>
    <cellStyle name="20% - Accent3 2 2 2 4 2" xfId="1609"/>
    <cellStyle name="20% - Accent3 2 2 2 5" xfId="1610"/>
    <cellStyle name="20% - Accent3 2 2 2 5 2" xfId="1611"/>
    <cellStyle name="20% - Accent3 2 2 2 6" xfId="1612"/>
    <cellStyle name="20% - Accent3 2 2 2 6 2" xfId="1613"/>
    <cellStyle name="20% - Accent3 2 2 2 6 2 2" xfId="1614"/>
    <cellStyle name="20% - Accent3 2 2 2 6 3" xfId="1615"/>
    <cellStyle name="20% - Accent3 2 2 2 7" xfId="1616"/>
    <cellStyle name="20% - Accent3 2 2 2 8" xfId="1617"/>
    <cellStyle name="20% - Accent3 2 2 2 9" xfId="1618"/>
    <cellStyle name="20% - Accent3 2 2 3" xfId="1619"/>
    <cellStyle name="20% - Accent3 2 2 3 2" xfId="1620"/>
    <cellStyle name="20% - Accent3 2 2 3 2 2" xfId="1621"/>
    <cellStyle name="20% - Accent3 2 2 3 2 2 2" xfId="1622"/>
    <cellStyle name="20% - Accent3 2 2 3 2 2 2 2" xfId="1623"/>
    <cellStyle name="20% - Accent3 2 2 3 2 2 3" xfId="1624"/>
    <cellStyle name="20% - Accent3 2 2 3 2 3" xfId="1625"/>
    <cellStyle name="20% - Accent3 2 2 3 2 3 2" xfId="1626"/>
    <cellStyle name="20% - Accent3 2 2 3 2 4" xfId="1627"/>
    <cellStyle name="20% - Accent3 2 2 3 2 4 2" xfId="1628"/>
    <cellStyle name="20% - Accent3 2 2 3 2 5" xfId="1629"/>
    <cellStyle name="20% - Accent3 2 2 3 2 5 2" xfId="1630"/>
    <cellStyle name="20% - Accent3 2 2 3 2 5 2 2" xfId="1631"/>
    <cellStyle name="20% - Accent3 2 2 3 2 5 3" xfId="1632"/>
    <cellStyle name="20% - Accent3 2 2 3 2 6" xfId="1633"/>
    <cellStyle name="20% - Accent3 2 2 3 3" xfId="1634"/>
    <cellStyle name="20% - Accent3 2 2 3 3 2" xfId="1635"/>
    <cellStyle name="20% - Accent3 2 2 3 3 2 2" xfId="1636"/>
    <cellStyle name="20% - Accent3 2 2 3 3 3" xfId="1637"/>
    <cellStyle name="20% - Accent3 2 2 3 4" xfId="1638"/>
    <cellStyle name="20% - Accent3 2 2 3 4 2" xfId="1639"/>
    <cellStyle name="20% - Accent3 2 2 3 5" xfId="1640"/>
    <cellStyle name="20% - Accent3 2 2 3 5 2" xfId="1641"/>
    <cellStyle name="20% - Accent3 2 2 3 6" xfId="1642"/>
    <cellStyle name="20% - Accent3 2 2 3 6 2" xfId="1643"/>
    <cellStyle name="20% - Accent3 2 2 3 7" xfId="1644"/>
    <cellStyle name="20% - Accent3 2 2 4" xfId="1645"/>
    <cellStyle name="20% - Accent3 2 2 4 2" xfId="1646"/>
    <cellStyle name="20% - Accent3 2 2 4 2 2" xfId="1647"/>
    <cellStyle name="20% - Accent3 2 2 4 2 2 2" xfId="1648"/>
    <cellStyle name="20% - Accent3 2 2 4 2 3" xfId="1649"/>
    <cellStyle name="20% - Accent3 2 2 4 3" xfId="1650"/>
    <cellStyle name="20% - Accent3 2 2 4 3 2" xfId="1651"/>
    <cellStyle name="20% - Accent3 2 2 4 4" xfId="1652"/>
    <cellStyle name="20% - Accent3 2 2 4 4 2" xfId="1653"/>
    <cellStyle name="20% - Accent3 2 2 4 5" xfId="1654"/>
    <cellStyle name="20% - Accent3 2 2 4 5 2" xfId="1655"/>
    <cellStyle name="20% - Accent3 2 2 4 6" xfId="1656"/>
    <cellStyle name="20% - Accent3 2 2 5" xfId="1657"/>
    <cellStyle name="20% - Accent3 2 2 5 2" xfId="1658"/>
    <cellStyle name="20% - Accent3 2 2 5 2 2" xfId="1659"/>
    <cellStyle name="20% - Accent3 2 2 5 3" xfId="1660"/>
    <cellStyle name="20% - Accent3 2 2 6" xfId="1661"/>
    <cellStyle name="20% - Accent3 2 2 6 2" xfId="1662"/>
    <cellStyle name="20% - Accent3 2 2 7" xfId="1663"/>
    <cellStyle name="20% - Accent3 2 2 7 2" xfId="1664"/>
    <cellStyle name="20% - Accent3 2 2 8" xfId="1665"/>
    <cellStyle name="20% - Accent3 2 2 8 2" xfId="1666"/>
    <cellStyle name="20% - Accent3 2 2 9" xfId="1667"/>
    <cellStyle name="20% - Accent3 2 3" xfId="1668"/>
    <cellStyle name="20% - Accent3 2 3 10" xfId="1669"/>
    <cellStyle name="20% - Accent3 2 3 11" xfId="1670"/>
    <cellStyle name="20% - Accent3 2 3 2" xfId="1671"/>
    <cellStyle name="20% - Accent3 2 3 2 2" xfId="1672"/>
    <cellStyle name="20% - Accent3 2 3 2 2 2" xfId="1673"/>
    <cellStyle name="20% - Accent3 2 3 2 2 2 2" xfId="1674"/>
    <cellStyle name="20% - Accent3 2 3 2 2 2 2 2" xfId="1675"/>
    <cellStyle name="20% - Accent3 2 3 2 2 2 3" xfId="1676"/>
    <cellStyle name="20% - Accent3 2 3 2 2 3" xfId="1677"/>
    <cellStyle name="20% - Accent3 2 3 2 2 3 2" xfId="1678"/>
    <cellStyle name="20% - Accent3 2 3 2 2 4" xfId="1679"/>
    <cellStyle name="20% - Accent3 2 3 2 2 4 2" xfId="1680"/>
    <cellStyle name="20% - Accent3 2 3 2 2 5" xfId="1681"/>
    <cellStyle name="20% - Accent3 2 3 2 2 5 2" xfId="1682"/>
    <cellStyle name="20% - Accent3 2 3 2 2 6" xfId="1683"/>
    <cellStyle name="20% - Accent3 2 3 2 3" xfId="1684"/>
    <cellStyle name="20% - Accent3 2 3 2 3 2" xfId="1685"/>
    <cellStyle name="20% - Accent3 2 3 2 3 2 2" xfId="1686"/>
    <cellStyle name="20% - Accent3 2 3 2 3 3" xfId="1687"/>
    <cellStyle name="20% - Accent3 2 3 2 4" xfId="1688"/>
    <cellStyle name="20% - Accent3 2 3 2 4 2" xfId="1689"/>
    <cellStyle name="20% - Accent3 2 3 2 5" xfId="1690"/>
    <cellStyle name="20% - Accent3 2 3 2 5 2" xfId="1691"/>
    <cellStyle name="20% - Accent3 2 3 2 6" xfId="1692"/>
    <cellStyle name="20% - Accent3 2 3 2 6 2" xfId="1693"/>
    <cellStyle name="20% - Accent3 2 3 2 7" xfId="1694"/>
    <cellStyle name="20% - Accent3 2 3 3" xfId="1695"/>
    <cellStyle name="20% - Accent3 2 3 3 2" xfId="1696"/>
    <cellStyle name="20% - Accent3 2 3 3 2 2" xfId="1697"/>
    <cellStyle name="20% - Accent3 2 3 3 2 2 2" xfId="1698"/>
    <cellStyle name="20% - Accent3 2 3 3 2 3" xfId="1699"/>
    <cellStyle name="20% - Accent3 2 3 3 3" xfId="1700"/>
    <cellStyle name="20% - Accent3 2 3 3 3 2" xfId="1701"/>
    <cellStyle name="20% - Accent3 2 3 3 4" xfId="1702"/>
    <cellStyle name="20% - Accent3 2 3 3 4 2" xfId="1703"/>
    <cellStyle name="20% - Accent3 2 3 3 5" xfId="1704"/>
    <cellStyle name="20% - Accent3 2 3 3 5 2" xfId="1705"/>
    <cellStyle name="20% - Accent3 2 3 3 6" xfId="1706"/>
    <cellStyle name="20% - Accent3 2 3 4" xfId="1707"/>
    <cellStyle name="20% - Accent3 2 3 4 2" xfId="1708"/>
    <cellStyle name="20% - Accent3 2 3 4 2 2" xfId="1709"/>
    <cellStyle name="20% - Accent3 2 3 4 3" xfId="1710"/>
    <cellStyle name="20% - Accent3 2 3 5" xfId="1711"/>
    <cellStyle name="20% - Accent3 2 3 5 2" xfId="1712"/>
    <cellStyle name="20% - Accent3 2 3 6" xfId="1713"/>
    <cellStyle name="20% - Accent3 2 3 6 2" xfId="1714"/>
    <cellStyle name="20% - Accent3 2 3 7" xfId="1715"/>
    <cellStyle name="20% - Accent3 2 3 7 2" xfId="1716"/>
    <cellStyle name="20% - Accent3 2 3 8" xfId="1717"/>
    <cellStyle name="20% - Accent3 2 3 9" xfId="1718"/>
    <cellStyle name="20% - Accent3 2 4" xfId="1719"/>
    <cellStyle name="20% - Accent3 2 4 2" xfId="1720"/>
    <cellStyle name="20% - Accent3 2 4 2 2" xfId="1721"/>
    <cellStyle name="20% - Accent3 2 4 2 2 2" xfId="1722"/>
    <cellStyle name="20% - Accent3 2 4 2 2 2 2" xfId="1723"/>
    <cellStyle name="20% - Accent3 2 4 2 2 3" xfId="1724"/>
    <cellStyle name="20% - Accent3 2 4 2 3" xfId="1725"/>
    <cellStyle name="20% - Accent3 2 4 2 3 2" xfId="1726"/>
    <cellStyle name="20% - Accent3 2 4 2 4" xfId="1727"/>
    <cellStyle name="20% - Accent3 2 4 2 4 2" xfId="1728"/>
    <cellStyle name="20% - Accent3 2 4 2 5" xfId="1729"/>
    <cellStyle name="20% - Accent3 2 4 2 5 2" xfId="1730"/>
    <cellStyle name="20% - Accent3 2 4 2 6" xfId="1731"/>
    <cellStyle name="20% - Accent3 2 4 3" xfId="1732"/>
    <cellStyle name="20% - Accent3 2 4 3 2" xfId="1733"/>
    <cellStyle name="20% - Accent3 2 4 3 2 2" xfId="1734"/>
    <cellStyle name="20% - Accent3 2 4 3 3" xfId="1735"/>
    <cellStyle name="20% - Accent3 2 4 4" xfId="1736"/>
    <cellStyle name="20% - Accent3 2 4 4 2" xfId="1737"/>
    <cellStyle name="20% - Accent3 2 4 5" xfId="1738"/>
    <cellStyle name="20% - Accent3 2 4 5 2" xfId="1739"/>
    <cellStyle name="20% - Accent3 2 4 6" xfId="1740"/>
    <cellStyle name="20% - Accent3 2 4 6 2" xfId="1741"/>
    <cellStyle name="20% - Accent3 2 4 7" xfId="1742"/>
    <cellStyle name="20% - Accent3 2 4 7 2" xfId="1743"/>
    <cellStyle name="20% - Accent3 2 5" xfId="1744"/>
    <cellStyle name="20% - Accent3 2 5 2" xfId="1745"/>
    <cellStyle name="20% - Accent3 2 5 2 2" xfId="1746"/>
    <cellStyle name="20% - Accent3 2 5 2 2 2" xfId="1747"/>
    <cellStyle name="20% - Accent3 2 5 2 2 2 2" xfId="1748"/>
    <cellStyle name="20% - Accent3 2 5 2 2 3" xfId="1749"/>
    <cellStyle name="20% - Accent3 2 5 2 3" xfId="1750"/>
    <cellStyle name="20% - Accent3 2 5 2 3 2" xfId="1751"/>
    <cellStyle name="20% - Accent3 2 5 2 4" xfId="1752"/>
    <cellStyle name="20% - Accent3 2 5 2 4 2" xfId="1753"/>
    <cellStyle name="20% - Accent3 2 5 2 5" xfId="1754"/>
    <cellStyle name="20% - Accent3 2 5 2 5 2" xfId="1755"/>
    <cellStyle name="20% - Accent3 2 5 2 6" xfId="1756"/>
    <cellStyle name="20% - Accent3 2 5 3" xfId="1757"/>
    <cellStyle name="20% - Accent3 2 5 3 2" xfId="1758"/>
    <cellStyle name="20% - Accent3 2 5 3 2 2" xfId="1759"/>
    <cellStyle name="20% - Accent3 2 5 3 3" xfId="1760"/>
    <cellStyle name="20% - Accent3 2 5 4" xfId="1761"/>
    <cellStyle name="20% - Accent3 2 5 4 2" xfId="1762"/>
    <cellStyle name="20% - Accent3 2 5 5" xfId="1763"/>
    <cellStyle name="20% - Accent3 2 5 5 2" xfId="1764"/>
    <cellStyle name="20% - Accent3 2 5 6" xfId="1765"/>
    <cellStyle name="20% - Accent3 2 5 6 2" xfId="1766"/>
    <cellStyle name="20% - Accent3 2 5 7" xfId="1767"/>
    <cellStyle name="20% - Accent3 2 6" xfId="1768"/>
    <cellStyle name="20% - Accent3 2 6 2" xfId="1769"/>
    <cellStyle name="20% - Accent3 2 6 2 2" xfId="1770"/>
    <cellStyle name="20% - Accent3 2 6 2 2 2" xfId="1771"/>
    <cellStyle name="20% - Accent3 2 6 2 2 2 2" xfId="1772"/>
    <cellStyle name="20% - Accent3 2 6 2 2 3" xfId="1773"/>
    <cellStyle name="20% - Accent3 2 6 2 3" xfId="1774"/>
    <cellStyle name="20% - Accent3 2 6 2 3 2" xfId="1775"/>
    <cellStyle name="20% - Accent3 2 6 2 4" xfId="1776"/>
    <cellStyle name="20% - Accent3 2 6 2 4 2" xfId="1777"/>
    <cellStyle name="20% - Accent3 2 6 2 5" xfId="1778"/>
    <cellStyle name="20% - Accent3 2 6 2 5 2" xfId="1779"/>
    <cellStyle name="20% - Accent3 2 6 2 6" xfId="1780"/>
    <cellStyle name="20% - Accent3 2 6 3" xfId="1781"/>
    <cellStyle name="20% - Accent3 2 6 3 2" xfId="1782"/>
    <cellStyle name="20% - Accent3 2 6 3 2 2" xfId="1783"/>
    <cellStyle name="20% - Accent3 2 6 3 3" xfId="1784"/>
    <cellStyle name="20% - Accent3 2 6 4" xfId="1785"/>
    <cellStyle name="20% - Accent3 2 6 4 2" xfId="1786"/>
    <cellStyle name="20% - Accent3 2 6 5" xfId="1787"/>
    <cellStyle name="20% - Accent3 2 6 5 2" xfId="1788"/>
    <cellStyle name="20% - Accent3 2 6 6" xfId="1789"/>
    <cellStyle name="20% - Accent3 2 6 6 2" xfId="1790"/>
    <cellStyle name="20% - Accent3 2 6 7" xfId="1791"/>
    <cellStyle name="20% - Accent3 2 7" xfId="1792"/>
    <cellStyle name="20% - Accent3 2 7 2" xfId="1793"/>
    <cellStyle name="20% - Accent3 2 7 2 2" xfId="1794"/>
    <cellStyle name="20% - Accent3 2 7 2 2 2" xfId="1795"/>
    <cellStyle name="20% - Accent3 2 7 2 3" xfId="1796"/>
    <cellStyle name="20% - Accent3 2 7 3" xfId="1797"/>
    <cellStyle name="20% - Accent3 2 7 3 2" xfId="1798"/>
    <cellStyle name="20% - Accent3 2 7 4" xfId="1799"/>
    <cellStyle name="20% - Accent3 2 7 4 2" xfId="1800"/>
    <cellStyle name="20% - Accent3 2 7 5" xfId="1801"/>
    <cellStyle name="20% - Accent3 2 7 5 2" xfId="1802"/>
    <cellStyle name="20% - Accent3 2 7 6" xfId="1803"/>
    <cellStyle name="20% - Accent3 2 8" xfId="1804"/>
    <cellStyle name="20% - Accent3 2 8 2" xfId="1805"/>
    <cellStyle name="20% - Accent3 2 8 2 2" xfId="1806"/>
    <cellStyle name="20% - Accent3 2 8 3" xfId="1807"/>
    <cellStyle name="20% - Accent3 2 9" xfId="1808"/>
    <cellStyle name="20% - Accent3 2 9 2" xfId="1809"/>
    <cellStyle name="20% - Accent3 3" xfId="1810"/>
    <cellStyle name="20% - Accent3 3 10" xfId="1811"/>
    <cellStyle name="20% - Accent3 3 10 2" xfId="1812"/>
    <cellStyle name="20% - Accent3 3 11" xfId="1813"/>
    <cellStyle name="20% - Accent3 3 12" xfId="1814"/>
    <cellStyle name="20% - Accent3 3 2" xfId="1815"/>
    <cellStyle name="20% - Accent3 3 2 2" xfId="1816"/>
    <cellStyle name="20% - Accent3 3 2 2 2" xfId="1817"/>
    <cellStyle name="20% - Accent3 3 2 2 2 2" xfId="1818"/>
    <cellStyle name="20% - Accent3 3 2 2 2 2 2" xfId="1819"/>
    <cellStyle name="20% - Accent3 3 2 2 2 2 2 2" xfId="1820"/>
    <cellStyle name="20% - Accent3 3 2 2 2 2 3" xfId="1821"/>
    <cellStyle name="20% - Accent3 3 2 2 2 3" xfId="1822"/>
    <cellStyle name="20% - Accent3 3 2 2 2 3 2" xfId="1823"/>
    <cellStyle name="20% - Accent3 3 2 2 2 4" xfId="1824"/>
    <cellStyle name="20% - Accent3 3 2 2 2 4 2" xfId="1825"/>
    <cellStyle name="20% - Accent3 3 2 2 2 5" xfId="1826"/>
    <cellStyle name="20% - Accent3 3 2 2 2 5 2" xfId="1827"/>
    <cellStyle name="20% - Accent3 3 2 2 2 6" xfId="1828"/>
    <cellStyle name="20% - Accent3 3 2 2 3" xfId="1829"/>
    <cellStyle name="20% - Accent3 3 2 2 3 2" xfId="1830"/>
    <cellStyle name="20% - Accent3 3 2 2 3 2 2" xfId="1831"/>
    <cellStyle name="20% - Accent3 3 2 2 3 3" xfId="1832"/>
    <cellStyle name="20% - Accent3 3 2 2 4" xfId="1833"/>
    <cellStyle name="20% - Accent3 3 2 2 4 2" xfId="1834"/>
    <cellStyle name="20% - Accent3 3 2 2 5" xfId="1835"/>
    <cellStyle name="20% - Accent3 3 2 2 5 2" xfId="1836"/>
    <cellStyle name="20% - Accent3 3 2 2 6" xfId="1837"/>
    <cellStyle name="20% - Accent3 3 2 2 6 2" xfId="1838"/>
    <cellStyle name="20% - Accent3 3 2 2 7" xfId="1839"/>
    <cellStyle name="20% - Accent3 3 2 3" xfId="1840"/>
    <cellStyle name="20% - Accent3 3 2 3 2" xfId="1841"/>
    <cellStyle name="20% - Accent3 3 2 3 2 2" xfId="1842"/>
    <cellStyle name="20% - Accent3 3 2 3 2 2 2" xfId="1843"/>
    <cellStyle name="20% - Accent3 3 2 3 2 2 2 2" xfId="1844"/>
    <cellStyle name="20% - Accent3 3 2 3 2 2 3" xfId="1845"/>
    <cellStyle name="20% - Accent3 3 2 3 2 3" xfId="1846"/>
    <cellStyle name="20% - Accent3 3 2 3 2 3 2" xfId="1847"/>
    <cellStyle name="20% - Accent3 3 2 3 2 4" xfId="1848"/>
    <cellStyle name="20% - Accent3 3 2 3 2 4 2" xfId="1849"/>
    <cellStyle name="20% - Accent3 3 2 3 2 5" xfId="1850"/>
    <cellStyle name="20% - Accent3 3 2 3 2 5 2" xfId="1851"/>
    <cellStyle name="20% - Accent3 3 2 3 2 6" xfId="1852"/>
    <cellStyle name="20% - Accent3 3 2 3 3" xfId="1853"/>
    <cellStyle name="20% - Accent3 3 2 3 3 2" xfId="1854"/>
    <cellStyle name="20% - Accent3 3 2 3 3 2 2" xfId="1855"/>
    <cellStyle name="20% - Accent3 3 2 3 3 3" xfId="1856"/>
    <cellStyle name="20% - Accent3 3 2 3 4" xfId="1857"/>
    <cellStyle name="20% - Accent3 3 2 3 4 2" xfId="1858"/>
    <cellStyle name="20% - Accent3 3 2 3 5" xfId="1859"/>
    <cellStyle name="20% - Accent3 3 2 3 5 2" xfId="1860"/>
    <cellStyle name="20% - Accent3 3 2 3 6" xfId="1861"/>
    <cellStyle name="20% - Accent3 3 2 3 6 2" xfId="1862"/>
    <cellStyle name="20% - Accent3 3 2 3 7" xfId="1863"/>
    <cellStyle name="20% - Accent3 3 2 4" xfId="1864"/>
    <cellStyle name="20% - Accent3 3 2 4 2" xfId="1865"/>
    <cellStyle name="20% - Accent3 3 2 4 2 2" xfId="1866"/>
    <cellStyle name="20% - Accent3 3 2 4 2 2 2" xfId="1867"/>
    <cellStyle name="20% - Accent3 3 2 4 2 3" xfId="1868"/>
    <cellStyle name="20% - Accent3 3 2 4 3" xfId="1869"/>
    <cellStyle name="20% - Accent3 3 2 4 3 2" xfId="1870"/>
    <cellStyle name="20% - Accent3 3 2 4 4" xfId="1871"/>
    <cellStyle name="20% - Accent3 3 2 4 4 2" xfId="1872"/>
    <cellStyle name="20% - Accent3 3 2 4 5" xfId="1873"/>
    <cellStyle name="20% - Accent3 3 2 4 5 2" xfId="1874"/>
    <cellStyle name="20% - Accent3 3 2 4 6" xfId="1875"/>
    <cellStyle name="20% - Accent3 3 2 5" xfId="1876"/>
    <cellStyle name="20% - Accent3 3 2 5 2" xfId="1877"/>
    <cellStyle name="20% - Accent3 3 2 5 2 2" xfId="1878"/>
    <cellStyle name="20% - Accent3 3 2 5 3" xfId="1879"/>
    <cellStyle name="20% - Accent3 3 2 6" xfId="1880"/>
    <cellStyle name="20% - Accent3 3 2 6 2" xfId="1881"/>
    <cellStyle name="20% - Accent3 3 2 7" xfId="1882"/>
    <cellStyle name="20% - Accent3 3 2 7 2" xfId="1883"/>
    <cellStyle name="20% - Accent3 3 2 8" xfId="1884"/>
    <cellStyle name="20% - Accent3 3 2 8 2" xfId="1885"/>
    <cellStyle name="20% - Accent3 3 2 9" xfId="1886"/>
    <cellStyle name="20% - Accent3 3 3" xfId="1887"/>
    <cellStyle name="20% - Accent3 3 4" xfId="1888"/>
    <cellStyle name="20% - Accent3 3 4 2" xfId="1889"/>
    <cellStyle name="20% - Accent3 3 4 2 2" xfId="1890"/>
    <cellStyle name="20% - Accent3 3 4 2 2 2" xfId="1891"/>
    <cellStyle name="20% - Accent3 3 4 2 2 2 2" xfId="1892"/>
    <cellStyle name="20% - Accent3 3 4 2 2 3" xfId="1893"/>
    <cellStyle name="20% - Accent3 3 4 2 3" xfId="1894"/>
    <cellStyle name="20% - Accent3 3 4 2 3 2" xfId="1895"/>
    <cellStyle name="20% - Accent3 3 4 2 4" xfId="1896"/>
    <cellStyle name="20% - Accent3 3 4 2 4 2" xfId="1897"/>
    <cellStyle name="20% - Accent3 3 4 2 5" xfId="1898"/>
    <cellStyle name="20% - Accent3 3 4 2 5 2" xfId="1899"/>
    <cellStyle name="20% - Accent3 3 4 2 6" xfId="1900"/>
    <cellStyle name="20% - Accent3 3 4 3" xfId="1901"/>
    <cellStyle name="20% - Accent3 3 4 3 2" xfId="1902"/>
    <cellStyle name="20% - Accent3 3 4 3 2 2" xfId="1903"/>
    <cellStyle name="20% - Accent3 3 4 3 3" xfId="1904"/>
    <cellStyle name="20% - Accent3 3 4 4" xfId="1905"/>
    <cellStyle name="20% - Accent3 3 4 4 2" xfId="1906"/>
    <cellStyle name="20% - Accent3 3 4 5" xfId="1907"/>
    <cellStyle name="20% - Accent3 3 4 5 2" xfId="1908"/>
    <cellStyle name="20% - Accent3 3 4 6" xfId="1909"/>
    <cellStyle name="20% - Accent3 3 4 6 2" xfId="1910"/>
    <cellStyle name="20% - Accent3 3 4 7" xfId="1911"/>
    <cellStyle name="20% - Accent3 3 5" xfId="1912"/>
    <cellStyle name="20% - Accent3 3 5 2" xfId="1913"/>
    <cellStyle name="20% - Accent3 3 5 2 2" xfId="1914"/>
    <cellStyle name="20% - Accent3 3 5 2 2 2" xfId="1915"/>
    <cellStyle name="20% - Accent3 3 5 2 2 2 2" xfId="1916"/>
    <cellStyle name="20% - Accent3 3 5 2 2 3" xfId="1917"/>
    <cellStyle name="20% - Accent3 3 5 2 3" xfId="1918"/>
    <cellStyle name="20% - Accent3 3 5 2 3 2" xfId="1919"/>
    <cellStyle name="20% - Accent3 3 5 2 4" xfId="1920"/>
    <cellStyle name="20% - Accent3 3 5 2 4 2" xfId="1921"/>
    <cellStyle name="20% - Accent3 3 5 2 5" xfId="1922"/>
    <cellStyle name="20% - Accent3 3 5 2 5 2" xfId="1923"/>
    <cellStyle name="20% - Accent3 3 5 2 6" xfId="1924"/>
    <cellStyle name="20% - Accent3 3 5 3" xfId="1925"/>
    <cellStyle name="20% - Accent3 3 5 3 2" xfId="1926"/>
    <cellStyle name="20% - Accent3 3 5 3 2 2" xfId="1927"/>
    <cellStyle name="20% - Accent3 3 5 3 3" xfId="1928"/>
    <cellStyle name="20% - Accent3 3 5 4" xfId="1929"/>
    <cellStyle name="20% - Accent3 3 5 4 2" xfId="1930"/>
    <cellStyle name="20% - Accent3 3 5 5" xfId="1931"/>
    <cellStyle name="20% - Accent3 3 5 5 2" xfId="1932"/>
    <cellStyle name="20% - Accent3 3 5 6" xfId="1933"/>
    <cellStyle name="20% - Accent3 3 5 6 2" xfId="1934"/>
    <cellStyle name="20% - Accent3 3 5 7" xfId="1935"/>
    <cellStyle name="20% - Accent3 3 6" xfId="1936"/>
    <cellStyle name="20% - Accent3 3 6 2" xfId="1937"/>
    <cellStyle name="20% - Accent3 3 6 2 2" xfId="1938"/>
    <cellStyle name="20% - Accent3 3 6 2 2 2" xfId="1939"/>
    <cellStyle name="20% - Accent3 3 6 2 3" xfId="1940"/>
    <cellStyle name="20% - Accent3 3 6 3" xfId="1941"/>
    <cellStyle name="20% - Accent3 3 6 3 2" xfId="1942"/>
    <cellStyle name="20% - Accent3 3 6 4" xfId="1943"/>
    <cellStyle name="20% - Accent3 3 6 4 2" xfId="1944"/>
    <cellStyle name="20% - Accent3 3 6 5" xfId="1945"/>
    <cellStyle name="20% - Accent3 3 6 5 2" xfId="1946"/>
    <cellStyle name="20% - Accent3 3 6 6" xfId="1947"/>
    <cellStyle name="20% - Accent3 3 7" xfId="1948"/>
    <cellStyle name="20% - Accent3 3 7 2" xfId="1949"/>
    <cellStyle name="20% - Accent3 3 7 2 2" xfId="1950"/>
    <cellStyle name="20% - Accent3 3 7 3" xfId="1951"/>
    <cellStyle name="20% - Accent3 3 8" xfId="1952"/>
    <cellStyle name="20% - Accent3 3 8 2" xfId="1953"/>
    <cellStyle name="20% - Accent3 3 9" xfId="1954"/>
    <cellStyle name="20% - Accent3 3 9 2" xfId="1955"/>
    <cellStyle name="20% - Accent3 4" xfId="1956"/>
    <cellStyle name="20% - Accent3 4 10" xfId="1957"/>
    <cellStyle name="20% - Accent3 4 2" xfId="1958"/>
    <cellStyle name="20% - Accent3 4 2 2" xfId="1959"/>
    <cellStyle name="20% - Accent3 4 3" xfId="1960"/>
    <cellStyle name="20% - Accent3 4 3 2" xfId="1961"/>
    <cellStyle name="20% - Accent3 4 3 2 2" xfId="1962"/>
    <cellStyle name="20% - Accent3 4 3 2 2 2" xfId="1963"/>
    <cellStyle name="20% - Accent3 4 3 2 2 2 2" xfId="1964"/>
    <cellStyle name="20% - Accent3 4 3 2 2 3" xfId="1965"/>
    <cellStyle name="20% - Accent3 4 3 2 3" xfId="1966"/>
    <cellStyle name="20% - Accent3 4 3 2 3 2" xfId="1967"/>
    <cellStyle name="20% - Accent3 4 3 2 4" xfId="1968"/>
    <cellStyle name="20% - Accent3 4 3 2 4 2" xfId="1969"/>
    <cellStyle name="20% - Accent3 4 3 2 5" xfId="1970"/>
    <cellStyle name="20% - Accent3 4 3 2 5 2" xfId="1971"/>
    <cellStyle name="20% - Accent3 4 3 2 6" xfId="1972"/>
    <cellStyle name="20% - Accent3 4 3 3" xfId="1973"/>
    <cellStyle name="20% - Accent3 4 3 3 2" xfId="1974"/>
    <cellStyle name="20% - Accent3 4 3 3 2 2" xfId="1975"/>
    <cellStyle name="20% - Accent3 4 3 3 3" xfId="1976"/>
    <cellStyle name="20% - Accent3 4 3 4" xfId="1977"/>
    <cellStyle name="20% - Accent3 4 3 4 2" xfId="1978"/>
    <cellStyle name="20% - Accent3 4 3 5" xfId="1979"/>
    <cellStyle name="20% - Accent3 4 3 5 2" xfId="1980"/>
    <cellStyle name="20% - Accent3 4 3 5 2 2" xfId="1981"/>
    <cellStyle name="20% - Accent3 4 3 5 3" xfId="1982"/>
    <cellStyle name="20% - Accent3 4 3 6" xfId="1983"/>
    <cellStyle name="20% - Accent3 4 3 6 2" xfId="1984"/>
    <cellStyle name="20% - Accent3 4 3 7" xfId="1985"/>
    <cellStyle name="20% - Accent3 4 4" xfId="1986"/>
    <cellStyle name="20% - Accent3 4 5" xfId="1987"/>
    <cellStyle name="20% - Accent3 4 5 2" xfId="1988"/>
    <cellStyle name="20% - Accent3 4 5 2 2" xfId="1989"/>
    <cellStyle name="20% - Accent3 4 5 2 2 2" xfId="1990"/>
    <cellStyle name="20% - Accent3 4 5 2 3" xfId="1991"/>
    <cellStyle name="20% - Accent3 4 5 3" xfId="1992"/>
    <cellStyle name="20% - Accent3 4 5 3 2" xfId="1993"/>
    <cellStyle name="20% - Accent3 4 5 4" xfId="1994"/>
    <cellStyle name="20% - Accent3 4 5 4 2" xfId="1995"/>
    <cellStyle name="20% - Accent3 4 5 5" xfId="1996"/>
    <cellStyle name="20% - Accent3 4 5 5 2" xfId="1997"/>
    <cellStyle name="20% - Accent3 4 5 6" xfId="1998"/>
    <cellStyle name="20% - Accent3 4 6" xfId="1999"/>
    <cellStyle name="20% - Accent3 4 6 2" xfId="2000"/>
    <cellStyle name="20% - Accent3 4 6 2 2" xfId="2001"/>
    <cellStyle name="20% - Accent3 4 6 3" xfId="2002"/>
    <cellStyle name="20% - Accent3 4 7" xfId="2003"/>
    <cellStyle name="20% - Accent3 4 7 2" xfId="2004"/>
    <cellStyle name="20% - Accent3 4 8" xfId="2005"/>
    <cellStyle name="20% - Accent3 4 8 2" xfId="2006"/>
    <cellStyle name="20% - Accent3 4 9" xfId="2007"/>
    <cellStyle name="20% - Accent3 4 9 2" xfId="2008"/>
    <cellStyle name="20% - Accent3 5" xfId="2009"/>
    <cellStyle name="20% - Accent3 5 2" xfId="2010"/>
    <cellStyle name="20% - Accent3 5 2 2" xfId="2011"/>
    <cellStyle name="20% - Accent3 5 2 2 2" xfId="2012"/>
    <cellStyle name="20% - Accent3 5 2 2 2 2" xfId="2013"/>
    <cellStyle name="20% - Accent3 5 2 2 2 2 2" xfId="2014"/>
    <cellStyle name="20% - Accent3 5 2 2 2 3" xfId="2015"/>
    <cellStyle name="20% - Accent3 5 2 2 3" xfId="2016"/>
    <cellStyle name="20% - Accent3 5 2 2 3 2" xfId="2017"/>
    <cellStyle name="20% - Accent3 5 2 2 4" xfId="2018"/>
    <cellStyle name="20% - Accent3 5 2 2 4 2" xfId="2019"/>
    <cellStyle name="20% - Accent3 5 2 2 5" xfId="2020"/>
    <cellStyle name="20% - Accent3 5 2 2 5 2" xfId="2021"/>
    <cellStyle name="20% - Accent3 5 2 2 6" xfId="2022"/>
    <cellStyle name="20% - Accent3 5 2 3" xfId="2023"/>
    <cellStyle name="20% - Accent3 5 2 3 2" xfId="2024"/>
    <cellStyle name="20% - Accent3 5 2 3 2 2" xfId="2025"/>
    <cellStyle name="20% - Accent3 5 2 3 3" xfId="2026"/>
    <cellStyle name="20% - Accent3 5 2 4" xfId="2027"/>
    <cellStyle name="20% - Accent3 5 2 4 2" xfId="2028"/>
    <cellStyle name="20% - Accent3 5 2 5" xfId="2029"/>
    <cellStyle name="20% - Accent3 5 2 5 2" xfId="2030"/>
    <cellStyle name="20% - Accent3 5 2 6" xfId="2031"/>
    <cellStyle name="20% - Accent3 5 2 6 2" xfId="2032"/>
    <cellStyle name="20% - Accent3 5 2 7" xfId="2033"/>
    <cellStyle name="20% - Accent3 5 3" xfId="2034"/>
    <cellStyle name="20% - Accent3 5 3 2" xfId="2035"/>
    <cellStyle name="20% - Accent3 5 3 2 2" xfId="2036"/>
    <cellStyle name="20% - Accent3 5 3 2 2 2" xfId="2037"/>
    <cellStyle name="20% - Accent3 5 3 2 3" xfId="2038"/>
    <cellStyle name="20% - Accent3 5 3 3" xfId="2039"/>
    <cellStyle name="20% - Accent3 5 3 3 2" xfId="2040"/>
    <cellStyle name="20% - Accent3 5 3 4" xfId="2041"/>
    <cellStyle name="20% - Accent3 5 3 4 2" xfId="2042"/>
    <cellStyle name="20% - Accent3 5 3 5" xfId="2043"/>
    <cellStyle name="20% - Accent3 5 3 5 2" xfId="2044"/>
    <cellStyle name="20% - Accent3 5 3 6" xfId="2045"/>
    <cellStyle name="20% - Accent3 5 4" xfId="2046"/>
    <cellStyle name="20% - Accent3 5 4 2" xfId="2047"/>
    <cellStyle name="20% - Accent3 5 4 2 2" xfId="2048"/>
    <cellStyle name="20% - Accent3 5 4 3" xfId="2049"/>
    <cellStyle name="20% - Accent3 5 5" xfId="2050"/>
    <cellStyle name="20% - Accent3 5 5 2" xfId="2051"/>
    <cellStyle name="20% - Accent3 5 6" xfId="2052"/>
    <cellStyle name="20% - Accent3 5 6 2" xfId="2053"/>
    <cellStyle name="20% - Accent3 5 7" xfId="2054"/>
    <cellStyle name="20% - Accent3 5 7 2" xfId="2055"/>
    <cellStyle name="20% - Accent3 5 8" xfId="2056"/>
    <cellStyle name="20% - Accent3 5 8 2" xfId="2057"/>
    <cellStyle name="20% - Accent3 6" xfId="2058"/>
    <cellStyle name="20% - Accent3 6 2" xfId="2059"/>
    <cellStyle name="20% - Accent3 6 2 2" xfId="2060"/>
    <cellStyle name="20% - Accent3 6 2 2 2" xfId="2061"/>
    <cellStyle name="20% - Accent3 6 2 3" xfId="2062"/>
    <cellStyle name="20% - Accent3 6 3" xfId="2063"/>
    <cellStyle name="20% - Accent3 6 3 2" xfId="2064"/>
    <cellStyle name="20% - Accent3 6 4" xfId="2065"/>
    <cellStyle name="20% - Accent3 6 4 2" xfId="2066"/>
    <cellStyle name="20% - Accent3 6 5" xfId="2067"/>
    <cellStyle name="20% - Accent3 6 5 2" xfId="2068"/>
    <cellStyle name="20% - Accent3 6 6" xfId="2069"/>
    <cellStyle name="20% - Accent3 7" xfId="2070"/>
    <cellStyle name="20% - Accent3 7 2" xfId="2071"/>
    <cellStyle name="20% - Accent3 7 2 2" xfId="2072"/>
    <cellStyle name="20% - Accent3 7 3" xfId="2073"/>
    <cellStyle name="20% - Accent3 8" xfId="2074"/>
    <cellStyle name="20% - Accent3 8 2" xfId="2075"/>
    <cellStyle name="20% - Accent3 9" xfId="2076"/>
    <cellStyle name="20% - Accent3 9 2" xfId="2077"/>
    <cellStyle name="20% - Accent4 10" xfId="2078"/>
    <cellStyle name="20% - Accent4 11" xfId="2079"/>
    <cellStyle name="20% - Accent4 2" xfId="2080"/>
    <cellStyle name="20% - Accent4 2 10" xfId="2081"/>
    <cellStyle name="20% - Accent4 2 10 2" xfId="2082"/>
    <cellStyle name="20% - Accent4 2 11" xfId="2083"/>
    <cellStyle name="20% - Accent4 2 11 2" xfId="2084"/>
    <cellStyle name="20% - Accent4 2 12" xfId="2085"/>
    <cellStyle name="20% - Accent4 2 12 2" xfId="2086"/>
    <cellStyle name="20% - Accent4 2 13" xfId="2087"/>
    <cellStyle name="20% - Accent4 2 14" xfId="2088"/>
    <cellStyle name="20% - Accent4 2 15" xfId="2089"/>
    <cellStyle name="20% - Accent4 2 16" xfId="2090"/>
    <cellStyle name="20% - Accent4 2 2" xfId="2091"/>
    <cellStyle name="20% - Accent4 2 2 10" xfId="2092"/>
    <cellStyle name="20% - Accent4 2 2 11" xfId="2093"/>
    <cellStyle name="20% - Accent4 2 2 12" xfId="2094"/>
    <cellStyle name="20% - Accent4 2 2 2" xfId="2095"/>
    <cellStyle name="20% - Accent4 2 2 2 10" xfId="2096"/>
    <cellStyle name="20% - Accent4 2 2 2 2" xfId="2097"/>
    <cellStyle name="20% - Accent4 2 2 2 2 2" xfId="2098"/>
    <cellStyle name="20% - Accent4 2 2 2 2 2 2" xfId="2099"/>
    <cellStyle name="20% - Accent4 2 2 2 2 2 2 2" xfId="2100"/>
    <cellStyle name="20% - Accent4 2 2 2 2 2 2 2 2" xfId="2101"/>
    <cellStyle name="20% - Accent4 2 2 2 2 2 2 3" xfId="2102"/>
    <cellStyle name="20% - Accent4 2 2 2 2 2 3" xfId="2103"/>
    <cellStyle name="20% - Accent4 2 2 2 2 3" xfId="2104"/>
    <cellStyle name="20% - Accent4 2 2 2 2 3 2" xfId="2105"/>
    <cellStyle name="20% - Accent4 2 2 2 2 4" xfId="2106"/>
    <cellStyle name="20% - Accent4 2 2 2 2 4 2" xfId="2107"/>
    <cellStyle name="20% - Accent4 2 2 2 2 5" xfId="2108"/>
    <cellStyle name="20% - Accent4 2 2 2 2 5 2" xfId="2109"/>
    <cellStyle name="20% - Accent4 2 2 2 2 6" xfId="2110"/>
    <cellStyle name="20% - Accent4 2 2 2 3" xfId="2111"/>
    <cellStyle name="20% - Accent4 2 2 2 3 2" xfId="2112"/>
    <cellStyle name="20% - Accent4 2 2 2 3 2 2" xfId="2113"/>
    <cellStyle name="20% - Accent4 2 2 2 3 3" xfId="2114"/>
    <cellStyle name="20% - Accent4 2 2 2 4" xfId="2115"/>
    <cellStyle name="20% - Accent4 2 2 2 4 2" xfId="2116"/>
    <cellStyle name="20% - Accent4 2 2 2 5" xfId="2117"/>
    <cellStyle name="20% - Accent4 2 2 2 5 2" xfId="2118"/>
    <cellStyle name="20% - Accent4 2 2 2 6" xfId="2119"/>
    <cellStyle name="20% - Accent4 2 2 2 6 2" xfId="2120"/>
    <cellStyle name="20% - Accent4 2 2 2 7" xfId="2121"/>
    <cellStyle name="20% - Accent4 2 2 2 8" xfId="2122"/>
    <cellStyle name="20% - Accent4 2 2 2 9" xfId="2123"/>
    <cellStyle name="20% - Accent4 2 2 3" xfId="2124"/>
    <cellStyle name="20% - Accent4 2 2 3 2" xfId="2125"/>
    <cellStyle name="20% - Accent4 2 2 3 2 2" xfId="2126"/>
    <cellStyle name="20% - Accent4 2 2 3 2 2 2" xfId="2127"/>
    <cellStyle name="20% - Accent4 2 2 3 2 2 2 2" xfId="2128"/>
    <cellStyle name="20% - Accent4 2 2 3 2 2 3" xfId="2129"/>
    <cellStyle name="20% - Accent4 2 2 3 2 3" xfId="2130"/>
    <cellStyle name="20% - Accent4 2 2 3 2 3 2" xfId="2131"/>
    <cellStyle name="20% - Accent4 2 2 3 2 4" xfId="2132"/>
    <cellStyle name="20% - Accent4 2 2 3 2 4 2" xfId="2133"/>
    <cellStyle name="20% - Accent4 2 2 3 2 5" xfId="2134"/>
    <cellStyle name="20% - Accent4 2 2 3 2 5 2" xfId="2135"/>
    <cellStyle name="20% - Accent4 2 2 3 2 6" xfId="2136"/>
    <cellStyle name="20% - Accent4 2 2 3 3" xfId="2137"/>
    <cellStyle name="20% - Accent4 2 2 3 3 2" xfId="2138"/>
    <cellStyle name="20% - Accent4 2 2 3 3 2 2" xfId="2139"/>
    <cellStyle name="20% - Accent4 2 2 3 3 3" xfId="2140"/>
    <cellStyle name="20% - Accent4 2 2 3 4" xfId="2141"/>
    <cellStyle name="20% - Accent4 2 2 3 4 2" xfId="2142"/>
    <cellStyle name="20% - Accent4 2 2 3 5" xfId="2143"/>
    <cellStyle name="20% - Accent4 2 2 3 5 2" xfId="2144"/>
    <cellStyle name="20% - Accent4 2 2 3 5 2 2" xfId="2145"/>
    <cellStyle name="20% - Accent4 2 2 3 5 3" xfId="2146"/>
    <cellStyle name="20% - Accent4 2 2 3 6" xfId="2147"/>
    <cellStyle name="20% - Accent4 2 2 3 6 2" xfId="2148"/>
    <cellStyle name="20% - Accent4 2 2 3 7" xfId="2149"/>
    <cellStyle name="20% - Accent4 2 2 4" xfId="2150"/>
    <cellStyle name="20% - Accent4 2 2 4 2" xfId="2151"/>
    <cellStyle name="20% - Accent4 2 2 4 2 2" xfId="2152"/>
    <cellStyle name="20% - Accent4 2 2 4 2 2 2" xfId="2153"/>
    <cellStyle name="20% - Accent4 2 2 4 2 3" xfId="2154"/>
    <cellStyle name="20% - Accent4 2 2 4 2 4" xfId="2155"/>
    <cellStyle name="20% - Accent4 2 2 4 3" xfId="2156"/>
    <cellStyle name="20% - Accent4 2 2 4 3 2" xfId="2157"/>
    <cellStyle name="20% - Accent4 2 2 4 4" xfId="2158"/>
    <cellStyle name="20% - Accent4 2 2 4 4 2" xfId="2159"/>
    <cellStyle name="20% - Accent4 2 2 4 5" xfId="2160"/>
    <cellStyle name="20% - Accent4 2 2 4 5 2" xfId="2161"/>
    <cellStyle name="20% - Accent4 2 2 4 6" xfId="2162"/>
    <cellStyle name="20% - Accent4 2 2 5" xfId="2163"/>
    <cellStyle name="20% - Accent4 2 2 5 2" xfId="2164"/>
    <cellStyle name="20% - Accent4 2 2 5 2 2" xfId="2165"/>
    <cellStyle name="20% - Accent4 2 2 5 3" xfId="2166"/>
    <cellStyle name="20% - Accent4 2 2 6" xfId="2167"/>
    <cellStyle name="20% - Accent4 2 2 6 2" xfId="2168"/>
    <cellStyle name="20% - Accent4 2 2 7" xfId="2169"/>
    <cellStyle name="20% - Accent4 2 2 7 2" xfId="2170"/>
    <cellStyle name="20% - Accent4 2 2 8" xfId="2171"/>
    <cellStyle name="20% - Accent4 2 2 8 2" xfId="2172"/>
    <cellStyle name="20% - Accent4 2 2 9" xfId="2173"/>
    <cellStyle name="20% - Accent4 2 3" xfId="2174"/>
    <cellStyle name="20% - Accent4 2 3 10" xfId="2175"/>
    <cellStyle name="20% - Accent4 2 3 11" xfId="2176"/>
    <cellStyle name="20% - Accent4 2 3 2" xfId="2177"/>
    <cellStyle name="20% - Accent4 2 3 2 2" xfId="2178"/>
    <cellStyle name="20% - Accent4 2 3 2 2 2" xfId="2179"/>
    <cellStyle name="20% - Accent4 2 3 2 2 2 2" xfId="2180"/>
    <cellStyle name="20% - Accent4 2 3 2 2 2 2 2" xfId="2181"/>
    <cellStyle name="20% - Accent4 2 3 2 2 2 3" xfId="2182"/>
    <cellStyle name="20% - Accent4 2 3 2 2 3" xfId="2183"/>
    <cellStyle name="20% - Accent4 2 3 2 2 3 2" xfId="2184"/>
    <cellStyle name="20% - Accent4 2 3 2 2 4" xfId="2185"/>
    <cellStyle name="20% - Accent4 2 3 2 2 4 2" xfId="2186"/>
    <cellStyle name="20% - Accent4 2 3 2 2 5" xfId="2187"/>
    <cellStyle name="20% - Accent4 2 3 2 2 5 2" xfId="2188"/>
    <cellStyle name="20% - Accent4 2 3 2 2 6" xfId="2189"/>
    <cellStyle name="20% - Accent4 2 3 2 3" xfId="2190"/>
    <cellStyle name="20% - Accent4 2 3 2 3 2" xfId="2191"/>
    <cellStyle name="20% - Accent4 2 3 2 3 2 2" xfId="2192"/>
    <cellStyle name="20% - Accent4 2 3 2 3 3" xfId="2193"/>
    <cellStyle name="20% - Accent4 2 3 2 4" xfId="2194"/>
    <cellStyle name="20% - Accent4 2 3 2 4 2" xfId="2195"/>
    <cellStyle name="20% - Accent4 2 3 2 5" xfId="2196"/>
    <cellStyle name="20% - Accent4 2 3 2 5 2" xfId="2197"/>
    <cellStyle name="20% - Accent4 2 3 2 6" xfId="2198"/>
    <cellStyle name="20% - Accent4 2 3 2 6 2" xfId="2199"/>
    <cellStyle name="20% - Accent4 2 3 2 6 2 2" xfId="2200"/>
    <cellStyle name="20% - Accent4 2 3 2 6 3" xfId="2201"/>
    <cellStyle name="20% - Accent4 2 3 2 7" xfId="2202"/>
    <cellStyle name="20% - Accent4 2 3 3" xfId="2203"/>
    <cellStyle name="20% - Accent4 2 3 3 2" xfId="2204"/>
    <cellStyle name="20% - Accent4 2 3 3 2 2" xfId="2205"/>
    <cellStyle name="20% - Accent4 2 3 3 2 2 2" xfId="2206"/>
    <cellStyle name="20% - Accent4 2 3 3 2 3" xfId="2207"/>
    <cellStyle name="20% - Accent4 2 3 3 3" xfId="2208"/>
    <cellStyle name="20% - Accent4 2 3 3 3 2" xfId="2209"/>
    <cellStyle name="20% - Accent4 2 3 3 4" xfId="2210"/>
    <cellStyle name="20% - Accent4 2 3 3 4 2" xfId="2211"/>
    <cellStyle name="20% - Accent4 2 3 3 5" xfId="2212"/>
    <cellStyle name="20% - Accent4 2 3 3 5 2" xfId="2213"/>
    <cellStyle name="20% - Accent4 2 3 3 6" xfId="2214"/>
    <cellStyle name="20% - Accent4 2 3 4" xfId="2215"/>
    <cellStyle name="20% - Accent4 2 3 4 2" xfId="2216"/>
    <cellStyle name="20% - Accent4 2 3 4 2 2" xfId="2217"/>
    <cellStyle name="20% - Accent4 2 3 4 3" xfId="2218"/>
    <cellStyle name="20% - Accent4 2 3 5" xfId="2219"/>
    <cellStyle name="20% - Accent4 2 3 5 2" xfId="2220"/>
    <cellStyle name="20% - Accent4 2 3 6" xfId="2221"/>
    <cellStyle name="20% - Accent4 2 3 6 2" xfId="2222"/>
    <cellStyle name="20% - Accent4 2 3 7" xfId="2223"/>
    <cellStyle name="20% - Accent4 2 3 7 2" xfId="2224"/>
    <cellStyle name="20% - Accent4 2 3 8" xfId="2225"/>
    <cellStyle name="20% - Accent4 2 3 9" xfId="2226"/>
    <cellStyle name="20% - Accent4 2 4" xfId="2227"/>
    <cellStyle name="20% - Accent4 2 4 2" xfId="2228"/>
    <cellStyle name="20% - Accent4 2 4 2 2" xfId="2229"/>
    <cellStyle name="20% - Accent4 2 4 2 2 2" xfId="2230"/>
    <cellStyle name="20% - Accent4 2 4 2 2 2 2" xfId="2231"/>
    <cellStyle name="20% - Accent4 2 4 2 2 3" xfId="2232"/>
    <cellStyle name="20% - Accent4 2 4 2 3" xfId="2233"/>
    <cellStyle name="20% - Accent4 2 4 2 3 2" xfId="2234"/>
    <cellStyle name="20% - Accent4 2 4 2 3 2 2" xfId="2235"/>
    <cellStyle name="20% - Accent4 2 4 2 3 3" xfId="2236"/>
    <cellStyle name="20% - Accent4 2 4 2 4" xfId="2237"/>
    <cellStyle name="20% - Accent4 2 4 2 4 2" xfId="2238"/>
    <cellStyle name="20% - Accent4 2 4 2 5" xfId="2239"/>
    <cellStyle name="20% - Accent4 2 4 2 5 2" xfId="2240"/>
    <cellStyle name="20% - Accent4 2 4 2 6" xfId="2241"/>
    <cellStyle name="20% - Accent4 2 4 3" xfId="2242"/>
    <cellStyle name="20% - Accent4 2 4 3 2" xfId="2243"/>
    <cellStyle name="20% - Accent4 2 4 3 2 2" xfId="2244"/>
    <cellStyle name="20% - Accent4 2 4 3 3" xfId="2245"/>
    <cellStyle name="20% - Accent4 2 4 4" xfId="2246"/>
    <cellStyle name="20% - Accent4 2 4 4 2" xfId="2247"/>
    <cellStyle name="20% - Accent4 2 4 5" xfId="2248"/>
    <cellStyle name="20% - Accent4 2 4 5 2" xfId="2249"/>
    <cellStyle name="20% - Accent4 2 4 6" xfId="2250"/>
    <cellStyle name="20% - Accent4 2 4 6 2" xfId="2251"/>
    <cellStyle name="20% - Accent4 2 4 7" xfId="2252"/>
    <cellStyle name="20% - Accent4 2 4 7 2" xfId="2253"/>
    <cellStyle name="20% - Accent4 2 5" xfId="2254"/>
    <cellStyle name="20% - Accent4 2 5 2" xfId="2255"/>
    <cellStyle name="20% - Accent4 2 5 2 2" xfId="2256"/>
    <cellStyle name="20% - Accent4 2 5 2 2 2" xfId="2257"/>
    <cellStyle name="20% - Accent4 2 5 2 2 2 2" xfId="2258"/>
    <cellStyle name="20% - Accent4 2 5 2 2 3" xfId="2259"/>
    <cellStyle name="20% - Accent4 2 5 2 3" xfId="2260"/>
    <cellStyle name="20% - Accent4 2 5 2 3 2" xfId="2261"/>
    <cellStyle name="20% - Accent4 2 5 2 4" xfId="2262"/>
    <cellStyle name="20% - Accent4 2 5 2 4 2" xfId="2263"/>
    <cellStyle name="20% - Accent4 2 5 2 5" xfId="2264"/>
    <cellStyle name="20% - Accent4 2 5 2 5 2" xfId="2265"/>
    <cellStyle name="20% - Accent4 2 5 2 6" xfId="2266"/>
    <cellStyle name="20% - Accent4 2 5 3" xfId="2267"/>
    <cellStyle name="20% - Accent4 2 5 3 2" xfId="2268"/>
    <cellStyle name="20% - Accent4 2 5 3 2 2" xfId="2269"/>
    <cellStyle name="20% - Accent4 2 5 3 3" xfId="2270"/>
    <cellStyle name="20% - Accent4 2 5 4" xfId="2271"/>
    <cellStyle name="20% - Accent4 2 5 4 2" xfId="2272"/>
    <cellStyle name="20% - Accent4 2 5 5" xfId="2273"/>
    <cellStyle name="20% - Accent4 2 5 5 2" xfId="2274"/>
    <cellStyle name="20% - Accent4 2 5 6" xfId="2275"/>
    <cellStyle name="20% - Accent4 2 5 6 2" xfId="2276"/>
    <cellStyle name="20% - Accent4 2 5 7" xfId="2277"/>
    <cellStyle name="20% - Accent4 2 6" xfId="2278"/>
    <cellStyle name="20% - Accent4 2 6 2" xfId="2279"/>
    <cellStyle name="20% - Accent4 2 6 2 2" xfId="2280"/>
    <cellStyle name="20% - Accent4 2 6 2 2 2" xfId="2281"/>
    <cellStyle name="20% - Accent4 2 6 2 2 2 2" xfId="2282"/>
    <cellStyle name="20% - Accent4 2 6 2 2 3" xfId="2283"/>
    <cellStyle name="20% - Accent4 2 6 2 3" xfId="2284"/>
    <cellStyle name="20% - Accent4 2 6 2 3 2" xfId="2285"/>
    <cellStyle name="20% - Accent4 2 6 2 4" xfId="2286"/>
    <cellStyle name="20% - Accent4 2 6 2 4 2" xfId="2287"/>
    <cellStyle name="20% - Accent4 2 6 2 5" xfId="2288"/>
    <cellStyle name="20% - Accent4 2 6 2 5 2" xfId="2289"/>
    <cellStyle name="20% - Accent4 2 6 2 6" xfId="2290"/>
    <cellStyle name="20% - Accent4 2 6 3" xfId="2291"/>
    <cellStyle name="20% - Accent4 2 6 3 2" xfId="2292"/>
    <cellStyle name="20% - Accent4 2 6 3 2 2" xfId="2293"/>
    <cellStyle name="20% - Accent4 2 6 3 3" xfId="2294"/>
    <cellStyle name="20% - Accent4 2 6 4" xfId="2295"/>
    <cellStyle name="20% - Accent4 2 6 4 2" xfId="2296"/>
    <cellStyle name="20% - Accent4 2 6 5" xfId="2297"/>
    <cellStyle name="20% - Accent4 2 6 5 2" xfId="2298"/>
    <cellStyle name="20% - Accent4 2 6 6" xfId="2299"/>
    <cellStyle name="20% - Accent4 2 6 6 2" xfId="2300"/>
    <cellStyle name="20% - Accent4 2 6 7" xfId="2301"/>
    <cellStyle name="20% - Accent4 2 7" xfId="2302"/>
    <cellStyle name="20% - Accent4 2 7 2" xfId="2303"/>
    <cellStyle name="20% - Accent4 2 7 2 2" xfId="2304"/>
    <cellStyle name="20% - Accent4 2 7 2 2 2" xfId="2305"/>
    <cellStyle name="20% - Accent4 2 7 2 3" xfId="2306"/>
    <cellStyle name="20% - Accent4 2 7 3" xfId="2307"/>
    <cellStyle name="20% - Accent4 2 7 3 2" xfId="2308"/>
    <cellStyle name="20% - Accent4 2 7 4" xfId="2309"/>
    <cellStyle name="20% - Accent4 2 7 4 2" xfId="2310"/>
    <cellStyle name="20% - Accent4 2 7 5" xfId="2311"/>
    <cellStyle name="20% - Accent4 2 7 5 2" xfId="2312"/>
    <cellStyle name="20% - Accent4 2 7 6" xfId="2313"/>
    <cellStyle name="20% - Accent4 2 8" xfId="2314"/>
    <cellStyle name="20% - Accent4 2 8 2" xfId="2315"/>
    <cellStyle name="20% - Accent4 2 8 2 2" xfId="2316"/>
    <cellStyle name="20% - Accent4 2 8 3" xfId="2317"/>
    <cellStyle name="20% - Accent4 2 9" xfId="2318"/>
    <cellStyle name="20% - Accent4 2 9 2" xfId="2319"/>
    <cellStyle name="20% - Accent4 3" xfId="2320"/>
    <cellStyle name="20% - Accent4 3 10" xfId="2321"/>
    <cellStyle name="20% - Accent4 3 10 2" xfId="2322"/>
    <cellStyle name="20% - Accent4 3 11" xfId="2323"/>
    <cellStyle name="20% - Accent4 3 12" xfId="2324"/>
    <cellStyle name="20% - Accent4 3 2" xfId="2325"/>
    <cellStyle name="20% - Accent4 3 2 2" xfId="2326"/>
    <cellStyle name="20% - Accent4 3 2 2 2" xfId="2327"/>
    <cellStyle name="20% - Accent4 3 2 2 2 2" xfId="2328"/>
    <cellStyle name="20% - Accent4 3 2 2 2 2 2" xfId="2329"/>
    <cellStyle name="20% - Accent4 3 2 2 2 2 2 2" xfId="2330"/>
    <cellStyle name="20% - Accent4 3 2 2 2 2 3" xfId="2331"/>
    <cellStyle name="20% - Accent4 3 2 2 2 3" xfId="2332"/>
    <cellStyle name="20% - Accent4 3 2 2 2 3 2" xfId="2333"/>
    <cellStyle name="20% - Accent4 3 2 2 2 4" xfId="2334"/>
    <cellStyle name="20% - Accent4 3 2 2 2 4 2" xfId="2335"/>
    <cellStyle name="20% - Accent4 3 2 2 2 5" xfId="2336"/>
    <cellStyle name="20% - Accent4 3 2 2 2 5 2" xfId="2337"/>
    <cellStyle name="20% - Accent4 3 2 2 2 6" xfId="2338"/>
    <cellStyle name="20% - Accent4 3 2 2 3" xfId="2339"/>
    <cellStyle name="20% - Accent4 3 2 2 3 2" xfId="2340"/>
    <cellStyle name="20% - Accent4 3 2 2 3 2 2" xfId="2341"/>
    <cellStyle name="20% - Accent4 3 2 2 3 3" xfId="2342"/>
    <cellStyle name="20% - Accent4 3 2 2 4" xfId="2343"/>
    <cellStyle name="20% - Accent4 3 2 2 4 2" xfId="2344"/>
    <cellStyle name="20% - Accent4 3 2 2 5" xfId="2345"/>
    <cellStyle name="20% - Accent4 3 2 2 5 2" xfId="2346"/>
    <cellStyle name="20% - Accent4 3 2 2 6" xfId="2347"/>
    <cellStyle name="20% - Accent4 3 2 2 6 2" xfId="2348"/>
    <cellStyle name="20% - Accent4 3 2 2 7" xfId="2349"/>
    <cellStyle name="20% - Accent4 3 2 3" xfId="2350"/>
    <cellStyle name="20% - Accent4 3 2 3 2" xfId="2351"/>
    <cellStyle name="20% - Accent4 3 2 3 2 2" xfId="2352"/>
    <cellStyle name="20% - Accent4 3 2 3 2 2 2" xfId="2353"/>
    <cellStyle name="20% - Accent4 3 2 3 2 2 2 2" xfId="2354"/>
    <cellStyle name="20% - Accent4 3 2 3 2 2 3" xfId="2355"/>
    <cellStyle name="20% - Accent4 3 2 3 2 3" xfId="2356"/>
    <cellStyle name="20% - Accent4 3 2 3 2 3 2" xfId="2357"/>
    <cellStyle name="20% - Accent4 3 2 3 2 4" xfId="2358"/>
    <cellStyle name="20% - Accent4 3 2 3 2 4 2" xfId="2359"/>
    <cellStyle name="20% - Accent4 3 2 3 2 5" xfId="2360"/>
    <cellStyle name="20% - Accent4 3 2 3 2 5 2" xfId="2361"/>
    <cellStyle name="20% - Accent4 3 2 3 2 6" xfId="2362"/>
    <cellStyle name="20% - Accent4 3 2 3 3" xfId="2363"/>
    <cellStyle name="20% - Accent4 3 2 3 3 2" xfId="2364"/>
    <cellStyle name="20% - Accent4 3 2 3 3 2 2" xfId="2365"/>
    <cellStyle name="20% - Accent4 3 2 3 3 3" xfId="2366"/>
    <cellStyle name="20% - Accent4 3 2 3 4" xfId="2367"/>
    <cellStyle name="20% - Accent4 3 2 3 4 2" xfId="2368"/>
    <cellStyle name="20% - Accent4 3 2 3 5" xfId="2369"/>
    <cellStyle name="20% - Accent4 3 2 3 5 2" xfId="2370"/>
    <cellStyle name="20% - Accent4 3 2 3 6" xfId="2371"/>
    <cellStyle name="20% - Accent4 3 2 3 6 2" xfId="2372"/>
    <cellStyle name="20% - Accent4 3 2 3 7" xfId="2373"/>
    <cellStyle name="20% - Accent4 3 2 4" xfId="2374"/>
    <cellStyle name="20% - Accent4 3 2 4 2" xfId="2375"/>
    <cellStyle name="20% - Accent4 3 2 4 2 2" xfId="2376"/>
    <cellStyle name="20% - Accent4 3 2 4 2 2 2" xfId="2377"/>
    <cellStyle name="20% - Accent4 3 2 4 2 3" xfId="2378"/>
    <cellStyle name="20% - Accent4 3 2 4 3" xfId="2379"/>
    <cellStyle name="20% - Accent4 3 2 4 3 2" xfId="2380"/>
    <cellStyle name="20% - Accent4 3 2 4 4" xfId="2381"/>
    <cellStyle name="20% - Accent4 3 2 4 4 2" xfId="2382"/>
    <cellStyle name="20% - Accent4 3 2 4 5" xfId="2383"/>
    <cellStyle name="20% - Accent4 3 2 4 5 2" xfId="2384"/>
    <cellStyle name="20% - Accent4 3 2 4 6" xfId="2385"/>
    <cellStyle name="20% - Accent4 3 2 5" xfId="2386"/>
    <cellStyle name="20% - Accent4 3 2 5 2" xfId="2387"/>
    <cellStyle name="20% - Accent4 3 2 5 2 2" xfId="2388"/>
    <cellStyle name="20% - Accent4 3 2 5 3" xfId="2389"/>
    <cellStyle name="20% - Accent4 3 2 6" xfId="2390"/>
    <cellStyle name="20% - Accent4 3 2 6 2" xfId="2391"/>
    <cellStyle name="20% - Accent4 3 2 7" xfId="2392"/>
    <cellStyle name="20% - Accent4 3 2 7 2" xfId="2393"/>
    <cellStyle name="20% - Accent4 3 2 8" xfId="2394"/>
    <cellStyle name="20% - Accent4 3 2 8 2" xfId="2395"/>
    <cellStyle name="20% - Accent4 3 2 9" xfId="2396"/>
    <cellStyle name="20% - Accent4 3 3" xfId="2397"/>
    <cellStyle name="20% - Accent4 3 4" xfId="2398"/>
    <cellStyle name="20% - Accent4 3 4 2" xfId="2399"/>
    <cellStyle name="20% - Accent4 3 4 2 2" xfId="2400"/>
    <cellStyle name="20% - Accent4 3 4 2 2 2" xfId="2401"/>
    <cellStyle name="20% - Accent4 3 4 2 2 2 2" xfId="2402"/>
    <cellStyle name="20% - Accent4 3 4 2 2 3" xfId="2403"/>
    <cellStyle name="20% - Accent4 3 4 2 3" xfId="2404"/>
    <cellStyle name="20% - Accent4 3 4 2 3 2" xfId="2405"/>
    <cellStyle name="20% - Accent4 3 4 2 4" xfId="2406"/>
    <cellStyle name="20% - Accent4 3 4 2 4 2" xfId="2407"/>
    <cellStyle name="20% - Accent4 3 4 2 5" xfId="2408"/>
    <cellStyle name="20% - Accent4 3 4 2 5 2" xfId="2409"/>
    <cellStyle name="20% - Accent4 3 4 2 6" xfId="2410"/>
    <cellStyle name="20% - Accent4 3 4 3" xfId="2411"/>
    <cellStyle name="20% - Accent4 3 4 3 2" xfId="2412"/>
    <cellStyle name="20% - Accent4 3 4 3 2 2" xfId="2413"/>
    <cellStyle name="20% - Accent4 3 4 3 3" xfId="2414"/>
    <cellStyle name="20% - Accent4 3 4 4" xfId="2415"/>
    <cellStyle name="20% - Accent4 3 4 4 2" xfId="2416"/>
    <cellStyle name="20% - Accent4 3 4 5" xfId="2417"/>
    <cellStyle name="20% - Accent4 3 4 5 2" xfId="2418"/>
    <cellStyle name="20% - Accent4 3 4 6" xfId="2419"/>
    <cellStyle name="20% - Accent4 3 4 6 2" xfId="2420"/>
    <cellStyle name="20% - Accent4 3 4 7" xfId="2421"/>
    <cellStyle name="20% - Accent4 3 5" xfId="2422"/>
    <cellStyle name="20% - Accent4 3 5 2" xfId="2423"/>
    <cellStyle name="20% - Accent4 3 5 2 2" xfId="2424"/>
    <cellStyle name="20% - Accent4 3 5 2 2 2" xfId="2425"/>
    <cellStyle name="20% - Accent4 3 5 2 2 2 2" xfId="2426"/>
    <cellStyle name="20% - Accent4 3 5 2 2 3" xfId="2427"/>
    <cellStyle name="20% - Accent4 3 5 2 3" xfId="2428"/>
    <cellStyle name="20% - Accent4 3 5 2 3 2" xfId="2429"/>
    <cellStyle name="20% - Accent4 3 5 2 4" xfId="2430"/>
    <cellStyle name="20% - Accent4 3 5 2 4 2" xfId="2431"/>
    <cellStyle name="20% - Accent4 3 5 2 5" xfId="2432"/>
    <cellStyle name="20% - Accent4 3 5 2 5 2" xfId="2433"/>
    <cellStyle name="20% - Accent4 3 5 2 6" xfId="2434"/>
    <cellStyle name="20% - Accent4 3 5 3" xfId="2435"/>
    <cellStyle name="20% - Accent4 3 5 3 2" xfId="2436"/>
    <cellStyle name="20% - Accent4 3 5 3 2 2" xfId="2437"/>
    <cellStyle name="20% - Accent4 3 5 3 3" xfId="2438"/>
    <cellStyle name="20% - Accent4 3 5 4" xfId="2439"/>
    <cellStyle name="20% - Accent4 3 5 4 2" xfId="2440"/>
    <cellStyle name="20% - Accent4 3 5 5" xfId="2441"/>
    <cellStyle name="20% - Accent4 3 5 5 2" xfId="2442"/>
    <cellStyle name="20% - Accent4 3 5 6" xfId="2443"/>
    <cellStyle name="20% - Accent4 3 5 6 2" xfId="2444"/>
    <cellStyle name="20% - Accent4 3 5 7" xfId="2445"/>
    <cellStyle name="20% - Accent4 3 6" xfId="2446"/>
    <cellStyle name="20% - Accent4 3 6 2" xfId="2447"/>
    <cellStyle name="20% - Accent4 3 6 2 2" xfId="2448"/>
    <cellStyle name="20% - Accent4 3 6 2 2 2" xfId="2449"/>
    <cellStyle name="20% - Accent4 3 6 2 3" xfId="2450"/>
    <cellStyle name="20% - Accent4 3 6 3" xfId="2451"/>
    <cellStyle name="20% - Accent4 3 6 3 2" xfId="2452"/>
    <cellStyle name="20% - Accent4 3 6 4" xfId="2453"/>
    <cellStyle name="20% - Accent4 3 6 4 2" xfId="2454"/>
    <cellStyle name="20% - Accent4 3 6 5" xfId="2455"/>
    <cellStyle name="20% - Accent4 3 6 5 2" xfId="2456"/>
    <cellStyle name="20% - Accent4 3 6 6" xfId="2457"/>
    <cellStyle name="20% - Accent4 3 7" xfId="2458"/>
    <cellStyle name="20% - Accent4 3 7 2" xfId="2459"/>
    <cellStyle name="20% - Accent4 3 7 2 2" xfId="2460"/>
    <cellStyle name="20% - Accent4 3 7 3" xfId="2461"/>
    <cellStyle name="20% - Accent4 3 7 4" xfId="2462"/>
    <cellStyle name="20% - Accent4 3 8" xfId="2463"/>
    <cellStyle name="20% - Accent4 3 8 2" xfId="2464"/>
    <cellStyle name="20% - Accent4 3 9" xfId="2465"/>
    <cellStyle name="20% - Accent4 3 9 2" xfId="2466"/>
    <cellStyle name="20% - Accent4 4" xfId="2467"/>
    <cellStyle name="20% - Accent4 4 10" xfId="2468"/>
    <cellStyle name="20% - Accent4 4 2" xfId="2469"/>
    <cellStyle name="20% - Accent4 4 2 2" xfId="2470"/>
    <cellStyle name="20% - Accent4 4 3" xfId="2471"/>
    <cellStyle name="20% - Accent4 4 3 2" xfId="2472"/>
    <cellStyle name="20% - Accent4 4 3 2 2" xfId="2473"/>
    <cellStyle name="20% - Accent4 4 3 2 2 2" xfId="2474"/>
    <cellStyle name="20% - Accent4 4 3 2 2 2 2" xfId="2475"/>
    <cellStyle name="20% - Accent4 4 3 2 2 3" xfId="2476"/>
    <cellStyle name="20% - Accent4 4 3 2 3" xfId="2477"/>
    <cellStyle name="20% - Accent4 4 3 2 3 2" xfId="2478"/>
    <cellStyle name="20% - Accent4 4 3 2 4" xfId="2479"/>
    <cellStyle name="20% - Accent4 4 3 2 4 2" xfId="2480"/>
    <cellStyle name="20% - Accent4 4 3 2 5" xfId="2481"/>
    <cellStyle name="20% - Accent4 4 3 2 5 2" xfId="2482"/>
    <cellStyle name="20% - Accent4 4 3 2 6" xfId="2483"/>
    <cellStyle name="20% - Accent4 4 3 3" xfId="2484"/>
    <cellStyle name="20% - Accent4 4 3 3 2" xfId="2485"/>
    <cellStyle name="20% - Accent4 4 3 3 2 2" xfId="2486"/>
    <cellStyle name="20% - Accent4 4 3 3 3" xfId="2487"/>
    <cellStyle name="20% - Accent4 4 3 4" xfId="2488"/>
    <cellStyle name="20% - Accent4 4 3 4 2" xfId="2489"/>
    <cellStyle name="20% - Accent4 4 3 5" xfId="2490"/>
    <cellStyle name="20% - Accent4 4 3 5 2" xfId="2491"/>
    <cellStyle name="20% - Accent4 4 3 6" xfId="2492"/>
    <cellStyle name="20% - Accent4 4 3 6 2" xfId="2493"/>
    <cellStyle name="20% - Accent4 4 3 7" xfId="2494"/>
    <cellStyle name="20% - Accent4 4 4" xfId="2495"/>
    <cellStyle name="20% - Accent4 4 5" xfId="2496"/>
    <cellStyle name="20% - Accent4 4 5 2" xfId="2497"/>
    <cellStyle name="20% - Accent4 4 5 2 2" xfId="2498"/>
    <cellStyle name="20% - Accent4 4 5 2 2 2" xfId="2499"/>
    <cellStyle name="20% - Accent4 4 5 2 3" xfId="2500"/>
    <cellStyle name="20% - Accent4 4 5 3" xfId="2501"/>
    <cellStyle name="20% - Accent4 4 5 3 2" xfId="2502"/>
    <cellStyle name="20% - Accent4 4 5 4" xfId="2503"/>
    <cellStyle name="20% - Accent4 4 5 4 2" xfId="2504"/>
    <cellStyle name="20% - Accent4 4 5 5" xfId="2505"/>
    <cellStyle name="20% - Accent4 4 5 5 2" xfId="2506"/>
    <cellStyle name="20% - Accent4 4 5 6" xfId="2507"/>
    <cellStyle name="20% - Accent4 4 6" xfId="2508"/>
    <cellStyle name="20% - Accent4 4 6 2" xfId="2509"/>
    <cellStyle name="20% - Accent4 4 6 2 2" xfId="2510"/>
    <cellStyle name="20% - Accent4 4 6 3" xfId="2511"/>
    <cellStyle name="20% - Accent4 4 6 4" xfId="2512"/>
    <cellStyle name="20% - Accent4 4 7" xfId="2513"/>
    <cellStyle name="20% - Accent4 4 7 2" xfId="2514"/>
    <cellStyle name="20% - Accent4 4 8" xfId="2515"/>
    <cellStyle name="20% - Accent4 4 8 2" xfId="2516"/>
    <cellStyle name="20% - Accent4 4 9" xfId="2517"/>
    <cellStyle name="20% - Accent4 4 9 2" xfId="2518"/>
    <cellStyle name="20% - Accent4 5" xfId="2519"/>
    <cellStyle name="20% - Accent4 5 2" xfId="2520"/>
    <cellStyle name="20% - Accent4 5 2 2" xfId="2521"/>
    <cellStyle name="20% - Accent4 5 2 2 2" xfId="2522"/>
    <cellStyle name="20% - Accent4 5 2 2 2 2" xfId="2523"/>
    <cellStyle name="20% - Accent4 5 2 2 2 2 2" xfId="2524"/>
    <cellStyle name="20% - Accent4 5 2 2 2 3" xfId="2525"/>
    <cellStyle name="20% - Accent4 5 2 2 3" xfId="2526"/>
    <cellStyle name="20% - Accent4 5 2 2 3 2" xfId="2527"/>
    <cellStyle name="20% - Accent4 5 2 2 4" xfId="2528"/>
    <cellStyle name="20% - Accent4 5 2 2 4 2" xfId="2529"/>
    <cellStyle name="20% - Accent4 5 2 2 5" xfId="2530"/>
    <cellStyle name="20% - Accent4 5 2 2 5 2" xfId="2531"/>
    <cellStyle name="20% - Accent4 5 2 2 6" xfId="2532"/>
    <cellStyle name="20% - Accent4 5 2 3" xfId="2533"/>
    <cellStyle name="20% - Accent4 5 2 3 2" xfId="2534"/>
    <cellStyle name="20% - Accent4 5 2 3 2 2" xfId="2535"/>
    <cellStyle name="20% - Accent4 5 2 3 3" xfId="2536"/>
    <cellStyle name="20% - Accent4 5 2 4" xfId="2537"/>
    <cellStyle name="20% - Accent4 5 2 4 2" xfId="2538"/>
    <cellStyle name="20% - Accent4 5 2 5" xfId="2539"/>
    <cellStyle name="20% - Accent4 5 2 5 2" xfId="2540"/>
    <cellStyle name="20% - Accent4 5 2 6" xfId="2541"/>
    <cellStyle name="20% - Accent4 5 2 6 2" xfId="2542"/>
    <cellStyle name="20% - Accent4 5 2 7" xfId="2543"/>
    <cellStyle name="20% - Accent4 5 3" xfId="2544"/>
    <cellStyle name="20% - Accent4 5 3 2" xfId="2545"/>
    <cellStyle name="20% - Accent4 5 3 2 2" xfId="2546"/>
    <cellStyle name="20% - Accent4 5 3 2 2 2" xfId="2547"/>
    <cellStyle name="20% - Accent4 5 3 2 3" xfId="2548"/>
    <cellStyle name="20% - Accent4 5 3 3" xfId="2549"/>
    <cellStyle name="20% - Accent4 5 3 3 2" xfId="2550"/>
    <cellStyle name="20% - Accent4 5 3 4" xfId="2551"/>
    <cellStyle name="20% - Accent4 5 3 4 2" xfId="2552"/>
    <cellStyle name="20% - Accent4 5 3 5" xfId="2553"/>
    <cellStyle name="20% - Accent4 5 3 5 2" xfId="2554"/>
    <cellStyle name="20% - Accent4 5 3 6" xfId="2555"/>
    <cellStyle name="20% - Accent4 5 4" xfId="2556"/>
    <cellStyle name="20% - Accent4 5 4 2" xfId="2557"/>
    <cellStyle name="20% - Accent4 5 4 2 2" xfId="2558"/>
    <cellStyle name="20% - Accent4 5 4 2 2 2" xfId="2559"/>
    <cellStyle name="20% - Accent4 5 4 2 3" xfId="2560"/>
    <cellStyle name="20% - Accent4 5 4 3" xfId="2561"/>
    <cellStyle name="20% - Accent4 5 5" xfId="2562"/>
    <cellStyle name="20% - Accent4 5 5 2" xfId="2563"/>
    <cellStyle name="20% - Accent4 5 6" xfId="2564"/>
    <cellStyle name="20% - Accent4 5 6 2" xfId="2565"/>
    <cellStyle name="20% - Accent4 5 7" xfId="2566"/>
    <cellStyle name="20% - Accent4 5 7 2" xfId="2567"/>
    <cellStyle name="20% - Accent4 5 8" xfId="2568"/>
    <cellStyle name="20% - Accent4 5 8 2" xfId="2569"/>
    <cellStyle name="20% - Accent4 6" xfId="2570"/>
    <cellStyle name="20% - Accent4 6 2" xfId="2571"/>
    <cellStyle name="20% - Accent4 6 2 2" xfId="2572"/>
    <cellStyle name="20% - Accent4 6 2 2 2" xfId="2573"/>
    <cellStyle name="20% - Accent4 6 2 3" xfId="2574"/>
    <cellStyle name="20% - Accent4 6 3" xfId="2575"/>
    <cellStyle name="20% - Accent4 6 3 2" xfId="2576"/>
    <cellStyle name="20% - Accent4 6 4" xfId="2577"/>
    <cellStyle name="20% - Accent4 6 4 2" xfId="2578"/>
    <cellStyle name="20% - Accent4 6 5" xfId="2579"/>
    <cellStyle name="20% - Accent4 6 5 2" xfId="2580"/>
    <cellStyle name="20% - Accent4 6 6" xfId="2581"/>
    <cellStyle name="20% - Accent4 7" xfId="2582"/>
    <cellStyle name="20% - Accent4 7 2" xfId="2583"/>
    <cellStyle name="20% - Accent4 7 2 2" xfId="2584"/>
    <cellStyle name="20% - Accent4 7 3" xfId="2585"/>
    <cellStyle name="20% - Accent4 8" xfId="2586"/>
    <cellStyle name="20% - Accent4 8 2" xfId="2587"/>
    <cellStyle name="20% - Accent4 9" xfId="2588"/>
    <cellStyle name="20% - Accent4 9 2" xfId="2589"/>
    <cellStyle name="20% - Accent5 10" xfId="2590"/>
    <cellStyle name="20% - Accent5 2" xfId="2591"/>
    <cellStyle name="20% - Accent5 2 10" xfId="2592"/>
    <cellStyle name="20% - Accent5 2 10 2" xfId="2593"/>
    <cellStyle name="20% - Accent5 2 11" xfId="2594"/>
    <cellStyle name="20% - Accent5 2 11 2" xfId="2595"/>
    <cellStyle name="20% - Accent5 2 12" xfId="2596"/>
    <cellStyle name="20% - Accent5 2 12 2" xfId="2597"/>
    <cellStyle name="20% - Accent5 2 13" xfId="2598"/>
    <cellStyle name="20% - Accent5 2 14" xfId="2599"/>
    <cellStyle name="20% - Accent5 2 2" xfId="2600"/>
    <cellStyle name="20% - Accent5 2 2 10" xfId="2601"/>
    <cellStyle name="20% - Accent5 2 2 11" xfId="2602"/>
    <cellStyle name="20% - Accent5 2 2 2" xfId="2603"/>
    <cellStyle name="20% - Accent5 2 2 2 2" xfId="2604"/>
    <cellStyle name="20% - Accent5 2 2 2 2 2" xfId="2605"/>
    <cellStyle name="20% - Accent5 2 2 2 2 2 2" xfId="2606"/>
    <cellStyle name="20% - Accent5 2 2 2 2 2 2 2" xfId="2607"/>
    <cellStyle name="20% - Accent5 2 2 2 2 2 3" xfId="2608"/>
    <cellStyle name="20% - Accent5 2 2 2 2 3" xfId="2609"/>
    <cellStyle name="20% - Accent5 2 2 2 2 3 2" xfId="2610"/>
    <cellStyle name="20% - Accent5 2 2 2 2 4" xfId="2611"/>
    <cellStyle name="20% - Accent5 2 2 2 2 4 2" xfId="2612"/>
    <cellStyle name="20% - Accent5 2 2 2 2 5" xfId="2613"/>
    <cellStyle name="20% - Accent5 2 2 2 2 5 2" xfId="2614"/>
    <cellStyle name="20% - Accent5 2 2 2 2 6" xfId="2615"/>
    <cellStyle name="20% - Accent5 2 2 2 3" xfId="2616"/>
    <cellStyle name="20% - Accent5 2 2 2 3 2" xfId="2617"/>
    <cellStyle name="20% - Accent5 2 2 2 3 2 2" xfId="2618"/>
    <cellStyle name="20% - Accent5 2 2 2 3 3" xfId="2619"/>
    <cellStyle name="20% - Accent5 2 2 2 4" xfId="2620"/>
    <cellStyle name="20% - Accent5 2 2 2 4 2" xfId="2621"/>
    <cellStyle name="20% - Accent5 2 2 2 5" xfId="2622"/>
    <cellStyle name="20% - Accent5 2 2 2 5 2" xfId="2623"/>
    <cellStyle name="20% - Accent5 2 2 2 6" xfId="2624"/>
    <cellStyle name="20% - Accent5 2 2 2 6 2" xfId="2625"/>
    <cellStyle name="20% - Accent5 2 2 2 7" xfId="2626"/>
    <cellStyle name="20% - Accent5 2 2 3" xfId="2627"/>
    <cellStyle name="20% - Accent5 2 2 3 2" xfId="2628"/>
    <cellStyle name="20% - Accent5 2 2 3 2 2" xfId="2629"/>
    <cellStyle name="20% - Accent5 2 2 3 2 2 2" xfId="2630"/>
    <cellStyle name="20% - Accent5 2 2 3 2 2 2 2" xfId="2631"/>
    <cellStyle name="20% - Accent5 2 2 3 2 2 3" xfId="2632"/>
    <cellStyle name="20% - Accent5 2 2 3 2 3" xfId="2633"/>
    <cellStyle name="20% - Accent5 2 2 3 2 3 2" xfId="2634"/>
    <cellStyle name="20% - Accent5 2 2 3 2 4" xfId="2635"/>
    <cellStyle name="20% - Accent5 2 2 3 2 4 2" xfId="2636"/>
    <cellStyle name="20% - Accent5 2 2 3 2 5" xfId="2637"/>
    <cellStyle name="20% - Accent5 2 2 3 2 5 2" xfId="2638"/>
    <cellStyle name="20% - Accent5 2 2 3 2 6" xfId="2639"/>
    <cellStyle name="20% - Accent5 2 2 3 3" xfId="2640"/>
    <cellStyle name="20% - Accent5 2 2 3 3 2" xfId="2641"/>
    <cellStyle name="20% - Accent5 2 2 3 3 2 2" xfId="2642"/>
    <cellStyle name="20% - Accent5 2 2 3 3 3" xfId="2643"/>
    <cellStyle name="20% - Accent5 2 2 3 4" xfId="2644"/>
    <cellStyle name="20% - Accent5 2 2 3 4 2" xfId="2645"/>
    <cellStyle name="20% - Accent5 2 2 3 5" xfId="2646"/>
    <cellStyle name="20% - Accent5 2 2 3 5 2" xfId="2647"/>
    <cellStyle name="20% - Accent5 2 2 3 6" xfId="2648"/>
    <cellStyle name="20% - Accent5 2 2 3 6 2" xfId="2649"/>
    <cellStyle name="20% - Accent5 2 2 3 7" xfId="2650"/>
    <cellStyle name="20% - Accent5 2 2 4" xfId="2651"/>
    <cellStyle name="20% - Accent5 2 2 4 2" xfId="2652"/>
    <cellStyle name="20% - Accent5 2 2 4 2 2" xfId="2653"/>
    <cellStyle name="20% - Accent5 2 2 4 2 2 2" xfId="2654"/>
    <cellStyle name="20% - Accent5 2 2 4 2 3" xfId="2655"/>
    <cellStyle name="20% - Accent5 2 2 4 3" xfId="2656"/>
    <cellStyle name="20% - Accent5 2 2 4 3 2" xfId="2657"/>
    <cellStyle name="20% - Accent5 2 2 4 4" xfId="2658"/>
    <cellStyle name="20% - Accent5 2 2 4 4 2" xfId="2659"/>
    <cellStyle name="20% - Accent5 2 2 4 5" xfId="2660"/>
    <cellStyle name="20% - Accent5 2 2 4 5 2" xfId="2661"/>
    <cellStyle name="20% - Accent5 2 2 4 6" xfId="2662"/>
    <cellStyle name="20% - Accent5 2 2 5" xfId="2663"/>
    <cellStyle name="20% - Accent5 2 2 5 2" xfId="2664"/>
    <cellStyle name="20% - Accent5 2 2 5 2 2" xfId="2665"/>
    <cellStyle name="20% - Accent5 2 2 5 3" xfId="2666"/>
    <cellStyle name="20% - Accent5 2 2 6" xfId="2667"/>
    <cellStyle name="20% - Accent5 2 2 6 2" xfId="2668"/>
    <cellStyle name="20% - Accent5 2 2 7" xfId="2669"/>
    <cellStyle name="20% - Accent5 2 2 7 2" xfId="2670"/>
    <cellStyle name="20% - Accent5 2 2 8" xfId="2671"/>
    <cellStyle name="20% - Accent5 2 2 8 2" xfId="2672"/>
    <cellStyle name="20% - Accent5 2 2 9" xfId="2673"/>
    <cellStyle name="20% - Accent5 2 3" xfId="2674"/>
    <cellStyle name="20% - Accent5 2 3 2" xfId="2675"/>
    <cellStyle name="20% - Accent5 2 3 2 2" xfId="2676"/>
    <cellStyle name="20% - Accent5 2 3 2 2 2" xfId="2677"/>
    <cellStyle name="20% - Accent5 2 3 2 2 2 2" xfId="2678"/>
    <cellStyle name="20% - Accent5 2 3 2 2 2 2 2" xfId="2679"/>
    <cellStyle name="20% - Accent5 2 3 2 2 2 3" xfId="2680"/>
    <cellStyle name="20% - Accent5 2 3 2 2 3" xfId="2681"/>
    <cellStyle name="20% - Accent5 2 3 2 2 3 2" xfId="2682"/>
    <cellStyle name="20% - Accent5 2 3 2 2 4" xfId="2683"/>
    <cellStyle name="20% - Accent5 2 3 2 2 4 2" xfId="2684"/>
    <cellStyle name="20% - Accent5 2 3 2 2 5" xfId="2685"/>
    <cellStyle name="20% - Accent5 2 3 2 2 5 2" xfId="2686"/>
    <cellStyle name="20% - Accent5 2 3 2 2 6" xfId="2687"/>
    <cellStyle name="20% - Accent5 2 3 2 3" xfId="2688"/>
    <cellStyle name="20% - Accent5 2 3 2 3 2" xfId="2689"/>
    <cellStyle name="20% - Accent5 2 3 2 3 2 2" xfId="2690"/>
    <cellStyle name="20% - Accent5 2 3 2 3 3" xfId="2691"/>
    <cellStyle name="20% - Accent5 2 3 2 4" xfId="2692"/>
    <cellStyle name="20% - Accent5 2 3 2 4 2" xfId="2693"/>
    <cellStyle name="20% - Accent5 2 3 2 5" xfId="2694"/>
    <cellStyle name="20% - Accent5 2 3 2 5 2" xfId="2695"/>
    <cellStyle name="20% - Accent5 2 3 2 6" xfId="2696"/>
    <cellStyle name="20% - Accent5 2 3 2 6 2" xfId="2697"/>
    <cellStyle name="20% - Accent5 2 3 2 7" xfId="2698"/>
    <cellStyle name="20% - Accent5 2 3 3" xfId="2699"/>
    <cellStyle name="20% - Accent5 2 3 3 2" xfId="2700"/>
    <cellStyle name="20% - Accent5 2 3 3 2 2" xfId="2701"/>
    <cellStyle name="20% - Accent5 2 3 3 2 2 2" xfId="2702"/>
    <cellStyle name="20% - Accent5 2 3 3 2 3" xfId="2703"/>
    <cellStyle name="20% - Accent5 2 3 3 3" xfId="2704"/>
    <cellStyle name="20% - Accent5 2 3 3 3 2" xfId="2705"/>
    <cellStyle name="20% - Accent5 2 3 3 4" xfId="2706"/>
    <cellStyle name="20% - Accent5 2 3 3 4 2" xfId="2707"/>
    <cellStyle name="20% - Accent5 2 3 3 5" xfId="2708"/>
    <cellStyle name="20% - Accent5 2 3 3 5 2" xfId="2709"/>
    <cellStyle name="20% - Accent5 2 3 3 6" xfId="2710"/>
    <cellStyle name="20% - Accent5 2 3 4" xfId="2711"/>
    <cellStyle name="20% - Accent5 2 3 4 2" xfId="2712"/>
    <cellStyle name="20% - Accent5 2 3 4 2 2" xfId="2713"/>
    <cellStyle name="20% - Accent5 2 3 4 3" xfId="2714"/>
    <cellStyle name="20% - Accent5 2 3 5" xfId="2715"/>
    <cellStyle name="20% - Accent5 2 3 5 2" xfId="2716"/>
    <cellStyle name="20% - Accent5 2 3 6" xfId="2717"/>
    <cellStyle name="20% - Accent5 2 3 6 2" xfId="2718"/>
    <cellStyle name="20% - Accent5 2 3 7" xfId="2719"/>
    <cellStyle name="20% - Accent5 2 3 7 2" xfId="2720"/>
    <cellStyle name="20% - Accent5 2 3 8" xfId="2721"/>
    <cellStyle name="20% - Accent5 2 4" xfId="2722"/>
    <cellStyle name="20% - Accent5 2 4 2" xfId="2723"/>
    <cellStyle name="20% - Accent5 2 4 2 2" xfId="2724"/>
    <cellStyle name="20% - Accent5 2 4 2 2 2" xfId="2725"/>
    <cellStyle name="20% - Accent5 2 4 2 2 2 2" xfId="2726"/>
    <cellStyle name="20% - Accent5 2 4 2 2 3" xfId="2727"/>
    <cellStyle name="20% - Accent5 2 4 2 3" xfId="2728"/>
    <cellStyle name="20% - Accent5 2 4 2 3 2" xfId="2729"/>
    <cellStyle name="20% - Accent5 2 4 2 4" xfId="2730"/>
    <cellStyle name="20% - Accent5 2 4 2 4 2" xfId="2731"/>
    <cellStyle name="20% - Accent5 2 4 2 5" xfId="2732"/>
    <cellStyle name="20% - Accent5 2 4 2 5 2" xfId="2733"/>
    <cellStyle name="20% - Accent5 2 4 2 6" xfId="2734"/>
    <cellStyle name="20% - Accent5 2 4 3" xfId="2735"/>
    <cellStyle name="20% - Accent5 2 4 3 2" xfId="2736"/>
    <cellStyle name="20% - Accent5 2 4 3 2 2" xfId="2737"/>
    <cellStyle name="20% - Accent5 2 4 3 3" xfId="2738"/>
    <cellStyle name="20% - Accent5 2 4 4" xfId="2739"/>
    <cellStyle name="20% - Accent5 2 4 4 2" xfId="2740"/>
    <cellStyle name="20% - Accent5 2 4 5" xfId="2741"/>
    <cellStyle name="20% - Accent5 2 4 5 2" xfId="2742"/>
    <cellStyle name="20% - Accent5 2 4 6" xfId="2743"/>
    <cellStyle name="20% - Accent5 2 4 6 2" xfId="2744"/>
    <cellStyle name="20% - Accent5 2 4 7" xfId="2745"/>
    <cellStyle name="20% - Accent5 2 4 7 2" xfId="2746"/>
    <cellStyle name="20% - Accent5 2 5" xfId="2747"/>
    <cellStyle name="20% - Accent5 2 5 2" xfId="2748"/>
    <cellStyle name="20% - Accent5 2 5 2 2" xfId="2749"/>
    <cellStyle name="20% - Accent5 2 5 2 2 2" xfId="2750"/>
    <cellStyle name="20% - Accent5 2 5 2 2 2 2" xfId="2751"/>
    <cellStyle name="20% - Accent5 2 5 2 2 3" xfId="2752"/>
    <cellStyle name="20% - Accent5 2 5 2 3" xfId="2753"/>
    <cellStyle name="20% - Accent5 2 5 2 3 2" xfId="2754"/>
    <cellStyle name="20% - Accent5 2 5 2 4" xfId="2755"/>
    <cellStyle name="20% - Accent5 2 5 2 4 2" xfId="2756"/>
    <cellStyle name="20% - Accent5 2 5 2 5" xfId="2757"/>
    <cellStyle name="20% - Accent5 2 5 2 5 2" xfId="2758"/>
    <cellStyle name="20% - Accent5 2 5 2 6" xfId="2759"/>
    <cellStyle name="20% - Accent5 2 5 3" xfId="2760"/>
    <cellStyle name="20% - Accent5 2 5 3 2" xfId="2761"/>
    <cellStyle name="20% - Accent5 2 5 3 2 2" xfId="2762"/>
    <cellStyle name="20% - Accent5 2 5 3 3" xfId="2763"/>
    <cellStyle name="20% - Accent5 2 5 4" xfId="2764"/>
    <cellStyle name="20% - Accent5 2 5 4 2" xfId="2765"/>
    <cellStyle name="20% - Accent5 2 5 5" xfId="2766"/>
    <cellStyle name="20% - Accent5 2 5 5 2" xfId="2767"/>
    <cellStyle name="20% - Accent5 2 5 6" xfId="2768"/>
    <cellStyle name="20% - Accent5 2 5 6 2" xfId="2769"/>
    <cellStyle name="20% - Accent5 2 5 7" xfId="2770"/>
    <cellStyle name="20% - Accent5 2 6" xfId="2771"/>
    <cellStyle name="20% - Accent5 2 6 2" xfId="2772"/>
    <cellStyle name="20% - Accent5 2 6 2 2" xfId="2773"/>
    <cellStyle name="20% - Accent5 2 6 2 2 2" xfId="2774"/>
    <cellStyle name="20% - Accent5 2 6 2 2 2 2" xfId="2775"/>
    <cellStyle name="20% - Accent5 2 6 2 2 3" xfId="2776"/>
    <cellStyle name="20% - Accent5 2 6 2 3" xfId="2777"/>
    <cellStyle name="20% - Accent5 2 6 2 3 2" xfId="2778"/>
    <cellStyle name="20% - Accent5 2 6 2 4" xfId="2779"/>
    <cellStyle name="20% - Accent5 2 6 2 4 2" xfId="2780"/>
    <cellStyle name="20% - Accent5 2 6 2 5" xfId="2781"/>
    <cellStyle name="20% - Accent5 2 6 2 5 2" xfId="2782"/>
    <cellStyle name="20% - Accent5 2 6 2 6" xfId="2783"/>
    <cellStyle name="20% - Accent5 2 6 3" xfId="2784"/>
    <cellStyle name="20% - Accent5 2 6 3 2" xfId="2785"/>
    <cellStyle name="20% - Accent5 2 6 3 2 2" xfId="2786"/>
    <cellStyle name="20% - Accent5 2 6 3 3" xfId="2787"/>
    <cellStyle name="20% - Accent5 2 6 4" xfId="2788"/>
    <cellStyle name="20% - Accent5 2 6 4 2" xfId="2789"/>
    <cellStyle name="20% - Accent5 2 6 5" xfId="2790"/>
    <cellStyle name="20% - Accent5 2 6 5 2" xfId="2791"/>
    <cellStyle name="20% - Accent5 2 6 6" xfId="2792"/>
    <cellStyle name="20% - Accent5 2 6 6 2" xfId="2793"/>
    <cellStyle name="20% - Accent5 2 6 7" xfId="2794"/>
    <cellStyle name="20% - Accent5 2 7" xfId="2795"/>
    <cellStyle name="20% - Accent5 2 7 2" xfId="2796"/>
    <cellStyle name="20% - Accent5 2 7 2 2" xfId="2797"/>
    <cellStyle name="20% - Accent5 2 7 2 2 2" xfId="2798"/>
    <cellStyle name="20% - Accent5 2 7 2 3" xfId="2799"/>
    <cellStyle name="20% - Accent5 2 7 3" xfId="2800"/>
    <cellStyle name="20% - Accent5 2 7 3 2" xfId="2801"/>
    <cellStyle name="20% - Accent5 2 7 4" xfId="2802"/>
    <cellStyle name="20% - Accent5 2 7 4 2" xfId="2803"/>
    <cellStyle name="20% - Accent5 2 7 5" xfId="2804"/>
    <cellStyle name="20% - Accent5 2 7 5 2" xfId="2805"/>
    <cellStyle name="20% - Accent5 2 7 6" xfId="2806"/>
    <cellStyle name="20% - Accent5 2 8" xfId="2807"/>
    <cellStyle name="20% - Accent5 2 8 2" xfId="2808"/>
    <cellStyle name="20% - Accent5 2 8 2 2" xfId="2809"/>
    <cellStyle name="20% - Accent5 2 8 3" xfId="2810"/>
    <cellStyle name="20% - Accent5 2 9" xfId="2811"/>
    <cellStyle name="20% - Accent5 2 9 2" xfId="2812"/>
    <cellStyle name="20% - Accent5 3" xfId="2813"/>
    <cellStyle name="20% - Accent5 3 10" xfId="2814"/>
    <cellStyle name="20% - Accent5 3 11" xfId="2815"/>
    <cellStyle name="20% - Accent5 3 2" xfId="2816"/>
    <cellStyle name="20% - Accent5 3 2 2" xfId="2817"/>
    <cellStyle name="20% - Accent5 3 2 2 2" xfId="2818"/>
    <cellStyle name="20% - Accent5 3 2 2 2 2" xfId="2819"/>
    <cellStyle name="20% - Accent5 3 2 2 2 2 2" xfId="2820"/>
    <cellStyle name="20% - Accent5 3 2 2 2 2 2 2" xfId="2821"/>
    <cellStyle name="20% - Accent5 3 2 2 2 2 3" xfId="2822"/>
    <cellStyle name="20% - Accent5 3 2 2 2 3" xfId="2823"/>
    <cellStyle name="20% - Accent5 3 2 2 2 3 2" xfId="2824"/>
    <cellStyle name="20% - Accent5 3 2 2 2 4" xfId="2825"/>
    <cellStyle name="20% - Accent5 3 2 2 2 4 2" xfId="2826"/>
    <cellStyle name="20% - Accent5 3 2 2 2 5" xfId="2827"/>
    <cellStyle name="20% - Accent5 3 2 2 2 5 2" xfId="2828"/>
    <cellStyle name="20% - Accent5 3 2 2 2 6" xfId="2829"/>
    <cellStyle name="20% - Accent5 3 2 2 3" xfId="2830"/>
    <cellStyle name="20% - Accent5 3 2 2 3 2" xfId="2831"/>
    <cellStyle name="20% - Accent5 3 2 2 3 2 2" xfId="2832"/>
    <cellStyle name="20% - Accent5 3 2 2 3 3" xfId="2833"/>
    <cellStyle name="20% - Accent5 3 2 2 3 4" xfId="2834"/>
    <cellStyle name="20% - Accent5 3 2 2 4" xfId="2835"/>
    <cellStyle name="20% - Accent5 3 2 2 4 2" xfId="2836"/>
    <cellStyle name="20% - Accent5 3 2 2 5" xfId="2837"/>
    <cellStyle name="20% - Accent5 3 2 2 5 2" xfId="2838"/>
    <cellStyle name="20% - Accent5 3 2 2 6" xfId="2839"/>
    <cellStyle name="20% - Accent5 3 2 2 6 2" xfId="2840"/>
    <cellStyle name="20% - Accent5 3 2 2 7" xfId="2841"/>
    <cellStyle name="20% - Accent5 3 2 3" xfId="2842"/>
    <cellStyle name="20% - Accent5 3 2 3 2" xfId="2843"/>
    <cellStyle name="20% - Accent5 3 2 3 2 2" xfId="2844"/>
    <cellStyle name="20% - Accent5 3 2 3 2 2 2" xfId="2845"/>
    <cellStyle name="20% - Accent5 3 2 3 2 2 2 2" xfId="2846"/>
    <cellStyle name="20% - Accent5 3 2 3 2 2 3" xfId="2847"/>
    <cellStyle name="20% - Accent5 3 2 3 2 3" xfId="2848"/>
    <cellStyle name="20% - Accent5 3 2 3 2 3 2" xfId="2849"/>
    <cellStyle name="20% - Accent5 3 2 3 2 4" xfId="2850"/>
    <cellStyle name="20% - Accent5 3 2 3 2 4 2" xfId="2851"/>
    <cellStyle name="20% - Accent5 3 2 3 2 5" xfId="2852"/>
    <cellStyle name="20% - Accent5 3 2 3 2 5 2" xfId="2853"/>
    <cellStyle name="20% - Accent5 3 2 3 2 6" xfId="2854"/>
    <cellStyle name="20% - Accent5 3 2 3 3" xfId="2855"/>
    <cellStyle name="20% - Accent5 3 2 3 3 2" xfId="2856"/>
    <cellStyle name="20% - Accent5 3 2 3 3 2 2" xfId="2857"/>
    <cellStyle name="20% - Accent5 3 2 3 3 3" xfId="2858"/>
    <cellStyle name="20% - Accent5 3 2 3 4" xfId="2859"/>
    <cellStyle name="20% - Accent5 3 2 3 4 2" xfId="2860"/>
    <cellStyle name="20% - Accent5 3 2 3 5" xfId="2861"/>
    <cellStyle name="20% - Accent5 3 2 3 5 2" xfId="2862"/>
    <cellStyle name="20% - Accent5 3 2 3 6" xfId="2863"/>
    <cellStyle name="20% - Accent5 3 2 3 6 2" xfId="2864"/>
    <cellStyle name="20% - Accent5 3 2 3 7" xfId="2865"/>
    <cellStyle name="20% - Accent5 3 2 4" xfId="2866"/>
    <cellStyle name="20% - Accent5 3 2 4 2" xfId="2867"/>
    <cellStyle name="20% - Accent5 3 2 4 2 2" xfId="2868"/>
    <cellStyle name="20% - Accent5 3 2 4 2 2 2" xfId="2869"/>
    <cellStyle name="20% - Accent5 3 2 4 2 3" xfId="2870"/>
    <cellStyle name="20% - Accent5 3 2 4 3" xfId="2871"/>
    <cellStyle name="20% - Accent5 3 2 4 3 2" xfId="2872"/>
    <cellStyle name="20% - Accent5 3 2 4 4" xfId="2873"/>
    <cellStyle name="20% - Accent5 3 2 4 4 2" xfId="2874"/>
    <cellStyle name="20% - Accent5 3 2 4 5" xfId="2875"/>
    <cellStyle name="20% - Accent5 3 2 4 5 2" xfId="2876"/>
    <cellStyle name="20% - Accent5 3 2 4 6" xfId="2877"/>
    <cellStyle name="20% - Accent5 3 2 5" xfId="2878"/>
    <cellStyle name="20% - Accent5 3 2 5 2" xfId="2879"/>
    <cellStyle name="20% - Accent5 3 2 5 2 2" xfId="2880"/>
    <cellStyle name="20% - Accent5 3 2 5 3" xfId="2881"/>
    <cellStyle name="20% - Accent5 3 2 6" xfId="2882"/>
    <cellStyle name="20% - Accent5 3 2 6 2" xfId="2883"/>
    <cellStyle name="20% - Accent5 3 2 7" xfId="2884"/>
    <cellStyle name="20% - Accent5 3 2 7 2" xfId="2885"/>
    <cellStyle name="20% - Accent5 3 2 8" xfId="2886"/>
    <cellStyle name="20% - Accent5 3 2 8 2" xfId="2887"/>
    <cellStyle name="20% - Accent5 3 2 9" xfId="2888"/>
    <cellStyle name="20% - Accent5 3 3" xfId="2889"/>
    <cellStyle name="20% - Accent5 3 3 2" xfId="2890"/>
    <cellStyle name="20% - Accent5 3 3 2 2" xfId="2891"/>
    <cellStyle name="20% - Accent5 3 3 2 2 2" xfId="2892"/>
    <cellStyle name="20% - Accent5 3 3 2 2 2 2" xfId="2893"/>
    <cellStyle name="20% - Accent5 3 3 2 2 3" xfId="2894"/>
    <cellStyle name="20% - Accent5 3 3 2 3" xfId="2895"/>
    <cellStyle name="20% - Accent5 3 3 2 3 2" xfId="2896"/>
    <cellStyle name="20% - Accent5 3 3 2 4" xfId="2897"/>
    <cellStyle name="20% - Accent5 3 3 2 4 2" xfId="2898"/>
    <cellStyle name="20% - Accent5 3 3 2 5" xfId="2899"/>
    <cellStyle name="20% - Accent5 3 3 2 5 2" xfId="2900"/>
    <cellStyle name="20% - Accent5 3 3 2 6" xfId="2901"/>
    <cellStyle name="20% - Accent5 3 3 2 7" xfId="2902"/>
    <cellStyle name="20% - Accent5 3 3 3" xfId="2903"/>
    <cellStyle name="20% - Accent5 3 3 3 2" xfId="2904"/>
    <cellStyle name="20% - Accent5 3 3 3 2 2" xfId="2905"/>
    <cellStyle name="20% - Accent5 3 3 3 3" xfId="2906"/>
    <cellStyle name="20% - Accent5 3 3 4" xfId="2907"/>
    <cellStyle name="20% - Accent5 3 3 4 2" xfId="2908"/>
    <cellStyle name="20% - Accent5 3 3 5" xfId="2909"/>
    <cellStyle name="20% - Accent5 3 3 5 2" xfId="2910"/>
    <cellStyle name="20% - Accent5 3 3 6" xfId="2911"/>
    <cellStyle name="20% - Accent5 3 3 6 2" xfId="2912"/>
    <cellStyle name="20% - Accent5 3 3 7" xfId="2913"/>
    <cellStyle name="20% - Accent5 3 4" xfId="2914"/>
    <cellStyle name="20% - Accent5 3 4 2" xfId="2915"/>
    <cellStyle name="20% - Accent5 3 4 2 2" xfId="2916"/>
    <cellStyle name="20% - Accent5 3 4 2 2 2" xfId="2917"/>
    <cellStyle name="20% - Accent5 3 4 2 2 2 2" xfId="2918"/>
    <cellStyle name="20% - Accent5 3 4 2 2 3" xfId="2919"/>
    <cellStyle name="20% - Accent5 3 4 2 3" xfId="2920"/>
    <cellStyle name="20% - Accent5 3 4 2 3 2" xfId="2921"/>
    <cellStyle name="20% - Accent5 3 4 2 4" xfId="2922"/>
    <cellStyle name="20% - Accent5 3 4 2 4 2" xfId="2923"/>
    <cellStyle name="20% - Accent5 3 4 2 5" xfId="2924"/>
    <cellStyle name="20% - Accent5 3 4 2 5 2" xfId="2925"/>
    <cellStyle name="20% - Accent5 3 4 2 6" xfId="2926"/>
    <cellStyle name="20% - Accent5 3 4 3" xfId="2927"/>
    <cellStyle name="20% - Accent5 3 4 3 2" xfId="2928"/>
    <cellStyle name="20% - Accent5 3 4 3 2 2" xfId="2929"/>
    <cellStyle name="20% - Accent5 3 4 3 3" xfId="2930"/>
    <cellStyle name="20% - Accent5 3 4 4" xfId="2931"/>
    <cellStyle name="20% - Accent5 3 4 4 2" xfId="2932"/>
    <cellStyle name="20% - Accent5 3 4 5" xfId="2933"/>
    <cellStyle name="20% - Accent5 3 4 5 2" xfId="2934"/>
    <cellStyle name="20% - Accent5 3 4 6" xfId="2935"/>
    <cellStyle name="20% - Accent5 3 4 6 2" xfId="2936"/>
    <cellStyle name="20% - Accent5 3 4 7" xfId="2937"/>
    <cellStyle name="20% - Accent5 3 5" xfId="2938"/>
    <cellStyle name="20% - Accent5 3 5 2" xfId="2939"/>
    <cellStyle name="20% - Accent5 3 5 2 2" xfId="2940"/>
    <cellStyle name="20% - Accent5 3 5 2 2 2" xfId="2941"/>
    <cellStyle name="20% - Accent5 3 5 2 3" xfId="2942"/>
    <cellStyle name="20% - Accent5 3 5 3" xfId="2943"/>
    <cellStyle name="20% - Accent5 3 5 3 2" xfId="2944"/>
    <cellStyle name="20% - Accent5 3 5 4" xfId="2945"/>
    <cellStyle name="20% - Accent5 3 5 4 2" xfId="2946"/>
    <cellStyle name="20% - Accent5 3 5 5" xfId="2947"/>
    <cellStyle name="20% - Accent5 3 5 5 2" xfId="2948"/>
    <cellStyle name="20% - Accent5 3 5 6" xfId="2949"/>
    <cellStyle name="20% - Accent5 3 6" xfId="2950"/>
    <cellStyle name="20% - Accent5 3 6 2" xfId="2951"/>
    <cellStyle name="20% - Accent5 3 6 2 2" xfId="2952"/>
    <cellStyle name="20% - Accent5 3 6 3" xfId="2953"/>
    <cellStyle name="20% - Accent5 3 7" xfId="2954"/>
    <cellStyle name="20% - Accent5 3 7 2" xfId="2955"/>
    <cellStyle name="20% - Accent5 3 8" xfId="2956"/>
    <cellStyle name="20% - Accent5 3 8 2" xfId="2957"/>
    <cellStyle name="20% - Accent5 3 9" xfId="2958"/>
    <cellStyle name="20% - Accent5 3 9 2" xfId="2959"/>
    <cellStyle name="20% - Accent5 4" xfId="2960"/>
    <cellStyle name="20% - Accent5 4 2" xfId="2961"/>
    <cellStyle name="20% - Accent5 4 2 2" xfId="2962"/>
    <cellStyle name="20% - Accent5 4 2 2 2" xfId="2963"/>
    <cellStyle name="20% - Accent5 4 2 2 2 2" xfId="2964"/>
    <cellStyle name="20% - Accent5 4 2 2 2 2 2" xfId="2965"/>
    <cellStyle name="20% - Accent5 4 2 2 2 3" xfId="2966"/>
    <cellStyle name="20% - Accent5 4 2 2 3" xfId="2967"/>
    <cellStyle name="20% - Accent5 4 2 2 3 2" xfId="2968"/>
    <cellStyle name="20% - Accent5 4 2 2 4" xfId="2969"/>
    <cellStyle name="20% - Accent5 4 2 2 4 2" xfId="2970"/>
    <cellStyle name="20% - Accent5 4 2 2 5" xfId="2971"/>
    <cellStyle name="20% - Accent5 4 2 2 5 2" xfId="2972"/>
    <cellStyle name="20% - Accent5 4 2 2 6" xfId="2973"/>
    <cellStyle name="20% - Accent5 4 2 3" xfId="2974"/>
    <cellStyle name="20% - Accent5 4 2 3 2" xfId="2975"/>
    <cellStyle name="20% - Accent5 4 2 3 2 2" xfId="2976"/>
    <cellStyle name="20% - Accent5 4 2 3 3" xfId="2977"/>
    <cellStyle name="20% - Accent5 4 2 4" xfId="2978"/>
    <cellStyle name="20% - Accent5 4 2 4 2" xfId="2979"/>
    <cellStyle name="20% - Accent5 4 2 5" xfId="2980"/>
    <cellStyle name="20% - Accent5 4 2 5 2" xfId="2981"/>
    <cellStyle name="20% - Accent5 4 2 6" xfId="2982"/>
    <cellStyle name="20% - Accent5 4 2 6 2" xfId="2983"/>
    <cellStyle name="20% - Accent5 4 2 7" xfId="2984"/>
    <cellStyle name="20% - Accent5 4 3" xfId="2985"/>
    <cellStyle name="20% - Accent5 4 4" xfId="2986"/>
    <cellStyle name="20% - Accent5 4 4 2" xfId="2987"/>
    <cellStyle name="20% - Accent5 4 4 2 2" xfId="2988"/>
    <cellStyle name="20% - Accent5 4 4 2 2 2" xfId="2989"/>
    <cellStyle name="20% - Accent5 4 4 2 3" xfId="2990"/>
    <cellStyle name="20% - Accent5 4 4 3" xfId="2991"/>
    <cellStyle name="20% - Accent5 4 4 3 2" xfId="2992"/>
    <cellStyle name="20% - Accent5 4 4 4" xfId="2993"/>
    <cellStyle name="20% - Accent5 4 4 4 2" xfId="2994"/>
    <cellStyle name="20% - Accent5 4 4 5" xfId="2995"/>
    <cellStyle name="20% - Accent5 4 4 5 2" xfId="2996"/>
    <cellStyle name="20% - Accent5 4 4 5 2 2" xfId="2997"/>
    <cellStyle name="20% - Accent5 4 4 5 3" xfId="2998"/>
    <cellStyle name="20% - Accent5 4 4 6" xfId="2999"/>
    <cellStyle name="20% - Accent5 4 5" xfId="3000"/>
    <cellStyle name="20% - Accent5 4 5 2" xfId="3001"/>
    <cellStyle name="20% - Accent5 4 5 2 2" xfId="3002"/>
    <cellStyle name="20% - Accent5 4 5 3" xfId="3003"/>
    <cellStyle name="20% - Accent5 4 6" xfId="3004"/>
    <cellStyle name="20% - Accent5 4 6 2" xfId="3005"/>
    <cellStyle name="20% - Accent5 4 7" xfId="3006"/>
    <cellStyle name="20% - Accent5 4 7 2" xfId="3007"/>
    <cellStyle name="20% - Accent5 4 8" xfId="3008"/>
    <cellStyle name="20% - Accent5 4 8 2" xfId="3009"/>
    <cellStyle name="20% - Accent5 4 9" xfId="3010"/>
    <cellStyle name="20% - Accent5 5" xfId="3011"/>
    <cellStyle name="20% - Accent5 5 2" xfId="3012"/>
    <cellStyle name="20% - Accent5 5 2 2" xfId="3013"/>
    <cellStyle name="20% - Accent5 5 2 2 2" xfId="3014"/>
    <cellStyle name="20% - Accent5 5 2 2 2 2" xfId="3015"/>
    <cellStyle name="20% - Accent5 5 2 2 2 2 2" xfId="3016"/>
    <cellStyle name="20% - Accent5 5 2 2 2 3" xfId="3017"/>
    <cellStyle name="20% - Accent5 5 2 2 3" xfId="3018"/>
    <cellStyle name="20% - Accent5 5 2 2 3 2" xfId="3019"/>
    <cellStyle name="20% - Accent5 5 2 2 4" xfId="3020"/>
    <cellStyle name="20% - Accent5 5 2 2 4 2" xfId="3021"/>
    <cellStyle name="20% - Accent5 5 2 2 5" xfId="3022"/>
    <cellStyle name="20% - Accent5 5 2 2 5 2" xfId="3023"/>
    <cellStyle name="20% - Accent5 5 2 2 6" xfId="3024"/>
    <cellStyle name="20% - Accent5 5 2 3" xfId="3025"/>
    <cellStyle name="20% - Accent5 5 2 3 2" xfId="3026"/>
    <cellStyle name="20% - Accent5 5 2 3 2 2" xfId="3027"/>
    <cellStyle name="20% - Accent5 5 2 3 3" xfId="3028"/>
    <cellStyle name="20% - Accent5 5 2 4" xfId="3029"/>
    <cellStyle name="20% - Accent5 5 2 4 2" xfId="3030"/>
    <cellStyle name="20% - Accent5 5 2 5" xfId="3031"/>
    <cellStyle name="20% - Accent5 5 2 5 2" xfId="3032"/>
    <cellStyle name="20% - Accent5 5 2 6" xfId="3033"/>
    <cellStyle name="20% - Accent5 5 2 6 2" xfId="3034"/>
    <cellStyle name="20% - Accent5 5 2 7" xfId="3035"/>
    <cellStyle name="20% - Accent5 5 3" xfId="3036"/>
    <cellStyle name="20% - Accent5 5 3 2" xfId="3037"/>
    <cellStyle name="20% - Accent5 5 3 2 2" xfId="3038"/>
    <cellStyle name="20% - Accent5 5 3 2 2 2" xfId="3039"/>
    <cellStyle name="20% - Accent5 5 3 2 3" xfId="3040"/>
    <cellStyle name="20% - Accent5 5 3 3" xfId="3041"/>
    <cellStyle name="20% - Accent5 5 3 3 2" xfId="3042"/>
    <cellStyle name="20% - Accent5 5 3 4" xfId="3043"/>
    <cellStyle name="20% - Accent5 5 3 4 2" xfId="3044"/>
    <cellStyle name="20% - Accent5 5 3 5" xfId="3045"/>
    <cellStyle name="20% - Accent5 5 3 5 2" xfId="3046"/>
    <cellStyle name="20% - Accent5 5 3 6" xfId="3047"/>
    <cellStyle name="20% - Accent5 5 4" xfId="3048"/>
    <cellStyle name="20% - Accent5 5 4 2" xfId="3049"/>
    <cellStyle name="20% - Accent5 5 4 2 2" xfId="3050"/>
    <cellStyle name="20% - Accent5 5 4 3" xfId="3051"/>
    <cellStyle name="20% - Accent5 5 5" xfId="3052"/>
    <cellStyle name="20% - Accent5 5 5 2" xfId="3053"/>
    <cellStyle name="20% - Accent5 5 5 2 2" xfId="3054"/>
    <cellStyle name="20% - Accent5 5 5 3" xfId="3055"/>
    <cellStyle name="20% - Accent5 5 6" xfId="3056"/>
    <cellStyle name="20% - Accent5 5 6 2" xfId="3057"/>
    <cellStyle name="20% - Accent5 5 7" xfId="3058"/>
    <cellStyle name="20% - Accent5 5 7 2" xfId="3059"/>
    <cellStyle name="20% - Accent5 5 7 2 2" xfId="3060"/>
    <cellStyle name="20% - Accent5 5 7 3" xfId="3061"/>
    <cellStyle name="20% - Accent5 5 8" xfId="3062"/>
    <cellStyle name="20% - Accent5 5 8 2" xfId="3063"/>
    <cellStyle name="20% - Accent5 6" xfId="3064"/>
    <cellStyle name="20% - Accent5 6 2" xfId="3065"/>
    <cellStyle name="20% - Accent5 6 2 2" xfId="3066"/>
    <cellStyle name="20% - Accent5 6 2 2 2" xfId="3067"/>
    <cellStyle name="20% - Accent5 6 2 3" xfId="3068"/>
    <cellStyle name="20% - Accent5 6 3" xfId="3069"/>
    <cellStyle name="20% - Accent5 6 3 2" xfId="3070"/>
    <cellStyle name="20% - Accent5 6 4" xfId="3071"/>
    <cellStyle name="20% - Accent5 6 4 2" xfId="3072"/>
    <cellStyle name="20% - Accent5 6 5" xfId="3073"/>
    <cellStyle name="20% - Accent5 6 5 2" xfId="3074"/>
    <cellStyle name="20% - Accent5 6 6" xfId="3075"/>
    <cellStyle name="20% - Accent5 7" xfId="3076"/>
    <cellStyle name="20% - Accent5 7 2" xfId="3077"/>
    <cellStyle name="20% - Accent5 7 2 2" xfId="3078"/>
    <cellStyle name="20% - Accent5 7 3" xfId="3079"/>
    <cellStyle name="20% - Accent5 8" xfId="3080"/>
    <cellStyle name="20% - Accent5 8 2" xfId="3081"/>
    <cellStyle name="20% - Accent5 9" xfId="3082"/>
    <cellStyle name="20% - Accent5 9 2" xfId="3083"/>
    <cellStyle name="20% - Accent6 10" xfId="3084"/>
    <cellStyle name="20% - Accent6 11" xfId="3085"/>
    <cellStyle name="20% - Accent6 2" xfId="3086"/>
    <cellStyle name="20% - Accent6 2 10" xfId="3087"/>
    <cellStyle name="20% - Accent6 2 10 2" xfId="3088"/>
    <cellStyle name="20% - Accent6 2 11" xfId="3089"/>
    <cellStyle name="20% - Accent6 2 11 2" xfId="3090"/>
    <cellStyle name="20% - Accent6 2 12" xfId="3091"/>
    <cellStyle name="20% - Accent6 2 12 2" xfId="3092"/>
    <cellStyle name="20% - Accent6 2 13" xfId="3093"/>
    <cellStyle name="20% - Accent6 2 14" xfId="3094"/>
    <cellStyle name="20% - Accent6 2 15" xfId="3095"/>
    <cellStyle name="20% - Accent6 2 16" xfId="3096"/>
    <cellStyle name="20% - Accent6 2 2" xfId="3097"/>
    <cellStyle name="20% - Accent6 2 2 10" xfId="3098"/>
    <cellStyle name="20% - Accent6 2 2 11" xfId="3099"/>
    <cellStyle name="20% - Accent6 2 2 12" xfId="3100"/>
    <cellStyle name="20% - Accent6 2 2 2" xfId="3101"/>
    <cellStyle name="20% - Accent6 2 2 2 10" xfId="3102"/>
    <cellStyle name="20% - Accent6 2 2 2 2" xfId="3103"/>
    <cellStyle name="20% - Accent6 2 2 2 2 2" xfId="3104"/>
    <cellStyle name="20% - Accent6 2 2 2 2 2 2" xfId="3105"/>
    <cellStyle name="20% - Accent6 2 2 2 2 2 2 2" xfId="3106"/>
    <cellStyle name="20% - Accent6 2 2 2 2 2 3" xfId="3107"/>
    <cellStyle name="20% - Accent6 2 2 2 2 3" xfId="3108"/>
    <cellStyle name="20% - Accent6 2 2 2 2 3 2" xfId="3109"/>
    <cellStyle name="20% - Accent6 2 2 2 2 4" xfId="3110"/>
    <cellStyle name="20% - Accent6 2 2 2 2 4 2" xfId="3111"/>
    <cellStyle name="20% - Accent6 2 2 2 2 5" xfId="3112"/>
    <cellStyle name="20% - Accent6 2 2 2 2 5 2" xfId="3113"/>
    <cellStyle name="20% - Accent6 2 2 2 2 6" xfId="3114"/>
    <cellStyle name="20% - Accent6 2 2 2 3" xfId="3115"/>
    <cellStyle name="20% - Accent6 2 2 2 3 2" xfId="3116"/>
    <cellStyle name="20% - Accent6 2 2 2 3 2 2" xfId="3117"/>
    <cellStyle name="20% - Accent6 2 2 2 3 3" xfId="3118"/>
    <cellStyle name="20% - Accent6 2 2 2 4" xfId="3119"/>
    <cellStyle name="20% - Accent6 2 2 2 4 2" xfId="3120"/>
    <cellStyle name="20% - Accent6 2 2 2 5" xfId="3121"/>
    <cellStyle name="20% - Accent6 2 2 2 5 2" xfId="3122"/>
    <cellStyle name="20% - Accent6 2 2 2 6" xfId="3123"/>
    <cellStyle name="20% - Accent6 2 2 2 6 2" xfId="3124"/>
    <cellStyle name="20% - Accent6 2 2 2 7" xfId="3125"/>
    <cellStyle name="20% - Accent6 2 2 2 8" xfId="3126"/>
    <cellStyle name="20% - Accent6 2 2 2 9" xfId="3127"/>
    <cellStyle name="20% - Accent6 2 2 3" xfId="3128"/>
    <cellStyle name="20% - Accent6 2 2 3 2" xfId="3129"/>
    <cellStyle name="20% - Accent6 2 2 3 2 2" xfId="3130"/>
    <cellStyle name="20% - Accent6 2 2 3 2 2 2" xfId="3131"/>
    <cellStyle name="20% - Accent6 2 2 3 2 2 2 2" xfId="3132"/>
    <cellStyle name="20% - Accent6 2 2 3 2 2 3" xfId="3133"/>
    <cellStyle name="20% - Accent6 2 2 3 2 3" xfId="3134"/>
    <cellStyle name="20% - Accent6 2 2 3 2 3 2" xfId="3135"/>
    <cellStyle name="20% - Accent6 2 2 3 2 4" xfId="3136"/>
    <cellStyle name="20% - Accent6 2 2 3 2 4 2" xfId="3137"/>
    <cellStyle name="20% - Accent6 2 2 3 2 5" xfId="3138"/>
    <cellStyle name="20% - Accent6 2 2 3 2 5 2" xfId="3139"/>
    <cellStyle name="20% - Accent6 2 2 3 2 6" xfId="3140"/>
    <cellStyle name="20% - Accent6 2 2 3 3" xfId="3141"/>
    <cellStyle name="20% - Accent6 2 2 3 3 2" xfId="3142"/>
    <cellStyle name="20% - Accent6 2 2 3 3 2 2" xfId="3143"/>
    <cellStyle name="20% - Accent6 2 2 3 3 3" xfId="3144"/>
    <cellStyle name="20% - Accent6 2 2 3 4" xfId="3145"/>
    <cellStyle name="20% - Accent6 2 2 3 4 2" xfId="3146"/>
    <cellStyle name="20% - Accent6 2 2 3 5" xfId="3147"/>
    <cellStyle name="20% - Accent6 2 2 3 5 2" xfId="3148"/>
    <cellStyle name="20% - Accent6 2 2 3 6" xfId="3149"/>
    <cellStyle name="20% - Accent6 2 2 3 6 2" xfId="3150"/>
    <cellStyle name="20% - Accent6 2 2 3 7" xfId="3151"/>
    <cellStyle name="20% - Accent6 2 2 4" xfId="3152"/>
    <cellStyle name="20% - Accent6 2 2 4 2" xfId="3153"/>
    <cellStyle name="20% - Accent6 2 2 4 2 2" xfId="3154"/>
    <cellStyle name="20% - Accent6 2 2 4 2 2 2" xfId="3155"/>
    <cellStyle name="20% - Accent6 2 2 4 2 3" xfId="3156"/>
    <cellStyle name="20% - Accent6 2 2 4 3" xfId="3157"/>
    <cellStyle name="20% - Accent6 2 2 4 3 2" xfId="3158"/>
    <cellStyle name="20% - Accent6 2 2 4 4" xfId="3159"/>
    <cellStyle name="20% - Accent6 2 2 4 4 2" xfId="3160"/>
    <cellStyle name="20% - Accent6 2 2 4 5" xfId="3161"/>
    <cellStyle name="20% - Accent6 2 2 4 5 2" xfId="3162"/>
    <cellStyle name="20% - Accent6 2 2 4 6" xfId="3163"/>
    <cellStyle name="20% - Accent6 2 2 5" xfId="3164"/>
    <cellStyle name="20% - Accent6 2 2 5 2" xfId="3165"/>
    <cellStyle name="20% - Accent6 2 2 5 2 2" xfId="3166"/>
    <cellStyle name="20% - Accent6 2 2 5 3" xfId="3167"/>
    <cellStyle name="20% - Accent6 2 2 6" xfId="3168"/>
    <cellStyle name="20% - Accent6 2 2 6 2" xfId="3169"/>
    <cellStyle name="20% - Accent6 2 2 7" xfId="3170"/>
    <cellStyle name="20% - Accent6 2 2 7 2" xfId="3171"/>
    <cellStyle name="20% - Accent6 2 2 8" xfId="3172"/>
    <cellStyle name="20% - Accent6 2 2 8 2" xfId="3173"/>
    <cellStyle name="20% - Accent6 2 2 9" xfId="3174"/>
    <cellStyle name="20% - Accent6 2 3" xfId="3175"/>
    <cellStyle name="20% - Accent6 2 3 10" xfId="3176"/>
    <cellStyle name="20% - Accent6 2 3 11" xfId="3177"/>
    <cellStyle name="20% - Accent6 2 3 2" xfId="3178"/>
    <cellStyle name="20% - Accent6 2 3 2 2" xfId="3179"/>
    <cellStyle name="20% - Accent6 2 3 2 2 2" xfId="3180"/>
    <cellStyle name="20% - Accent6 2 3 2 2 2 2" xfId="3181"/>
    <cellStyle name="20% - Accent6 2 3 2 2 2 2 2" xfId="3182"/>
    <cellStyle name="20% - Accent6 2 3 2 2 2 3" xfId="3183"/>
    <cellStyle name="20% - Accent6 2 3 2 2 3" xfId="3184"/>
    <cellStyle name="20% - Accent6 2 3 2 2 3 2" xfId="3185"/>
    <cellStyle name="20% - Accent6 2 3 2 2 4" xfId="3186"/>
    <cellStyle name="20% - Accent6 2 3 2 2 4 2" xfId="3187"/>
    <cellStyle name="20% - Accent6 2 3 2 2 5" xfId="3188"/>
    <cellStyle name="20% - Accent6 2 3 2 2 5 2" xfId="3189"/>
    <cellStyle name="20% - Accent6 2 3 2 2 6" xfId="3190"/>
    <cellStyle name="20% - Accent6 2 3 2 3" xfId="3191"/>
    <cellStyle name="20% - Accent6 2 3 2 3 2" xfId="3192"/>
    <cellStyle name="20% - Accent6 2 3 2 3 2 2" xfId="3193"/>
    <cellStyle name="20% - Accent6 2 3 2 3 3" xfId="3194"/>
    <cellStyle name="20% - Accent6 2 3 2 4" xfId="3195"/>
    <cellStyle name="20% - Accent6 2 3 2 4 2" xfId="3196"/>
    <cellStyle name="20% - Accent6 2 3 2 5" xfId="3197"/>
    <cellStyle name="20% - Accent6 2 3 2 5 2" xfId="3198"/>
    <cellStyle name="20% - Accent6 2 3 2 6" xfId="3199"/>
    <cellStyle name="20% - Accent6 2 3 2 6 2" xfId="3200"/>
    <cellStyle name="20% - Accent6 2 3 2 7" xfId="3201"/>
    <cellStyle name="20% - Accent6 2 3 3" xfId="3202"/>
    <cellStyle name="20% - Accent6 2 3 3 2" xfId="3203"/>
    <cellStyle name="20% - Accent6 2 3 3 2 2" xfId="3204"/>
    <cellStyle name="20% - Accent6 2 3 3 2 2 2" xfId="3205"/>
    <cellStyle name="20% - Accent6 2 3 3 2 3" xfId="3206"/>
    <cellStyle name="20% - Accent6 2 3 3 3" xfId="3207"/>
    <cellStyle name="20% - Accent6 2 3 3 3 2" xfId="3208"/>
    <cellStyle name="20% - Accent6 2 3 3 4" xfId="3209"/>
    <cellStyle name="20% - Accent6 2 3 3 4 2" xfId="3210"/>
    <cellStyle name="20% - Accent6 2 3 3 5" xfId="3211"/>
    <cellStyle name="20% - Accent6 2 3 3 5 2" xfId="3212"/>
    <cellStyle name="20% - Accent6 2 3 3 6" xfId="3213"/>
    <cellStyle name="20% - Accent6 2 3 4" xfId="3214"/>
    <cellStyle name="20% - Accent6 2 3 4 2" xfId="3215"/>
    <cellStyle name="20% - Accent6 2 3 4 2 2" xfId="3216"/>
    <cellStyle name="20% - Accent6 2 3 4 3" xfId="3217"/>
    <cellStyle name="20% - Accent6 2 3 5" xfId="3218"/>
    <cellStyle name="20% - Accent6 2 3 5 2" xfId="3219"/>
    <cellStyle name="20% - Accent6 2 3 6" xfId="3220"/>
    <cellStyle name="20% - Accent6 2 3 6 2" xfId="3221"/>
    <cellStyle name="20% - Accent6 2 3 7" xfId="3222"/>
    <cellStyle name="20% - Accent6 2 3 7 2" xfId="3223"/>
    <cellStyle name="20% - Accent6 2 3 8" xfId="3224"/>
    <cellStyle name="20% - Accent6 2 3 9" xfId="3225"/>
    <cellStyle name="20% - Accent6 2 4" xfId="3226"/>
    <cellStyle name="20% - Accent6 2 4 2" xfId="3227"/>
    <cellStyle name="20% - Accent6 2 4 2 2" xfId="3228"/>
    <cellStyle name="20% - Accent6 2 4 2 2 2" xfId="3229"/>
    <cellStyle name="20% - Accent6 2 4 2 2 2 2" xfId="3230"/>
    <cellStyle name="20% - Accent6 2 4 2 2 3" xfId="3231"/>
    <cellStyle name="20% - Accent6 2 4 2 3" xfId="3232"/>
    <cellStyle name="20% - Accent6 2 4 2 3 2" xfId="3233"/>
    <cellStyle name="20% - Accent6 2 4 2 4" xfId="3234"/>
    <cellStyle name="20% - Accent6 2 4 2 4 2" xfId="3235"/>
    <cellStyle name="20% - Accent6 2 4 2 5" xfId="3236"/>
    <cellStyle name="20% - Accent6 2 4 2 5 2" xfId="3237"/>
    <cellStyle name="20% - Accent6 2 4 2 6" xfId="3238"/>
    <cellStyle name="20% - Accent6 2 4 3" xfId="3239"/>
    <cellStyle name="20% - Accent6 2 4 3 2" xfId="3240"/>
    <cellStyle name="20% - Accent6 2 4 3 2 2" xfId="3241"/>
    <cellStyle name="20% - Accent6 2 4 3 3" xfId="3242"/>
    <cellStyle name="20% - Accent6 2 4 4" xfId="3243"/>
    <cellStyle name="20% - Accent6 2 4 4 2" xfId="3244"/>
    <cellStyle name="20% - Accent6 2 4 5" xfId="3245"/>
    <cellStyle name="20% - Accent6 2 4 5 2" xfId="3246"/>
    <cellStyle name="20% - Accent6 2 4 6" xfId="3247"/>
    <cellStyle name="20% - Accent6 2 4 6 2" xfId="3248"/>
    <cellStyle name="20% - Accent6 2 4 7" xfId="3249"/>
    <cellStyle name="20% - Accent6 2 4 7 2" xfId="3250"/>
    <cellStyle name="20% - Accent6 2 5" xfId="3251"/>
    <cellStyle name="20% - Accent6 2 5 2" xfId="3252"/>
    <cellStyle name="20% - Accent6 2 5 2 2" xfId="3253"/>
    <cellStyle name="20% - Accent6 2 5 2 2 2" xfId="3254"/>
    <cellStyle name="20% - Accent6 2 5 2 2 2 2" xfId="3255"/>
    <cellStyle name="20% - Accent6 2 5 2 2 3" xfId="3256"/>
    <cellStyle name="20% - Accent6 2 5 2 3" xfId="3257"/>
    <cellStyle name="20% - Accent6 2 5 2 3 2" xfId="3258"/>
    <cellStyle name="20% - Accent6 2 5 2 4" xfId="3259"/>
    <cellStyle name="20% - Accent6 2 5 2 4 2" xfId="3260"/>
    <cellStyle name="20% - Accent6 2 5 2 5" xfId="3261"/>
    <cellStyle name="20% - Accent6 2 5 2 5 2" xfId="3262"/>
    <cellStyle name="20% - Accent6 2 5 2 6" xfId="3263"/>
    <cellStyle name="20% - Accent6 2 5 3" xfId="3264"/>
    <cellStyle name="20% - Accent6 2 5 3 2" xfId="3265"/>
    <cellStyle name="20% - Accent6 2 5 3 2 2" xfId="3266"/>
    <cellStyle name="20% - Accent6 2 5 3 3" xfId="3267"/>
    <cellStyle name="20% - Accent6 2 5 4" xfId="3268"/>
    <cellStyle name="20% - Accent6 2 5 4 2" xfId="3269"/>
    <cellStyle name="20% - Accent6 2 5 5" xfId="3270"/>
    <cellStyle name="20% - Accent6 2 5 5 2" xfId="3271"/>
    <cellStyle name="20% - Accent6 2 5 6" xfId="3272"/>
    <cellStyle name="20% - Accent6 2 5 6 2" xfId="3273"/>
    <cellStyle name="20% - Accent6 2 5 7" xfId="3274"/>
    <cellStyle name="20% - Accent6 2 6" xfId="3275"/>
    <cellStyle name="20% - Accent6 2 6 2" xfId="3276"/>
    <cellStyle name="20% - Accent6 2 6 2 2" xfId="3277"/>
    <cellStyle name="20% - Accent6 2 6 2 2 2" xfId="3278"/>
    <cellStyle name="20% - Accent6 2 6 2 2 2 2" xfId="3279"/>
    <cellStyle name="20% - Accent6 2 6 2 2 3" xfId="3280"/>
    <cellStyle name="20% - Accent6 2 6 2 3" xfId="3281"/>
    <cellStyle name="20% - Accent6 2 6 2 3 2" xfId="3282"/>
    <cellStyle name="20% - Accent6 2 6 2 4" xfId="3283"/>
    <cellStyle name="20% - Accent6 2 6 2 4 2" xfId="3284"/>
    <cellStyle name="20% - Accent6 2 6 2 5" xfId="3285"/>
    <cellStyle name="20% - Accent6 2 6 2 5 2" xfId="3286"/>
    <cellStyle name="20% - Accent6 2 6 2 6" xfId="3287"/>
    <cellStyle name="20% - Accent6 2 6 3" xfId="3288"/>
    <cellStyle name="20% - Accent6 2 6 3 2" xfId="3289"/>
    <cellStyle name="20% - Accent6 2 6 3 2 2" xfId="3290"/>
    <cellStyle name="20% - Accent6 2 6 3 3" xfId="3291"/>
    <cellStyle name="20% - Accent6 2 6 4" xfId="3292"/>
    <cellStyle name="20% - Accent6 2 6 4 2" xfId="3293"/>
    <cellStyle name="20% - Accent6 2 6 5" xfId="3294"/>
    <cellStyle name="20% - Accent6 2 6 5 2" xfId="3295"/>
    <cellStyle name="20% - Accent6 2 6 6" xfId="3296"/>
    <cellStyle name="20% - Accent6 2 6 6 2" xfId="3297"/>
    <cellStyle name="20% - Accent6 2 6 6 2 2" xfId="3298"/>
    <cellStyle name="20% - Accent6 2 6 6 3" xfId="3299"/>
    <cellStyle name="20% - Accent6 2 6 7" xfId="3300"/>
    <cellStyle name="20% - Accent6 2 7" xfId="3301"/>
    <cellStyle name="20% - Accent6 2 7 2" xfId="3302"/>
    <cellStyle name="20% - Accent6 2 7 2 2" xfId="3303"/>
    <cellStyle name="20% - Accent6 2 7 2 2 2" xfId="3304"/>
    <cellStyle name="20% - Accent6 2 7 2 3" xfId="3305"/>
    <cellStyle name="20% - Accent6 2 7 3" xfId="3306"/>
    <cellStyle name="20% - Accent6 2 7 3 2" xfId="3307"/>
    <cellStyle name="20% - Accent6 2 7 4" xfId="3308"/>
    <cellStyle name="20% - Accent6 2 7 4 2" xfId="3309"/>
    <cellStyle name="20% - Accent6 2 7 5" xfId="3310"/>
    <cellStyle name="20% - Accent6 2 7 5 2" xfId="3311"/>
    <cellStyle name="20% - Accent6 2 7 6" xfId="3312"/>
    <cellStyle name="20% - Accent6 2 7 7" xfId="3313"/>
    <cellStyle name="20% - Accent6 2 8" xfId="3314"/>
    <cellStyle name="20% - Accent6 2 8 2" xfId="3315"/>
    <cellStyle name="20% - Accent6 2 8 2 2" xfId="3316"/>
    <cellStyle name="20% - Accent6 2 8 3" xfId="3317"/>
    <cellStyle name="20% - Accent6 2 9" xfId="3318"/>
    <cellStyle name="20% - Accent6 2 9 2" xfId="3319"/>
    <cellStyle name="20% - Accent6 3" xfId="3320"/>
    <cellStyle name="20% - Accent6 3 10" xfId="3321"/>
    <cellStyle name="20% - Accent6 3 11" xfId="3322"/>
    <cellStyle name="20% - Accent6 3 2" xfId="3323"/>
    <cellStyle name="20% - Accent6 3 2 2" xfId="3324"/>
    <cellStyle name="20% - Accent6 3 2 2 2" xfId="3325"/>
    <cellStyle name="20% - Accent6 3 2 2 2 2" xfId="3326"/>
    <cellStyle name="20% - Accent6 3 2 2 2 2 2" xfId="3327"/>
    <cellStyle name="20% - Accent6 3 2 2 2 2 2 2" xfId="3328"/>
    <cellStyle name="20% - Accent6 3 2 2 2 2 3" xfId="3329"/>
    <cellStyle name="20% - Accent6 3 2 2 2 3" xfId="3330"/>
    <cellStyle name="20% - Accent6 3 2 2 2 3 2" xfId="3331"/>
    <cellStyle name="20% - Accent6 3 2 2 2 4" xfId="3332"/>
    <cellStyle name="20% - Accent6 3 2 2 2 4 2" xfId="3333"/>
    <cellStyle name="20% - Accent6 3 2 2 2 4 2 2" xfId="3334"/>
    <cellStyle name="20% - Accent6 3 2 2 2 4 3" xfId="3335"/>
    <cellStyle name="20% - Accent6 3 2 2 2 5" xfId="3336"/>
    <cellStyle name="20% - Accent6 3 2 2 2 5 2" xfId="3337"/>
    <cellStyle name="20% - Accent6 3 2 2 2 6" xfId="3338"/>
    <cellStyle name="20% - Accent6 3 2 2 3" xfId="3339"/>
    <cellStyle name="20% - Accent6 3 2 2 3 2" xfId="3340"/>
    <cellStyle name="20% - Accent6 3 2 2 3 2 2" xfId="3341"/>
    <cellStyle name="20% - Accent6 3 2 2 3 3" xfId="3342"/>
    <cellStyle name="20% - Accent6 3 2 2 4" xfId="3343"/>
    <cellStyle name="20% - Accent6 3 2 2 4 2" xfId="3344"/>
    <cellStyle name="20% - Accent6 3 2 2 5" xfId="3345"/>
    <cellStyle name="20% - Accent6 3 2 2 5 2" xfId="3346"/>
    <cellStyle name="20% - Accent6 3 2 2 6" xfId="3347"/>
    <cellStyle name="20% - Accent6 3 2 2 6 2" xfId="3348"/>
    <cellStyle name="20% - Accent6 3 2 2 7" xfId="3349"/>
    <cellStyle name="20% - Accent6 3 2 3" xfId="3350"/>
    <cellStyle name="20% - Accent6 3 2 3 2" xfId="3351"/>
    <cellStyle name="20% - Accent6 3 2 3 2 2" xfId="3352"/>
    <cellStyle name="20% - Accent6 3 2 3 2 2 2" xfId="3353"/>
    <cellStyle name="20% - Accent6 3 2 3 2 2 2 2" xfId="3354"/>
    <cellStyle name="20% - Accent6 3 2 3 2 2 3" xfId="3355"/>
    <cellStyle name="20% - Accent6 3 2 3 2 2 4" xfId="3356"/>
    <cellStyle name="20% - Accent6 3 2 3 2 3" xfId="3357"/>
    <cellStyle name="20% - Accent6 3 2 3 2 3 2" xfId="3358"/>
    <cellStyle name="20% - Accent6 3 2 3 2 4" xfId="3359"/>
    <cellStyle name="20% - Accent6 3 2 3 2 4 2" xfId="3360"/>
    <cellStyle name="20% - Accent6 3 2 3 2 5" xfId="3361"/>
    <cellStyle name="20% - Accent6 3 2 3 2 5 2" xfId="3362"/>
    <cellStyle name="20% - Accent6 3 2 3 2 6" xfId="3363"/>
    <cellStyle name="20% - Accent6 3 2 3 3" xfId="3364"/>
    <cellStyle name="20% - Accent6 3 2 3 3 2" xfId="3365"/>
    <cellStyle name="20% - Accent6 3 2 3 3 2 2" xfId="3366"/>
    <cellStyle name="20% - Accent6 3 2 3 3 3" xfId="3367"/>
    <cellStyle name="20% - Accent6 3 2 3 4" xfId="3368"/>
    <cellStyle name="20% - Accent6 3 2 3 4 2" xfId="3369"/>
    <cellStyle name="20% - Accent6 3 2 3 4 2 2" xfId="3370"/>
    <cellStyle name="20% - Accent6 3 2 3 4 3" xfId="3371"/>
    <cellStyle name="20% - Accent6 3 2 3 5" xfId="3372"/>
    <cellStyle name="20% - Accent6 3 2 3 5 2" xfId="3373"/>
    <cellStyle name="20% - Accent6 3 2 3 5 2 2" xfId="3374"/>
    <cellStyle name="20% - Accent6 3 2 3 5 3" xfId="3375"/>
    <cellStyle name="20% - Accent6 3 2 3 6" xfId="3376"/>
    <cellStyle name="20% - Accent6 3 2 3 6 2" xfId="3377"/>
    <cellStyle name="20% - Accent6 3 2 3 7" xfId="3378"/>
    <cellStyle name="20% - Accent6 3 2 4" xfId="3379"/>
    <cellStyle name="20% - Accent6 3 2 4 2" xfId="3380"/>
    <cellStyle name="20% - Accent6 3 2 4 2 2" xfId="3381"/>
    <cellStyle name="20% - Accent6 3 2 4 2 2 2" xfId="3382"/>
    <cellStyle name="20% - Accent6 3 2 4 2 3" xfId="3383"/>
    <cellStyle name="20% - Accent6 3 2 4 3" xfId="3384"/>
    <cellStyle name="20% - Accent6 3 2 4 3 2" xfId="3385"/>
    <cellStyle name="20% - Accent6 3 2 4 4" xfId="3386"/>
    <cellStyle name="20% - Accent6 3 2 4 4 2" xfId="3387"/>
    <cellStyle name="20% - Accent6 3 2 4 5" xfId="3388"/>
    <cellStyle name="20% - Accent6 3 2 4 5 2" xfId="3389"/>
    <cellStyle name="20% - Accent6 3 2 4 5 2 2" xfId="3390"/>
    <cellStyle name="20% - Accent6 3 2 4 5 3" xfId="3391"/>
    <cellStyle name="20% - Accent6 3 2 4 6" xfId="3392"/>
    <cellStyle name="20% - Accent6 3 2 5" xfId="3393"/>
    <cellStyle name="20% - Accent6 3 2 5 2" xfId="3394"/>
    <cellStyle name="20% - Accent6 3 2 5 2 2" xfId="3395"/>
    <cellStyle name="20% - Accent6 3 2 5 3" xfId="3396"/>
    <cellStyle name="20% - Accent6 3 2 6" xfId="3397"/>
    <cellStyle name="20% - Accent6 3 2 6 2" xfId="3398"/>
    <cellStyle name="20% - Accent6 3 2 7" xfId="3399"/>
    <cellStyle name="20% - Accent6 3 2 7 2" xfId="3400"/>
    <cellStyle name="20% - Accent6 3 2 8" xfId="3401"/>
    <cellStyle name="20% - Accent6 3 2 8 2" xfId="3402"/>
    <cellStyle name="20% - Accent6 3 2 9" xfId="3403"/>
    <cellStyle name="20% - Accent6 3 3" xfId="3404"/>
    <cellStyle name="20% - Accent6 3 3 2" xfId="3405"/>
    <cellStyle name="20% - Accent6 3 3 2 2" xfId="3406"/>
    <cellStyle name="20% - Accent6 3 3 2 2 2" xfId="3407"/>
    <cellStyle name="20% - Accent6 3 3 2 2 2 2" xfId="3408"/>
    <cellStyle name="20% - Accent6 3 3 2 2 3" xfId="3409"/>
    <cellStyle name="20% - Accent6 3 3 2 3" xfId="3410"/>
    <cellStyle name="20% - Accent6 3 3 2 3 2" xfId="3411"/>
    <cellStyle name="20% - Accent6 3 3 2 4" xfId="3412"/>
    <cellStyle name="20% - Accent6 3 3 2 4 2" xfId="3413"/>
    <cellStyle name="20% - Accent6 3 3 2 5" xfId="3414"/>
    <cellStyle name="20% - Accent6 3 3 2 5 2" xfId="3415"/>
    <cellStyle name="20% - Accent6 3 3 2 6" xfId="3416"/>
    <cellStyle name="20% - Accent6 3 3 3" xfId="3417"/>
    <cellStyle name="20% - Accent6 3 3 3 2" xfId="3418"/>
    <cellStyle name="20% - Accent6 3 3 3 2 2" xfId="3419"/>
    <cellStyle name="20% - Accent6 3 3 3 3" xfId="3420"/>
    <cellStyle name="20% - Accent6 3 3 4" xfId="3421"/>
    <cellStyle name="20% - Accent6 3 3 4 2" xfId="3422"/>
    <cellStyle name="20% - Accent6 3 3 5" xfId="3423"/>
    <cellStyle name="20% - Accent6 3 3 5 2" xfId="3424"/>
    <cellStyle name="20% - Accent6 3 3 6" xfId="3425"/>
    <cellStyle name="20% - Accent6 3 3 6 2" xfId="3426"/>
    <cellStyle name="20% - Accent6 3 3 7" xfId="3427"/>
    <cellStyle name="20% - Accent6 3 4" xfId="3428"/>
    <cellStyle name="20% - Accent6 3 4 2" xfId="3429"/>
    <cellStyle name="20% - Accent6 3 4 2 2" xfId="3430"/>
    <cellStyle name="20% - Accent6 3 4 2 2 2" xfId="3431"/>
    <cellStyle name="20% - Accent6 3 4 2 2 2 2" xfId="3432"/>
    <cellStyle name="20% - Accent6 3 4 2 2 3" xfId="3433"/>
    <cellStyle name="20% - Accent6 3 4 2 3" xfId="3434"/>
    <cellStyle name="20% - Accent6 3 4 2 3 2" xfId="3435"/>
    <cellStyle name="20% - Accent6 3 4 2 4" xfId="3436"/>
    <cellStyle name="20% - Accent6 3 4 2 4 2" xfId="3437"/>
    <cellStyle name="20% - Accent6 3 4 2 5" xfId="3438"/>
    <cellStyle name="20% - Accent6 3 4 2 5 2" xfId="3439"/>
    <cellStyle name="20% - Accent6 3 4 2 6" xfId="3440"/>
    <cellStyle name="20% - Accent6 3 4 3" xfId="3441"/>
    <cellStyle name="20% - Accent6 3 4 3 2" xfId="3442"/>
    <cellStyle name="20% - Accent6 3 4 3 2 2" xfId="3443"/>
    <cellStyle name="20% - Accent6 3 4 3 3" xfId="3444"/>
    <cellStyle name="20% - Accent6 3 4 4" xfId="3445"/>
    <cellStyle name="20% - Accent6 3 4 4 2" xfId="3446"/>
    <cellStyle name="20% - Accent6 3 4 5" xfId="3447"/>
    <cellStyle name="20% - Accent6 3 4 5 2" xfId="3448"/>
    <cellStyle name="20% - Accent6 3 4 6" xfId="3449"/>
    <cellStyle name="20% - Accent6 3 4 6 2" xfId="3450"/>
    <cellStyle name="20% - Accent6 3 4 7" xfId="3451"/>
    <cellStyle name="20% - Accent6 3 4 8" xfId="3452"/>
    <cellStyle name="20% - Accent6 3 5" xfId="3453"/>
    <cellStyle name="20% - Accent6 3 5 2" xfId="3454"/>
    <cellStyle name="20% - Accent6 3 5 2 2" xfId="3455"/>
    <cellStyle name="20% - Accent6 3 5 2 2 2" xfId="3456"/>
    <cellStyle name="20% - Accent6 3 5 2 3" xfId="3457"/>
    <cellStyle name="20% - Accent6 3 5 3" xfId="3458"/>
    <cellStyle name="20% - Accent6 3 5 3 2" xfId="3459"/>
    <cellStyle name="20% - Accent6 3 5 4" xfId="3460"/>
    <cellStyle name="20% - Accent6 3 5 4 2" xfId="3461"/>
    <cellStyle name="20% - Accent6 3 5 5" xfId="3462"/>
    <cellStyle name="20% - Accent6 3 5 5 2" xfId="3463"/>
    <cellStyle name="20% - Accent6 3 5 6" xfId="3464"/>
    <cellStyle name="20% - Accent6 3 6" xfId="3465"/>
    <cellStyle name="20% - Accent6 3 6 2" xfId="3466"/>
    <cellStyle name="20% - Accent6 3 6 2 2" xfId="3467"/>
    <cellStyle name="20% - Accent6 3 6 3" xfId="3468"/>
    <cellStyle name="20% - Accent6 3 7" xfId="3469"/>
    <cellStyle name="20% - Accent6 3 7 2" xfId="3470"/>
    <cellStyle name="20% - Accent6 3 8" xfId="3471"/>
    <cellStyle name="20% - Accent6 3 8 2" xfId="3472"/>
    <cellStyle name="20% - Accent6 3 9" xfId="3473"/>
    <cellStyle name="20% - Accent6 3 9 2" xfId="3474"/>
    <cellStyle name="20% - Accent6 4" xfId="3475"/>
    <cellStyle name="20% - Accent6 4 2" xfId="3476"/>
    <cellStyle name="20% - Accent6 4 2 2" xfId="3477"/>
    <cellStyle name="20% - Accent6 4 2 2 2" xfId="3478"/>
    <cellStyle name="20% - Accent6 4 2 2 2 2" xfId="3479"/>
    <cellStyle name="20% - Accent6 4 2 2 2 2 2" xfId="3480"/>
    <cellStyle name="20% - Accent6 4 2 2 2 3" xfId="3481"/>
    <cellStyle name="20% - Accent6 4 2 2 3" xfId="3482"/>
    <cellStyle name="20% - Accent6 4 2 2 3 2" xfId="3483"/>
    <cellStyle name="20% - Accent6 4 2 2 4" xfId="3484"/>
    <cellStyle name="20% - Accent6 4 2 2 4 2" xfId="3485"/>
    <cellStyle name="20% - Accent6 4 2 2 5" xfId="3486"/>
    <cellStyle name="20% - Accent6 4 2 2 5 2" xfId="3487"/>
    <cellStyle name="20% - Accent6 4 2 2 6" xfId="3488"/>
    <cellStyle name="20% - Accent6 4 2 3" xfId="3489"/>
    <cellStyle name="20% - Accent6 4 2 3 2" xfId="3490"/>
    <cellStyle name="20% - Accent6 4 2 3 2 2" xfId="3491"/>
    <cellStyle name="20% - Accent6 4 2 3 3" xfId="3492"/>
    <cellStyle name="20% - Accent6 4 2 4" xfId="3493"/>
    <cellStyle name="20% - Accent6 4 2 4 2" xfId="3494"/>
    <cellStyle name="20% - Accent6 4 2 5" xfId="3495"/>
    <cellStyle name="20% - Accent6 4 2 5 2" xfId="3496"/>
    <cellStyle name="20% - Accent6 4 2 6" xfId="3497"/>
    <cellStyle name="20% - Accent6 4 2 6 2" xfId="3498"/>
    <cellStyle name="20% - Accent6 4 2 7" xfId="3499"/>
    <cellStyle name="20% - Accent6 4 3" xfId="3500"/>
    <cellStyle name="20% - Accent6 4 4" xfId="3501"/>
    <cellStyle name="20% - Accent6 4 4 2" xfId="3502"/>
    <cellStyle name="20% - Accent6 4 4 2 2" xfId="3503"/>
    <cellStyle name="20% - Accent6 4 4 2 2 2" xfId="3504"/>
    <cellStyle name="20% - Accent6 4 4 2 3" xfId="3505"/>
    <cellStyle name="20% - Accent6 4 4 3" xfId="3506"/>
    <cellStyle name="20% - Accent6 4 4 3 2" xfId="3507"/>
    <cellStyle name="20% - Accent6 4 4 4" xfId="3508"/>
    <cellStyle name="20% - Accent6 4 4 4 2" xfId="3509"/>
    <cellStyle name="20% - Accent6 4 4 5" xfId="3510"/>
    <cellStyle name="20% - Accent6 4 4 5 2" xfId="3511"/>
    <cellStyle name="20% - Accent6 4 4 6" xfId="3512"/>
    <cellStyle name="20% - Accent6 4 5" xfId="3513"/>
    <cellStyle name="20% - Accent6 4 5 2" xfId="3514"/>
    <cellStyle name="20% - Accent6 4 5 2 2" xfId="3515"/>
    <cellStyle name="20% - Accent6 4 5 3" xfId="3516"/>
    <cellStyle name="20% - Accent6 4 6" xfId="3517"/>
    <cellStyle name="20% - Accent6 4 6 2" xfId="3518"/>
    <cellStyle name="20% - Accent6 4 7" xfId="3519"/>
    <cellStyle name="20% - Accent6 4 7 2" xfId="3520"/>
    <cellStyle name="20% - Accent6 4 8" xfId="3521"/>
    <cellStyle name="20% - Accent6 4 8 2" xfId="3522"/>
    <cellStyle name="20% - Accent6 4 9" xfId="3523"/>
    <cellStyle name="20% - Accent6 5" xfId="3524"/>
    <cellStyle name="20% - Accent6 5 2" xfId="3525"/>
    <cellStyle name="20% - Accent6 5 2 2" xfId="3526"/>
    <cellStyle name="20% - Accent6 5 2 2 2" xfId="3527"/>
    <cellStyle name="20% - Accent6 5 2 2 2 2" xfId="3528"/>
    <cellStyle name="20% - Accent6 5 2 2 2 2 2" xfId="3529"/>
    <cellStyle name="20% - Accent6 5 2 2 2 3" xfId="3530"/>
    <cellStyle name="20% - Accent6 5 2 2 3" xfId="3531"/>
    <cellStyle name="20% - Accent6 5 2 2 3 2" xfId="3532"/>
    <cellStyle name="20% - Accent6 5 2 2 4" xfId="3533"/>
    <cellStyle name="20% - Accent6 5 2 2 4 2" xfId="3534"/>
    <cellStyle name="20% - Accent6 5 2 2 5" xfId="3535"/>
    <cellStyle name="20% - Accent6 5 2 2 5 2" xfId="3536"/>
    <cellStyle name="20% - Accent6 5 2 2 6" xfId="3537"/>
    <cellStyle name="20% - Accent6 5 2 3" xfId="3538"/>
    <cellStyle name="20% - Accent6 5 2 3 2" xfId="3539"/>
    <cellStyle name="20% - Accent6 5 2 3 2 2" xfId="3540"/>
    <cellStyle name="20% - Accent6 5 2 3 3" xfId="3541"/>
    <cellStyle name="20% - Accent6 5 2 4" xfId="3542"/>
    <cellStyle name="20% - Accent6 5 2 4 2" xfId="3543"/>
    <cellStyle name="20% - Accent6 5 2 5" xfId="3544"/>
    <cellStyle name="20% - Accent6 5 2 5 2" xfId="3545"/>
    <cellStyle name="20% - Accent6 5 2 6" xfId="3546"/>
    <cellStyle name="20% - Accent6 5 2 6 2" xfId="3547"/>
    <cellStyle name="20% - Accent6 5 2 7" xfId="3548"/>
    <cellStyle name="20% - Accent6 5 3" xfId="3549"/>
    <cellStyle name="20% - Accent6 5 3 2" xfId="3550"/>
    <cellStyle name="20% - Accent6 5 3 2 2" xfId="3551"/>
    <cellStyle name="20% - Accent6 5 3 2 2 2" xfId="3552"/>
    <cellStyle name="20% - Accent6 5 3 2 3" xfId="3553"/>
    <cellStyle name="20% - Accent6 5 3 3" xfId="3554"/>
    <cellStyle name="20% - Accent6 5 3 3 2" xfId="3555"/>
    <cellStyle name="20% - Accent6 5 3 4" xfId="3556"/>
    <cellStyle name="20% - Accent6 5 3 4 2" xfId="3557"/>
    <cellStyle name="20% - Accent6 5 3 5" xfId="3558"/>
    <cellStyle name="20% - Accent6 5 3 5 2" xfId="3559"/>
    <cellStyle name="20% - Accent6 5 3 6" xfId="3560"/>
    <cellStyle name="20% - Accent6 5 4" xfId="3561"/>
    <cellStyle name="20% - Accent6 5 4 2" xfId="3562"/>
    <cellStyle name="20% - Accent6 5 4 2 2" xfId="3563"/>
    <cellStyle name="20% - Accent6 5 4 3" xfId="3564"/>
    <cellStyle name="20% - Accent6 5 5" xfId="3565"/>
    <cellStyle name="20% - Accent6 5 5 2" xfId="3566"/>
    <cellStyle name="20% - Accent6 5 6" xfId="3567"/>
    <cellStyle name="20% - Accent6 5 6 2" xfId="3568"/>
    <cellStyle name="20% - Accent6 5 7" xfId="3569"/>
    <cellStyle name="20% - Accent6 5 7 2" xfId="3570"/>
    <cellStyle name="20% - Accent6 5 8" xfId="3571"/>
    <cellStyle name="20% - Accent6 5 8 2" xfId="3572"/>
    <cellStyle name="20% - Accent6 6" xfId="3573"/>
    <cellStyle name="20% - Accent6 6 2" xfId="3574"/>
    <cellStyle name="20% - Accent6 6 2 2" xfId="3575"/>
    <cellStyle name="20% - Accent6 6 2 2 2" xfId="3576"/>
    <cellStyle name="20% - Accent6 6 2 3" xfId="3577"/>
    <cellStyle name="20% - Accent6 6 3" xfId="3578"/>
    <cellStyle name="20% - Accent6 6 3 2" xfId="3579"/>
    <cellStyle name="20% - Accent6 6 4" xfId="3580"/>
    <cellStyle name="20% - Accent6 6 4 2" xfId="3581"/>
    <cellStyle name="20% - Accent6 6 5" xfId="3582"/>
    <cellStyle name="20% - Accent6 6 5 2" xfId="3583"/>
    <cellStyle name="20% - Accent6 6 6" xfId="3584"/>
    <cellStyle name="20% - Accent6 7" xfId="3585"/>
    <cellStyle name="20% - Accent6 7 2" xfId="3586"/>
    <cellStyle name="20% - Accent6 7 2 2" xfId="3587"/>
    <cellStyle name="20% - Accent6 7 3" xfId="3588"/>
    <cellStyle name="20% - Accent6 8" xfId="3589"/>
    <cellStyle name="20% - Accent6 8 2" xfId="3590"/>
    <cellStyle name="20% - Accent6 9" xfId="3591"/>
    <cellStyle name="20% - Accent6 9 2" xfId="3592"/>
    <cellStyle name="20% - アクセント 1" xfId="57024"/>
    <cellStyle name="20% - アクセント 2" xfId="57025"/>
    <cellStyle name="20% - アクセント 3" xfId="57026"/>
    <cellStyle name="20% - アクセント 4" xfId="57027"/>
    <cellStyle name="20% - アクセント 5" xfId="57028"/>
    <cellStyle name="20% - アクセント 6" xfId="57029"/>
    <cellStyle name="3" xfId="3593"/>
    <cellStyle name="4" xfId="3594"/>
    <cellStyle name="40% - Accent1 10" xfId="3595"/>
    <cellStyle name="40% - Accent1 11" xfId="3596"/>
    <cellStyle name="40% - Accent1 2" xfId="3597"/>
    <cellStyle name="40% - Accent1 2 10" xfId="3598"/>
    <cellStyle name="40% - Accent1 2 10 2" xfId="3599"/>
    <cellStyle name="40% - Accent1 2 11" xfId="3600"/>
    <cellStyle name="40% - Accent1 2 11 2" xfId="3601"/>
    <cellStyle name="40% - Accent1 2 12" xfId="3602"/>
    <cellStyle name="40% - Accent1 2 12 2" xfId="3603"/>
    <cellStyle name="40% - Accent1 2 13" xfId="3604"/>
    <cellStyle name="40% - Accent1 2 14" xfId="3605"/>
    <cellStyle name="40% - Accent1 2 15" xfId="3606"/>
    <cellStyle name="40% - Accent1 2 16" xfId="3607"/>
    <cellStyle name="40% - Accent1 2 2" xfId="3608"/>
    <cellStyle name="40% - Accent1 2 2 10" xfId="3609"/>
    <cellStyle name="40% - Accent1 2 2 11" xfId="3610"/>
    <cellStyle name="40% - Accent1 2 2 12" xfId="3611"/>
    <cellStyle name="40% - Accent1 2 2 2" xfId="3612"/>
    <cellStyle name="40% - Accent1 2 2 2 10" xfId="3613"/>
    <cellStyle name="40% - Accent1 2 2 2 2" xfId="3614"/>
    <cellStyle name="40% - Accent1 2 2 2 2 2" xfId="3615"/>
    <cellStyle name="40% - Accent1 2 2 2 2 2 2" xfId="3616"/>
    <cellStyle name="40% - Accent1 2 2 2 2 2 2 2" xfId="3617"/>
    <cellStyle name="40% - Accent1 2 2 2 2 2 3" xfId="3618"/>
    <cellStyle name="40% - Accent1 2 2 2 2 3" xfId="3619"/>
    <cellStyle name="40% - Accent1 2 2 2 2 3 2" xfId="3620"/>
    <cellStyle name="40% - Accent1 2 2 2 2 4" xfId="3621"/>
    <cellStyle name="40% - Accent1 2 2 2 2 4 2" xfId="3622"/>
    <cellStyle name="40% - Accent1 2 2 2 2 5" xfId="3623"/>
    <cellStyle name="40% - Accent1 2 2 2 2 5 2" xfId="3624"/>
    <cellStyle name="40% - Accent1 2 2 2 2 6" xfId="3625"/>
    <cellStyle name="40% - Accent1 2 2 2 3" xfId="3626"/>
    <cellStyle name="40% - Accent1 2 2 2 3 2" xfId="3627"/>
    <cellStyle name="40% - Accent1 2 2 2 3 2 2" xfId="3628"/>
    <cellStyle name="40% - Accent1 2 2 2 3 3" xfId="3629"/>
    <cellStyle name="40% - Accent1 2 2 2 4" xfId="3630"/>
    <cellStyle name="40% - Accent1 2 2 2 4 2" xfId="3631"/>
    <cellStyle name="40% - Accent1 2 2 2 5" xfId="3632"/>
    <cellStyle name="40% - Accent1 2 2 2 5 2" xfId="3633"/>
    <cellStyle name="40% - Accent1 2 2 2 6" xfId="3634"/>
    <cellStyle name="40% - Accent1 2 2 2 6 2" xfId="3635"/>
    <cellStyle name="40% - Accent1 2 2 2 7" xfId="3636"/>
    <cellStyle name="40% - Accent1 2 2 2 8" xfId="3637"/>
    <cellStyle name="40% - Accent1 2 2 2 9" xfId="3638"/>
    <cellStyle name="40% - Accent1 2 2 3" xfId="3639"/>
    <cellStyle name="40% - Accent1 2 2 3 2" xfId="3640"/>
    <cellStyle name="40% - Accent1 2 2 3 2 2" xfId="3641"/>
    <cellStyle name="40% - Accent1 2 2 3 2 2 2" xfId="3642"/>
    <cellStyle name="40% - Accent1 2 2 3 2 2 2 2" xfId="3643"/>
    <cellStyle name="40% - Accent1 2 2 3 2 2 3" xfId="3644"/>
    <cellStyle name="40% - Accent1 2 2 3 2 3" xfId="3645"/>
    <cellStyle name="40% - Accent1 2 2 3 2 3 2" xfId="3646"/>
    <cellStyle name="40% - Accent1 2 2 3 2 4" xfId="3647"/>
    <cellStyle name="40% - Accent1 2 2 3 2 4 2" xfId="3648"/>
    <cellStyle name="40% - Accent1 2 2 3 2 5" xfId="3649"/>
    <cellStyle name="40% - Accent1 2 2 3 2 5 2" xfId="3650"/>
    <cellStyle name="40% - Accent1 2 2 3 2 6" xfId="3651"/>
    <cellStyle name="40% - Accent1 2 2 3 3" xfId="3652"/>
    <cellStyle name="40% - Accent1 2 2 3 3 2" xfId="3653"/>
    <cellStyle name="40% - Accent1 2 2 3 3 2 2" xfId="3654"/>
    <cellStyle name="40% - Accent1 2 2 3 3 3" xfId="3655"/>
    <cellStyle name="40% - Accent1 2 2 3 4" xfId="3656"/>
    <cellStyle name="40% - Accent1 2 2 3 4 2" xfId="3657"/>
    <cellStyle name="40% - Accent1 2 2 3 5" xfId="3658"/>
    <cellStyle name="40% - Accent1 2 2 3 5 2" xfId="3659"/>
    <cellStyle name="40% - Accent1 2 2 3 6" xfId="3660"/>
    <cellStyle name="40% - Accent1 2 2 3 6 2" xfId="3661"/>
    <cellStyle name="40% - Accent1 2 2 3 7" xfId="3662"/>
    <cellStyle name="40% - Accent1 2 2 4" xfId="3663"/>
    <cellStyle name="40% - Accent1 2 2 4 2" xfId="3664"/>
    <cellStyle name="40% - Accent1 2 2 4 2 2" xfId="3665"/>
    <cellStyle name="40% - Accent1 2 2 4 2 2 2" xfId="3666"/>
    <cellStyle name="40% - Accent1 2 2 4 2 3" xfId="3667"/>
    <cellStyle name="40% - Accent1 2 2 4 3" xfId="3668"/>
    <cellStyle name="40% - Accent1 2 2 4 3 2" xfId="3669"/>
    <cellStyle name="40% - Accent1 2 2 4 4" xfId="3670"/>
    <cellStyle name="40% - Accent1 2 2 4 4 2" xfId="3671"/>
    <cellStyle name="40% - Accent1 2 2 4 5" xfId="3672"/>
    <cellStyle name="40% - Accent1 2 2 4 5 2" xfId="3673"/>
    <cellStyle name="40% - Accent1 2 2 4 6" xfId="3674"/>
    <cellStyle name="40% - Accent1 2 2 5" xfId="3675"/>
    <cellStyle name="40% - Accent1 2 2 5 2" xfId="3676"/>
    <cellStyle name="40% - Accent1 2 2 5 2 2" xfId="3677"/>
    <cellStyle name="40% - Accent1 2 2 5 3" xfId="3678"/>
    <cellStyle name="40% - Accent1 2 2 6" xfId="3679"/>
    <cellStyle name="40% - Accent1 2 2 6 2" xfId="3680"/>
    <cellStyle name="40% - Accent1 2 2 7" xfId="3681"/>
    <cellStyle name="40% - Accent1 2 2 7 2" xfId="3682"/>
    <cellStyle name="40% - Accent1 2 2 8" xfId="3683"/>
    <cellStyle name="40% - Accent1 2 2 8 2" xfId="3684"/>
    <cellStyle name="40% - Accent1 2 2 9" xfId="3685"/>
    <cellStyle name="40% - Accent1 2 3" xfId="3686"/>
    <cellStyle name="40% - Accent1 2 3 10" xfId="3687"/>
    <cellStyle name="40% - Accent1 2 3 11" xfId="3688"/>
    <cellStyle name="40% - Accent1 2 3 2" xfId="3689"/>
    <cellStyle name="40% - Accent1 2 3 2 2" xfId="3690"/>
    <cellStyle name="40% - Accent1 2 3 2 2 2" xfId="3691"/>
    <cellStyle name="40% - Accent1 2 3 2 2 2 2" xfId="3692"/>
    <cellStyle name="40% - Accent1 2 3 2 2 2 2 2" xfId="3693"/>
    <cellStyle name="40% - Accent1 2 3 2 2 2 3" xfId="3694"/>
    <cellStyle name="40% - Accent1 2 3 2 2 3" xfId="3695"/>
    <cellStyle name="40% - Accent1 2 3 2 2 3 2" xfId="3696"/>
    <cellStyle name="40% - Accent1 2 3 2 2 3 2 2" xfId="3697"/>
    <cellStyle name="40% - Accent1 2 3 2 2 3 3" xfId="3698"/>
    <cellStyle name="40% - Accent1 2 3 2 2 4" xfId="3699"/>
    <cellStyle name="40% - Accent1 2 3 2 2 4 2" xfId="3700"/>
    <cellStyle name="40% - Accent1 2 3 2 2 5" xfId="3701"/>
    <cellStyle name="40% - Accent1 2 3 2 2 5 2" xfId="3702"/>
    <cellStyle name="40% - Accent1 2 3 2 2 6" xfId="3703"/>
    <cellStyle name="40% - Accent1 2 3 2 2 7" xfId="3704"/>
    <cellStyle name="40% - Accent1 2 3 2 3" xfId="3705"/>
    <cellStyle name="40% - Accent1 2 3 2 3 2" xfId="3706"/>
    <cellStyle name="40% - Accent1 2 3 2 3 2 2" xfId="3707"/>
    <cellStyle name="40% - Accent1 2 3 2 3 3" xfId="3708"/>
    <cellStyle name="40% - Accent1 2 3 2 4" xfId="3709"/>
    <cellStyle name="40% - Accent1 2 3 2 4 2" xfId="3710"/>
    <cellStyle name="40% - Accent1 2 3 2 5" xfId="3711"/>
    <cellStyle name="40% - Accent1 2 3 2 5 2" xfId="3712"/>
    <cellStyle name="40% - Accent1 2 3 2 6" xfId="3713"/>
    <cellStyle name="40% - Accent1 2 3 2 6 2" xfId="3714"/>
    <cellStyle name="40% - Accent1 2 3 2 7" xfId="3715"/>
    <cellStyle name="40% - Accent1 2 3 3" xfId="3716"/>
    <cellStyle name="40% - Accent1 2 3 3 2" xfId="3717"/>
    <cellStyle name="40% - Accent1 2 3 3 2 2" xfId="3718"/>
    <cellStyle name="40% - Accent1 2 3 3 2 2 2" xfId="3719"/>
    <cellStyle name="40% - Accent1 2 3 3 2 3" xfId="3720"/>
    <cellStyle name="40% - Accent1 2 3 3 3" xfId="3721"/>
    <cellStyle name="40% - Accent1 2 3 3 3 2" xfId="3722"/>
    <cellStyle name="40% - Accent1 2 3 3 4" xfId="3723"/>
    <cellStyle name="40% - Accent1 2 3 3 4 2" xfId="3724"/>
    <cellStyle name="40% - Accent1 2 3 3 5" xfId="3725"/>
    <cellStyle name="40% - Accent1 2 3 3 5 2" xfId="3726"/>
    <cellStyle name="40% - Accent1 2 3 3 6" xfId="3727"/>
    <cellStyle name="40% - Accent1 2 3 4" xfId="3728"/>
    <cellStyle name="40% - Accent1 2 3 4 2" xfId="3729"/>
    <cellStyle name="40% - Accent1 2 3 4 2 2" xfId="3730"/>
    <cellStyle name="40% - Accent1 2 3 4 3" xfId="3731"/>
    <cellStyle name="40% - Accent1 2 3 5" xfId="3732"/>
    <cellStyle name="40% - Accent1 2 3 5 2" xfId="3733"/>
    <cellStyle name="40% - Accent1 2 3 6" xfId="3734"/>
    <cellStyle name="40% - Accent1 2 3 6 2" xfId="3735"/>
    <cellStyle name="40% - Accent1 2 3 7" xfId="3736"/>
    <cellStyle name="40% - Accent1 2 3 7 2" xfId="3737"/>
    <cellStyle name="40% - Accent1 2 3 8" xfId="3738"/>
    <cellStyle name="40% - Accent1 2 3 9" xfId="3739"/>
    <cellStyle name="40% - Accent1 2 4" xfId="3740"/>
    <cellStyle name="40% - Accent1 2 4 2" xfId="3741"/>
    <cellStyle name="40% - Accent1 2 4 2 2" xfId="3742"/>
    <cellStyle name="40% - Accent1 2 4 2 2 2" xfId="3743"/>
    <cellStyle name="40% - Accent1 2 4 2 2 2 2" xfId="3744"/>
    <cellStyle name="40% - Accent1 2 4 2 2 3" xfId="3745"/>
    <cellStyle name="40% - Accent1 2 4 2 3" xfId="3746"/>
    <cellStyle name="40% - Accent1 2 4 2 3 2" xfId="3747"/>
    <cellStyle name="40% - Accent1 2 4 2 4" xfId="3748"/>
    <cellStyle name="40% - Accent1 2 4 2 4 2" xfId="3749"/>
    <cellStyle name="40% - Accent1 2 4 2 5" xfId="3750"/>
    <cellStyle name="40% - Accent1 2 4 2 5 2" xfId="3751"/>
    <cellStyle name="40% - Accent1 2 4 2 6" xfId="3752"/>
    <cellStyle name="40% - Accent1 2 4 3" xfId="3753"/>
    <cellStyle name="40% - Accent1 2 4 3 2" xfId="3754"/>
    <cellStyle name="40% - Accent1 2 4 3 2 2" xfId="3755"/>
    <cellStyle name="40% - Accent1 2 4 3 3" xfId="3756"/>
    <cellStyle name="40% - Accent1 2 4 4" xfId="3757"/>
    <cellStyle name="40% - Accent1 2 4 4 2" xfId="3758"/>
    <cellStyle name="40% - Accent1 2 4 5" xfId="3759"/>
    <cellStyle name="40% - Accent1 2 4 5 2" xfId="3760"/>
    <cellStyle name="40% - Accent1 2 4 6" xfId="3761"/>
    <cellStyle name="40% - Accent1 2 4 6 2" xfId="3762"/>
    <cellStyle name="40% - Accent1 2 4 7" xfId="3763"/>
    <cellStyle name="40% - Accent1 2 4 7 2" xfId="3764"/>
    <cellStyle name="40% - Accent1 2 5" xfId="3765"/>
    <cellStyle name="40% - Accent1 2 5 2" xfId="3766"/>
    <cellStyle name="40% - Accent1 2 5 2 2" xfId="3767"/>
    <cellStyle name="40% - Accent1 2 5 2 2 2" xfId="3768"/>
    <cellStyle name="40% - Accent1 2 5 2 2 2 2" xfId="3769"/>
    <cellStyle name="40% - Accent1 2 5 2 2 3" xfId="3770"/>
    <cellStyle name="40% - Accent1 2 5 2 3" xfId="3771"/>
    <cellStyle name="40% - Accent1 2 5 2 3 2" xfId="3772"/>
    <cellStyle name="40% - Accent1 2 5 2 4" xfId="3773"/>
    <cellStyle name="40% - Accent1 2 5 2 4 2" xfId="3774"/>
    <cellStyle name="40% - Accent1 2 5 2 5" xfId="3775"/>
    <cellStyle name="40% - Accent1 2 5 2 5 2" xfId="3776"/>
    <cellStyle name="40% - Accent1 2 5 2 6" xfId="3777"/>
    <cellStyle name="40% - Accent1 2 5 3" xfId="3778"/>
    <cellStyle name="40% - Accent1 2 5 3 2" xfId="3779"/>
    <cellStyle name="40% - Accent1 2 5 3 2 2" xfId="3780"/>
    <cellStyle name="40% - Accent1 2 5 3 3" xfId="3781"/>
    <cellStyle name="40% - Accent1 2 5 4" xfId="3782"/>
    <cellStyle name="40% - Accent1 2 5 4 2" xfId="3783"/>
    <cellStyle name="40% - Accent1 2 5 5" xfId="3784"/>
    <cellStyle name="40% - Accent1 2 5 5 2" xfId="3785"/>
    <cellStyle name="40% - Accent1 2 5 6" xfId="3786"/>
    <cellStyle name="40% - Accent1 2 5 6 2" xfId="3787"/>
    <cellStyle name="40% - Accent1 2 5 7" xfId="3788"/>
    <cellStyle name="40% - Accent1 2 6" xfId="3789"/>
    <cellStyle name="40% - Accent1 2 6 2" xfId="3790"/>
    <cellStyle name="40% - Accent1 2 6 2 2" xfId="3791"/>
    <cellStyle name="40% - Accent1 2 6 2 2 2" xfId="3792"/>
    <cellStyle name="40% - Accent1 2 6 2 2 2 2" xfId="3793"/>
    <cellStyle name="40% - Accent1 2 6 2 2 3" xfId="3794"/>
    <cellStyle name="40% - Accent1 2 6 2 3" xfId="3795"/>
    <cellStyle name="40% - Accent1 2 6 2 3 2" xfId="3796"/>
    <cellStyle name="40% - Accent1 2 6 2 4" xfId="3797"/>
    <cellStyle name="40% - Accent1 2 6 2 4 2" xfId="3798"/>
    <cellStyle name="40% - Accent1 2 6 2 5" xfId="3799"/>
    <cellStyle name="40% - Accent1 2 6 2 5 2" xfId="3800"/>
    <cellStyle name="40% - Accent1 2 6 2 6" xfId="3801"/>
    <cellStyle name="40% - Accent1 2 6 3" xfId="3802"/>
    <cellStyle name="40% - Accent1 2 6 3 2" xfId="3803"/>
    <cellStyle name="40% - Accent1 2 6 3 2 2" xfId="3804"/>
    <cellStyle name="40% - Accent1 2 6 3 3" xfId="3805"/>
    <cellStyle name="40% - Accent1 2 6 4" xfId="3806"/>
    <cellStyle name="40% - Accent1 2 6 4 2" xfId="3807"/>
    <cellStyle name="40% - Accent1 2 6 5" xfId="3808"/>
    <cellStyle name="40% - Accent1 2 6 5 2" xfId="3809"/>
    <cellStyle name="40% - Accent1 2 6 6" xfId="3810"/>
    <cellStyle name="40% - Accent1 2 6 6 2" xfId="3811"/>
    <cellStyle name="40% - Accent1 2 6 7" xfId="3812"/>
    <cellStyle name="40% - Accent1 2 7" xfId="3813"/>
    <cellStyle name="40% - Accent1 2 7 2" xfId="3814"/>
    <cellStyle name="40% - Accent1 2 7 2 2" xfId="3815"/>
    <cellStyle name="40% - Accent1 2 7 2 2 2" xfId="3816"/>
    <cellStyle name="40% - Accent1 2 7 2 3" xfId="3817"/>
    <cellStyle name="40% - Accent1 2 7 3" xfId="3818"/>
    <cellStyle name="40% - Accent1 2 7 3 2" xfId="3819"/>
    <cellStyle name="40% - Accent1 2 7 4" xfId="3820"/>
    <cellStyle name="40% - Accent1 2 7 4 2" xfId="3821"/>
    <cellStyle name="40% - Accent1 2 7 5" xfId="3822"/>
    <cellStyle name="40% - Accent1 2 7 5 2" xfId="3823"/>
    <cellStyle name="40% - Accent1 2 7 6" xfId="3824"/>
    <cellStyle name="40% - Accent1 2 8" xfId="3825"/>
    <cellStyle name="40% - Accent1 2 8 2" xfId="3826"/>
    <cellStyle name="40% - Accent1 2 8 2 2" xfId="3827"/>
    <cellStyle name="40% - Accent1 2 8 3" xfId="3828"/>
    <cellStyle name="40% - Accent1 2 9" xfId="3829"/>
    <cellStyle name="40% - Accent1 2 9 2" xfId="3830"/>
    <cellStyle name="40% - Accent1 3" xfId="3831"/>
    <cellStyle name="40% - Accent1 3 10" xfId="3832"/>
    <cellStyle name="40% - Accent1 3 11" xfId="3833"/>
    <cellStyle name="40% - Accent1 3 2" xfId="3834"/>
    <cellStyle name="40% - Accent1 3 2 2" xfId="3835"/>
    <cellStyle name="40% - Accent1 3 2 2 2" xfId="3836"/>
    <cellStyle name="40% - Accent1 3 2 2 2 2" xfId="3837"/>
    <cellStyle name="40% - Accent1 3 2 2 2 2 2" xfId="3838"/>
    <cellStyle name="40% - Accent1 3 2 2 2 2 2 2" xfId="3839"/>
    <cellStyle name="40% - Accent1 3 2 2 2 2 3" xfId="3840"/>
    <cellStyle name="40% - Accent1 3 2 2 2 3" xfId="3841"/>
    <cellStyle name="40% - Accent1 3 2 2 2 3 2" xfId="3842"/>
    <cellStyle name="40% - Accent1 3 2 2 2 3 2 2" xfId="3843"/>
    <cellStyle name="40% - Accent1 3 2 2 2 3 3" xfId="3844"/>
    <cellStyle name="40% - Accent1 3 2 2 2 4" xfId="3845"/>
    <cellStyle name="40% - Accent1 3 2 2 2 4 2" xfId="3846"/>
    <cellStyle name="40% - Accent1 3 2 2 2 5" xfId="3847"/>
    <cellStyle name="40% - Accent1 3 2 2 2 5 2" xfId="3848"/>
    <cellStyle name="40% - Accent1 3 2 2 2 6" xfId="3849"/>
    <cellStyle name="40% - Accent1 3 2 2 3" xfId="3850"/>
    <cellStyle name="40% - Accent1 3 2 2 3 2" xfId="3851"/>
    <cellStyle name="40% - Accent1 3 2 2 3 2 2" xfId="3852"/>
    <cellStyle name="40% - Accent1 3 2 2 3 3" xfId="3853"/>
    <cellStyle name="40% - Accent1 3 2 2 4" xfId="3854"/>
    <cellStyle name="40% - Accent1 3 2 2 4 2" xfId="3855"/>
    <cellStyle name="40% - Accent1 3 2 2 5" xfId="3856"/>
    <cellStyle name="40% - Accent1 3 2 2 5 2" xfId="3857"/>
    <cellStyle name="40% - Accent1 3 2 2 6" xfId="3858"/>
    <cellStyle name="40% - Accent1 3 2 2 6 2" xfId="3859"/>
    <cellStyle name="40% - Accent1 3 2 2 7" xfId="3860"/>
    <cellStyle name="40% - Accent1 3 2 3" xfId="3861"/>
    <cellStyle name="40% - Accent1 3 2 3 2" xfId="3862"/>
    <cellStyle name="40% - Accent1 3 2 3 2 2" xfId="3863"/>
    <cellStyle name="40% - Accent1 3 2 3 2 2 2" xfId="3864"/>
    <cellStyle name="40% - Accent1 3 2 3 2 2 2 2" xfId="3865"/>
    <cellStyle name="40% - Accent1 3 2 3 2 2 3" xfId="3866"/>
    <cellStyle name="40% - Accent1 3 2 3 2 3" xfId="3867"/>
    <cellStyle name="40% - Accent1 3 2 3 2 3 2" xfId="3868"/>
    <cellStyle name="40% - Accent1 3 2 3 2 4" xfId="3869"/>
    <cellStyle name="40% - Accent1 3 2 3 2 4 2" xfId="3870"/>
    <cellStyle name="40% - Accent1 3 2 3 2 5" xfId="3871"/>
    <cellStyle name="40% - Accent1 3 2 3 2 5 2" xfId="3872"/>
    <cellStyle name="40% - Accent1 3 2 3 2 6" xfId="3873"/>
    <cellStyle name="40% - Accent1 3 2 3 3" xfId="3874"/>
    <cellStyle name="40% - Accent1 3 2 3 3 2" xfId="3875"/>
    <cellStyle name="40% - Accent1 3 2 3 3 2 2" xfId="3876"/>
    <cellStyle name="40% - Accent1 3 2 3 3 3" xfId="3877"/>
    <cellStyle name="40% - Accent1 3 2 3 4" xfId="3878"/>
    <cellStyle name="40% - Accent1 3 2 3 4 2" xfId="3879"/>
    <cellStyle name="40% - Accent1 3 2 3 5" xfId="3880"/>
    <cellStyle name="40% - Accent1 3 2 3 5 2" xfId="3881"/>
    <cellStyle name="40% - Accent1 3 2 3 6" xfId="3882"/>
    <cellStyle name="40% - Accent1 3 2 3 6 2" xfId="3883"/>
    <cellStyle name="40% - Accent1 3 2 3 7" xfId="3884"/>
    <cellStyle name="40% - Accent1 3 2 4" xfId="3885"/>
    <cellStyle name="40% - Accent1 3 2 4 2" xfId="3886"/>
    <cellStyle name="40% - Accent1 3 2 4 2 2" xfId="3887"/>
    <cellStyle name="40% - Accent1 3 2 4 2 2 2" xfId="3888"/>
    <cellStyle name="40% - Accent1 3 2 4 2 3" xfId="3889"/>
    <cellStyle name="40% - Accent1 3 2 4 3" xfId="3890"/>
    <cellStyle name="40% - Accent1 3 2 4 3 2" xfId="3891"/>
    <cellStyle name="40% - Accent1 3 2 4 4" xfId="3892"/>
    <cellStyle name="40% - Accent1 3 2 4 4 2" xfId="3893"/>
    <cellStyle name="40% - Accent1 3 2 4 5" xfId="3894"/>
    <cellStyle name="40% - Accent1 3 2 4 5 2" xfId="3895"/>
    <cellStyle name="40% - Accent1 3 2 4 6" xfId="3896"/>
    <cellStyle name="40% - Accent1 3 2 5" xfId="3897"/>
    <cellStyle name="40% - Accent1 3 2 5 2" xfId="3898"/>
    <cellStyle name="40% - Accent1 3 2 5 2 2" xfId="3899"/>
    <cellStyle name="40% - Accent1 3 2 5 3" xfId="3900"/>
    <cellStyle name="40% - Accent1 3 2 6" xfId="3901"/>
    <cellStyle name="40% - Accent1 3 2 6 2" xfId="3902"/>
    <cellStyle name="40% - Accent1 3 2 7" xfId="3903"/>
    <cellStyle name="40% - Accent1 3 2 7 2" xfId="3904"/>
    <cellStyle name="40% - Accent1 3 2 8" xfId="3905"/>
    <cellStyle name="40% - Accent1 3 2 8 2" xfId="3906"/>
    <cellStyle name="40% - Accent1 3 2 9" xfId="3907"/>
    <cellStyle name="40% - Accent1 3 3" xfId="3908"/>
    <cellStyle name="40% - Accent1 3 3 2" xfId="3909"/>
    <cellStyle name="40% - Accent1 3 3 2 2" xfId="3910"/>
    <cellStyle name="40% - Accent1 3 3 2 2 2" xfId="3911"/>
    <cellStyle name="40% - Accent1 3 3 2 2 2 2" xfId="3912"/>
    <cellStyle name="40% - Accent1 3 3 2 2 3" xfId="3913"/>
    <cellStyle name="40% - Accent1 3 3 2 3" xfId="3914"/>
    <cellStyle name="40% - Accent1 3 3 2 3 2" xfId="3915"/>
    <cellStyle name="40% - Accent1 3 3 2 4" xfId="3916"/>
    <cellStyle name="40% - Accent1 3 3 2 4 2" xfId="3917"/>
    <cellStyle name="40% - Accent1 3 3 2 5" xfId="3918"/>
    <cellStyle name="40% - Accent1 3 3 2 5 2" xfId="3919"/>
    <cellStyle name="40% - Accent1 3 3 2 5 2 2" xfId="3920"/>
    <cellStyle name="40% - Accent1 3 3 2 5 3" xfId="3921"/>
    <cellStyle name="40% - Accent1 3 3 2 6" xfId="3922"/>
    <cellStyle name="40% - Accent1 3 3 3" xfId="3923"/>
    <cellStyle name="40% - Accent1 3 3 3 2" xfId="3924"/>
    <cellStyle name="40% - Accent1 3 3 3 2 2" xfId="3925"/>
    <cellStyle name="40% - Accent1 3 3 3 3" xfId="3926"/>
    <cellStyle name="40% - Accent1 3 3 4" xfId="3927"/>
    <cellStyle name="40% - Accent1 3 3 4 2" xfId="3928"/>
    <cellStyle name="40% - Accent1 3 3 5" xfId="3929"/>
    <cellStyle name="40% - Accent1 3 3 5 2" xfId="3930"/>
    <cellStyle name="40% - Accent1 3 3 6" xfId="3931"/>
    <cellStyle name="40% - Accent1 3 3 6 2" xfId="3932"/>
    <cellStyle name="40% - Accent1 3 3 7" xfId="3933"/>
    <cellStyle name="40% - Accent1 3 4" xfId="3934"/>
    <cellStyle name="40% - Accent1 3 4 2" xfId="3935"/>
    <cellStyle name="40% - Accent1 3 4 2 2" xfId="3936"/>
    <cellStyle name="40% - Accent1 3 4 2 2 2" xfId="3937"/>
    <cellStyle name="40% - Accent1 3 4 2 2 2 2" xfId="3938"/>
    <cellStyle name="40% - Accent1 3 4 2 2 3" xfId="3939"/>
    <cellStyle name="40% - Accent1 3 4 2 3" xfId="3940"/>
    <cellStyle name="40% - Accent1 3 4 2 3 2" xfId="3941"/>
    <cellStyle name="40% - Accent1 3 4 2 4" xfId="3942"/>
    <cellStyle name="40% - Accent1 3 4 2 4 2" xfId="3943"/>
    <cellStyle name="40% - Accent1 3 4 2 5" xfId="3944"/>
    <cellStyle name="40% - Accent1 3 4 2 5 2" xfId="3945"/>
    <cellStyle name="40% - Accent1 3 4 2 6" xfId="3946"/>
    <cellStyle name="40% - Accent1 3 4 3" xfId="3947"/>
    <cellStyle name="40% - Accent1 3 4 3 2" xfId="3948"/>
    <cellStyle name="40% - Accent1 3 4 3 2 2" xfId="3949"/>
    <cellStyle name="40% - Accent1 3 4 3 3" xfId="3950"/>
    <cellStyle name="40% - Accent1 3 4 4" xfId="3951"/>
    <cellStyle name="40% - Accent1 3 4 4 2" xfId="3952"/>
    <cellStyle name="40% - Accent1 3 4 5" xfId="3953"/>
    <cellStyle name="40% - Accent1 3 4 5 2" xfId="3954"/>
    <cellStyle name="40% - Accent1 3 4 6" xfId="3955"/>
    <cellStyle name="40% - Accent1 3 4 6 2" xfId="3956"/>
    <cellStyle name="40% - Accent1 3 4 7" xfId="3957"/>
    <cellStyle name="40% - Accent1 3 5" xfId="3958"/>
    <cellStyle name="40% - Accent1 3 5 2" xfId="3959"/>
    <cellStyle name="40% - Accent1 3 5 2 2" xfId="3960"/>
    <cellStyle name="40% - Accent1 3 5 2 2 2" xfId="3961"/>
    <cellStyle name="40% - Accent1 3 5 2 3" xfId="3962"/>
    <cellStyle name="40% - Accent1 3 5 3" xfId="3963"/>
    <cellStyle name="40% - Accent1 3 5 3 2" xfId="3964"/>
    <cellStyle name="40% - Accent1 3 5 4" xfId="3965"/>
    <cellStyle name="40% - Accent1 3 5 4 2" xfId="3966"/>
    <cellStyle name="40% - Accent1 3 5 5" xfId="3967"/>
    <cellStyle name="40% - Accent1 3 5 5 2" xfId="3968"/>
    <cellStyle name="40% - Accent1 3 5 6" xfId="3969"/>
    <cellStyle name="40% - Accent1 3 6" xfId="3970"/>
    <cellStyle name="40% - Accent1 3 6 2" xfId="3971"/>
    <cellStyle name="40% - Accent1 3 6 2 2" xfId="3972"/>
    <cellStyle name="40% - Accent1 3 6 3" xfId="3973"/>
    <cellStyle name="40% - Accent1 3 7" xfId="3974"/>
    <cellStyle name="40% - Accent1 3 7 2" xfId="3975"/>
    <cellStyle name="40% - Accent1 3 8" xfId="3976"/>
    <cellStyle name="40% - Accent1 3 8 2" xfId="3977"/>
    <cellStyle name="40% - Accent1 3 9" xfId="3978"/>
    <cellStyle name="40% - Accent1 3 9 2" xfId="3979"/>
    <cellStyle name="40% - Accent1 4" xfId="3980"/>
    <cellStyle name="40% - Accent1 4 2" xfId="3981"/>
    <cellStyle name="40% - Accent1 4 2 2" xfId="3982"/>
    <cellStyle name="40% - Accent1 4 2 2 2" xfId="3983"/>
    <cellStyle name="40% - Accent1 4 2 2 2 2" xfId="3984"/>
    <cellStyle name="40% - Accent1 4 2 2 2 2 2" xfId="3985"/>
    <cellStyle name="40% - Accent1 4 2 2 2 3" xfId="3986"/>
    <cellStyle name="40% - Accent1 4 2 2 3" xfId="3987"/>
    <cellStyle name="40% - Accent1 4 2 2 3 2" xfId="3988"/>
    <cellStyle name="40% - Accent1 4 2 2 4" xfId="3989"/>
    <cellStyle name="40% - Accent1 4 2 2 4 2" xfId="3990"/>
    <cellStyle name="40% - Accent1 4 2 2 5" xfId="3991"/>
    <cellStyle name="40% - Accent1 4 2 2 5 2" xfId="3992"/>
    <cellStyle name="40% - Accent1 4 2 2 6" xfId="3993"/>
    <cellStyle name="40% - Accent1 4 2 3" xfId="3994"/>
    <cellStyle name="40% - Accent1 4 2 3 2" xfId="3995"/>
    <cellStyle name="40% - Accent1 4 2 3 2 2" xfId="3996"/>
    <cellStyle name="40% - Accent1 4 2 3 3" xfId="3997"/>
    <cellStyle name="40% - Accent1 4 2 4" xfId="3998"/>
    <cellStyle name="40% - Accent1 4 2 4 2" xfId="3999"/>
    <cellStyle name="40% - Accent1 4 2 5" xfId="4000"/>
    <cellStyle name="40% - Accent1 4 2 5 2" xfId="4001"/>
    <cellStyle name="40% - Accent1 4 2 6" xfId="4002"/>
    <cellStyle name="40% - Accent1 4 2 6 2" xfId="4003"/>
    <cellStyle name="40% - Accent1 4 2 7" xfId="4004"/>
    <cellStyle name="40% - Accent1 4 3" xfId="4005"/>
    <cellStyle name="40% - Accent1 4 4" xfId="4006"/>
    <cellStyle name="40% - Accent1 4 4 2" xfId="4007"/>
    <cellStyle name="40% - Accent1 4 4 2 2" xfId="4008"/>
    <cellStyle name="40% - Accent1 4 4 2 2 2" xfId="4009"/>
    <cellStyle name="40% - Accent1 4 4 2 3" xfId="4010"/>
    <cellStyle name="40% - Accent1 4 4 3" xfId="4011"/>
    <cellStyle name="40% - Accent1 4 4 3 2" xfId="4012"/>
    <cellStyle name="40% - Accent1 4 4 4" xfId="4013"/>
    <cellStyle name="40% - Accent1 4 4 4 2" xfId="4014"/>
    <cellStyle name="40% - Accent1 4 4 5" xfId="4015"/>
    <cellStyle name="40% - Accent1 4 4 5 2" xfId="4016"/>
    <cellStyle name="40% - Accent1 4 4 6" xfId="4017"/>
    <cellStyle name="40% - Accent1 4 5" xfId="4018"/>
    <cellStyle name="40% - Accent1 4 5 2" xfId="4019"/>
    <cellStyle name="40% - Accent1 4 5 2 2" xfId="4020"/>
    <cellStyle name="40% - Accent1 4 5 3" xfId="4021"/>
    <cellStyle name="40% - Accent1 4 6" xfId="4022"/>
    <cellStyle name="40% - Accent1 4 6 2" xfId="4023"/>
    <cellStyle name="40% - Accent1 4 7" xfId="4024"/>
    <cellStyle name="40% - Accent1 4 7 2" xfId="4025"/>
    <cellStyle name="40% - Accent1 4 8" xfId="4026"/>
    <cellStyle name="40% - Accent1 4 8 2" xfId="4027"/>
    <cellStyle name="40% - Accent1 4 8 2 2" xfId="4028"/>
    <cellStyle name="40% - Accent1 4 8 3" xfId="4029"/>
    <cellStyle name="40% - Accent1 4 9" xfId="4030"/>
    <cellStyle name="40% - Accent1 5" xfId="4031"/>
    <cellStyle name="40% - Accent1 5 2" xfId="4032"/>
    <cellStyle name="40% - Accent1 5 2 2" xfId="4033"/>
    <cellStyle name="40% - Accent1 5 2 2 2" xfId="4034"/>
    <cellStyle name="40% - Accent1 5 2 2 2 2" xfId="4035"/>
    <cellStyle name="40% - Accent1 5 2 2 2 2 2" xfId="4036"/>
    <cellStyle name="40% - Accent1 5 2 2 2 3" xfId="4037"/>
    <cellStyle name="40% - Accent1 5 2 2 3" xfId="4038"/>
    <cellStyle name="40% - Accent1 5 2 2 3 2" xfId="4039"/>
    <cellStyle name="40% - Accent1 5 2 2 4" xfId="4040"/>
    <cellStyle name="40% - Accent1 5 2 2 4 2" xfId="4041"/>
    <cellStyle name="40% - Accent1 5 2 2 5" xfId="4042"/>
    <cellStyle name="40% - Accent1 5 2 2 5 2" xfId="4043"/>
    <cellStyle name="40% - Accent1 5 2 2 6" xfId="4044"/>
    <cellStyle name="40% - Accent1 5 2 3" xfId="4045"/>
    <cellStyle name="40% - Accent1 5 2 3 2" xfId="4046"/>
    <cellStyle name="40% - Accent1 5 2 3 2 2" xfId="4047"/>
    <cellStyle name="40% - Accent1 5 2 3 3" xfId="4048"/>
    <cellStyle name="40% - Accent1 5 2 4" xfId="4049"/>
    <cellStyle name="40% - Accent1 5 2 4 2" xfId="4050"/>
    <cellStyle name="40% - Accent1 5 2 5" xfId="4051"/>
    <cellStyle name="40% - Accent1 5 2 5 2" xfId="4052"/>
    <cellStyle name="40% - Accent1 5 2 6" xfId="4053"/>
    <cellStyle name="40% - Accent1 5 2 6 2" xfId="4054"/>
    <cellStyle name="40% - Accent1 5 2 7" xfId="4055"/>
    <cellStyle name="40% - Accent1 5 3" xfId="4056"/>
    <cellStyle name="40% - Accent1 5 3 2" xfId="4057"/>
    <cellStyle name="40% - Accent1 5 3 2 2" xfId="4058"/>
    <cellStyle name="40% - Accent1 5 3 2 2 2" xfId="4059"/>
    <cellStyle name="40% - Accent1 5 3 2 3" xfId="4060"/>
    <cellStyle name="40% - Accent1 5 3 3" xfId="4061"/>
    <cellStyle name="40% - Accent1 5 3 3 2" xfId="4062"/>
    <cellStyle name="40% - Accent1 5 3 4" xfId="4063"/>
    <cellStyle name="40% - Accent1 5 3 4 2" xfId="4064"/>
    <cellStyle name="40% - Accent1 5 3 5" xfId="4065"/>
    <cellStyle name="40% - Accent1 5 3 5 2" xfId="4066"/>
    <cellStyle name="40% - Accent1 5 3 6" xfId="4067"/>
    <cellStyle name="40% - Accent1 5 4" xfId="4068"/>
    <cellStyle name="40% - Accent1 5 4 2" xfId="4069"/>
    <cellStyle name="40% - Accent1 5 4 2 2" xfId="4070"/>
    <cellStyle name="40% - Accent1 5 4 3" xfId="4071"/>
    <cellStyle name="40% - Accent1 5 5" xfId="4072"/>
    <cellStyle name="40% - Accent1 5 5 2" xfId="4073"/>
    <cellStyle name="40% - Accent1 5 6" xfId="4074"/>
    <cellStyle name="40% - Accent1 5 6 2" xfId="4075"/>
    <cellStyle name="40% - Accent1 5 7" xfId="4076"/>
    <cellStyle name="40% - Accent1 5 7 2" xfId="4077"/>
    <cellStyle name="40% - Accent1 5 8" xfId="4078"/>
    <cellStyle name="40% - Accent1 5 8 2" xfId="4079"/>
    <cellStyle name="40% - Accent1 6" xfId="4080"/>
    <cellStyle name="40% - Accent1 6 2" xfId="4081"/>
    <cellStyle name="40% - Accent1 6 2 2" xfId="4082"/>
    <cellStyle name="40% - Accent1 6 2 2 2" xfId="4083"/>
    <cellStyle name="40% - Accent1 6 2 3" xfId="4084"/>
    <cellStyle name="40% - Accent1 6 3" xfId="4085"/>
    <cellStyle name="40% - Accent1 6 3 2" xfId="4086"/>
    <cellStyle name="40% - Accent1 6 4" xfId="4087"/>
    <cellStyle name="40% - Accent1 6 4 2" xfId="4088"/>
    <cellStyle name="40% - Accent1 6 5" xfId="4089"/>
    <cellStyle name="40% - Accent1 6 5 2" xfId="4090"/>
    <cellStyle name="40% - Accent1 6 6" xfId="4091"/>
    <cellStyle name="40% - Accent1 7" xfId="4092"/>
    <cellStyle name="40% - Accent1 7 2" xfId="4093"/>
    <cellStyle name="40% - Accent1 7 2 2" xfId="4094"/>
    <cellStyle name="40% - Accent1 7 3" xfId="4095"/>
    <cellStyle name="40% - Accent1 8" xfId="4096"/>
    <cellStyle name="40% - Accent1 8 2" xfId="4097"/>
    <cellStyle name="40% - Accent1 9" xfId="4098"/>
    <cellStyle name="40% - Accent1 9 2" xfId="4099"/>
    <cellStyle name="40% - Accent2 10" xfId="4100"/>
    <cellStyle name="40% - Accent2 2" xfId="4101"/>
    <cellStyle name="40% - Accent2 2 10" xfId="4102"/>
    <cellStyle name="40% - Accent2 2 10 2" xfId="4103"/>
    <cellStyle name="40% - Accent2 2 11" xfId="4104"/>
    <cellStyle name="40% - Accent2 2 11 2" xfId="4105"/>
    <cellStyle name="40% - Accent2 2 12" xfId="4106"/>
    <cellStyle name="40% - Accent2 2 12 2" xfId="4107"/>
    <cellStyle name="40% - Accent2 2 13" xfId="4108"/>
    <cellStyle name="40% - Accent2 2 14" xfId="4109"/>
    <cellStyle name="40% - Accent2 2 2" xfId="4110"/>
    <cellStyle name="40% - Accent2 2 2 10" xfId="4111"/>
    <cellStyle name="40% - Accent2 2 2 11" xfId="4112"/>
    <cellStyle name="40% - Accent2 2 2 2" xfId="4113"/>
    <cellStyle name="40% - Accent2 2 2 2 2" xfId="4114"/>
    <cellStyle name="40% - Accent2 2 2 2 2 2" xfId="4115"/>
    <cellStyle name="40% - Accent2 2 2 2 2 2 2" xfId="4116"/>
    <cellStyle name="40% - Accent2 2 2 2 2 2 2 2" xfId="4117"/>
    <cellStyle name="40% - Accent2 2 2 2 2 2 3" xfId="4118"/>
    <cellStyle name="40% - Accent2 2 2 2 2 3" xfId="4119"/>
    <cellStyle name="40% - Accent2 2 2 2 2 3 2" xfId="4120"/>
    <cellStyle name="40% - Accent2 2 2 2 2 4" xfId="4121"/>
    <cellStyle name="40% - Accent2 2 2 2 2 4 2" xfId="4122"/>
    <cellStyle name="40% - Accent2 2 2 2 2 5" xfId="4123"/>
    <cellStyle name="40% - Accent2 2 2 2 2 5 2" xfId="4124"/>
    <cellStyle name="40% - Accent2 2 2 2 2 6" xfId="4125"/>
    <cellStyle name="40% - Accent2 2 2 2 3" xfId="4126"/>
    <cellStyle name="40% - Accent2 2 2 2 3 2" xfId="4127"/>
    <cellStyle name="40% - Accent2 2 2 2 3 2 2" xfId="4128"/>
    <cellStyle name="40% - Accent2 2 2 2 3 3" xfId="4129"/>
    <cellStyle name="40% - Accent2 2 2 2 4" xfId="4130"/>
    <cellStyle name="40% - Accent2 2 2 2 4 2" xfId="4131"/>
    <cellStyle name="40% - Accent2 2 2 2 5" xfId="4132"/>
    <cellStyle name="40% - Accent2 2 2 2 5 2" xfId="4133"/>
    <cellStyle name="40% - Accent2 2 2 2 6" xfId="4134"/>
    <cellStyle name="40% - Accent2 2 2 2 6 2" xfId="4135"/>
    <cellStyle name="40% - Accent2 2 2 2 7" xfId="4136"/>
    <cellStyle name="40% - Accent2 2 2 3" xfId="4137"/>
    <cellStyle name="40% - Accent2 2 2 3 2" xfId="4138"/>
    <cellStyle name="40% - Accent2 2 2 3 2 2" xfId="4139"/>
    <cellStyle name="40% - Accent2 2 2 3 2 2 2" xfId="4140"/>
    <cellStyle name="40% - Accent2 2 2 3 2 2 2 2" xfId="4141"/>
    <cellStyle name="40% - Accent2 2 2 3 2 2 3" xfId="4142"/>
    <cellStyle name="40% - Accent2 2 2 3 2 3" xfId="4143"/>
    <cellStyle name="40% - Accent2 2 2 3 2 3 2" xfId="4144"/>
    <cellStyle name="40% - Accent2 2 2 3 2 4" xfId="4145"/>
    <cellStyle name="40% - Accent2 2 2 3 2 4 2" xfId="4146"/>
    <cellStyle name="40% - Accent2 2 2 3 2 5" xfId="4147"/>
    <cellStyle name="40% - Accent2 2 2 3 2 5 2" xfId="4148"/>
    <cellStyle name="40% - Accent2 2 2 3 2 6" xfId="4149"/>
    <cellStyle name="40% - Accent2 2 2 3 3" xfId="4150"/>
    <cellStyle name="40% - Accent2 2 2 3 3 2" xfId="4151"/>
    <cellStyle name="40% - Accent2 2 2 3 3 2 2" xfId="4152"/>
    <cellStyle name="40% - Accent2 2 2 3 3 3" xfId="4153"/>
    <cellStyle name="40% - Accent2 2 2 3 3 4" xfId="4154"/>
    <cellStyle name="40% - Accent2 2 2 3 4" xfId="4155"/>
    <cellStyle name="40% - Accent2 2 2 3 4 2" xfId="4156"/>
    <cellStyle name="40% - Accent2 2 2 3 5" xfId="4157"/>
    <cellStyle name="40% - Accent2 2 2 3 5 2" xfId="4158"/>
    <cellStyle name="40% - Accent2 2 2 3 6" xfId="4159"/>
    <cellStyle name="40% - Accent2 2 2 3 6 2" xfId="4160"/>
    <cellStyle name="40% - Accent2 2 2 3 7" xfId="4161"/>
    <cellStyle name="40% - Accent2 2 2 4" xfId="4162"/>
    <cellStyle name="40% - Accent2 2 2 4 2" xfId="4163"/>
    <cellStyle name="40% - Accent2 2 2 4 2 2" xfId="4164"/>
    <cellStyle name="40% - Accent2 2 2 4 2 2 2" xfId="4165"/>
    <cellStyle name="40% - Accent2 2 2 4 2 3" xfId="4166"/>
    <cellStyle name="40% - Accent2 2 2 4 3" xfId="4167"/>
    <cellStyle name="40% - Accent2 2 2 4 3 2" xfId="4168"/>
    <cellStyle name="40% - Accent2 2 2 4 4" xfId="4169"/>
    <cellStyle name="40% - Accent2 2 2 4 4 2" xfId="4170"/>
    <cellStyle name="40% - Accent2 2 2 4 5" xfId="4171"/>
    <cellStyle name="40% - Accent2 2 2 4 5 2" xfId="4172"/>
    <cellStyle name="40% - Accent2 2 2 4 6" xfId="4173"/>
    <cellStyle name="40% - Accent2 2 2 5" xfId="4174"/>
    <cellStyle name="40% - Accent2 2 2 5 2" xfId="4175"/>
    <cellStyle name="40% - Accent2 2 2 5 2 2" xfId="4176"/>
    <cellStyle name="40% - Accent2 2 2 5 2 2 2" xfId="4177"/>
    <cellStyle name="40% - Accent2 2 2 5 2 3" xfId="4178"/>
    <cellStyle name="40% - Accent2 2 2 5 3" xfId="4179"/>
    <cellStyle name="40% - Accent2 2 2 6" xfId="4180"/>
    <cellStyle name="40% - Accent2 2 2 6 2" xfId="4181"/>
    <cellStyle name="40% - Accent2 2 2 7" xfId="4182"/>
    <cellStyle name="40% - Accent2 2 2 7 2" xfId="4183"/>
    <cellStyle name="40% - Accent2 2 2 8" xfId="4184"/>
    <cellStyle name="40% - Accent2 2 2 8 2" xfId="4185"/>
    <cellStyle name="40% - Accent2 2 2 9" xfId="4186"/>
    <cellStyle name="40% - Accent2 2 3" xfId="4187"/>
    <cellStyle name="40% - Accent2 2 3 2" xfId="4188"/>
    <cellStyle name="40% - Accent2 2 3 2 2" xfId="4189"/>
    <cellStyle name="40% - Accent2 2 3 2 2 2" xfId="4190"/>
    <cellStyle name="40% - Accent2 2 3 2 2 2 2" xfId="4191"/>
    <cellStyle name="40% - Accent2 2 3 2 2 2 2 2" xfId="4192"/>
    <cellStyle name="40% - Accent2 2 3 2 2 2 3" xfId="4193"/>
    <cellStyle name="40% - Accent2 2 3 2 2 3" xfId="4194"/>
    <cellStyle name="40% - Accent2 2 3 2 2 3 2" xfId="4195"/>
    <cellStyle name="40% - Accent2 2 3 2 2 4" xfId="4196"/>
    <cellStyle name="40% - Accent2 2 3 2 2 4 2" xfId="4197"/>
    <cellStyle name="40% - Accent2 2 3 2 2 5" xfId="4198"/>
    <cellStyle name="40% - Accent2 2 3 2 2 5 2" xfId="4199"/>
    <cellStyle name="40% - Accent2 2 3 2 2 6" xfId="4200"/>
    <cellStyle name="40% - Accent2 2 3 2 3" xfId="4201"/>
    <cellStyle name="40% - Accent2 2 3 2 3 2" xfId="4202"/>
    <cellStyle name="40% - Accent2 2 3 2 3 2 2" xfId="4203"/>
    <cellStyle name="40% - Accent2 2 3 2 3 3" xfId="4204"/>
    <cellStyle name="40% - Accent2 2 3 2 4" xfId="4205"/>
    <cellStyle name="40% - Accent2 2 3 2 4 2" xfId="4206"/>
    <cellStyle name="40% - Accent2 2 3 2 5" xfId="4207"/>
    <cellStyle name="40% - Accent2 2 3 2 5 2" xfId="4208"/>
    <cellStyle name="40% - Accent2 2 3 2 6" xfId="4209"/>
    <cellStyle name="40% - Accent2 2 3 2 6 2" xfId="4210"/>
    <cellStyle name="40% - Accent2 2 3 2 7" xfId="4211"/>
    <cellStyle name="40% - Accent2 2 3 3" xfId="4212"/>
    <cellStyle name="40% - Accent2 2 3 3 2" xfId="4213"/>
    <cellStyle name="40% - Accent2 2 3 3 2 2" xfId="4214"/>
    <cellStyle name="40% - Accent2 2 3 3 2 2 2" xfId="4215"/>
    <cellStyle name="40% - Accent2 2 3 3 2 3" xfId="4216"/>
    <cellStyle name="40% - Accent2 2 3 3 3" xfId="4217"/>
    <cellStyle name="40% - Accent2 2 3 3 3 2" xfId="4218"/>
    <cellStyle name="40% - Accent2 2 3 3 4" xfId="4219"/>
    <cellStyle name="40% - Accent2 2 3 3 4 2" xfId="4220"/>
    <cellStyle name="40% - Accent2 2 3 3 5" xfId="4221"/>
    <cellStyle name="40% - Accent2 2 3 3 5 2" xfId="4222"/>
    <cellStyle name="40% - Accent2 2 3 3 6" xfId="4223"/>
    <cellStyle name="40% - Accent2 2 3 4" xfId="4224"/>
    <cellStyle name="40% - Accent2 2 3 4 2" xfId="4225"/>
    <cellStyle name="40% - Accent2 2 3 4 2 2" xfId="4226"/>
    <cellStyle name="40% - Accent2 2 3 4 3" xfId="4227"/>
    <cellStyle name="40% - Accent2 2 3 5" xfId="4228"/>
    <cellStyle name="40% - Accent2 2 3 5 2" xfId="4229"/>
    <cellStyle name="40% - Accent2 2 3 6" xfId="4230"/>
    <cellStyle name="40% - Accent2 2 3 6 2" xfId="4231"/>
    <cellStyle name="40% - Accent2 2 3 7" xfId="4232"/>
    <cellStyle name="40% - Accent2 2 3 7 2" xfId="4233"/>
    <cellStyle name="40% - Accent2 2 3 8" xfId="4234"/>
    <cellStyle name="40% - Accent2 2 4" xfId="4235"/>
    <cellStyle name="40% - Accent2 2 4 2" xfId="4236"/>
    <cellStyle name="40% - Accent2 2 4 2 2" xfId="4237"/>
    <cellStyle name="40% - Accent2 2 4 2 2 2" xfId="4238"/>
    <cellStyle name="40% - Accent2 2 4 2 2 2 2" xfId="4239"/>
    <cellStyle name="40% - Accent2 2 4 2 2 3" xfId="4240"/>
    <cellStyle name="40% - Accent2 2 4 2 3" xfId="4241"/>
    <cellStyle name="40% - Accent2 2 4 2 3 2" xfId="4242"/>
    <cellStyle name="40% - Accent2 2 4 2 4" xfId="4243"/>
    <cellStyle name="40% - Accent2 2 4 2 4 2" xfId="4244"/>
    <cellStyle name="40% - Accent2 2 4 2 5" xfId="4245"/>
    <cellStyle name="40% - Accent2 2 4 2 5 2" xfId="4246"/>
    <cellStyle name="40% - Accent2 2 4 2 6" xfId="4247"/>
    <cellStyle name="40% - Accent2 2 4 3" xfId="4248"/>
    <cellStyle name="40% - Accent2 2 4 3 2" xfId="4249"/>
    <cellStyle name="40% - Accent2 2 4 3 2 2" xfId="4250"/>
    <cellStyle name="40% - Accent2 2 4 3 3" xfId="4251"/>
    <cellStyle name="40% - Accent2 2 4 3 4" xfId="4252"/>
    <cellStyle name="40% - Accent2 2 4 4" xfId="4253"/>
    <cellStyle name="40% - Accent2 2 4 4 2" xfId="4254"/>
    <cellStyle name="40% - Accent2 2 4 5" xfId="4255"/>
    <cellStyle name="40% - Accent2 2 4 5 2" xfId="4256"/>
    <cellStyle name="40% - Accent2 2 4 6" xfId="4257"/>
    <cellStyle name="40% - Accent2 2 4 6 2" xfId="4258"/>
    <cellStyle name="40% - Accent2 2 4 7" xfId="4259"/>
    <cellStyle name="40% - Accent2 2 4 7 2" xfId="4260"/>
    <cellStyle name="40% - Accent2 2 5" xfId="4261"/>
    <cellStyle name="40% - Accent2 2 5 2" xfId="4262"/>
    <cellStyle name="40% - Accent2 2 5 2 2" xfId="4263"/>
    <cellStyle name="40% - Accent2 2 5 2 2 2" xfId="4264"/>
    <cellStyle name="40% - Accent2 2 5 2 2 2 2" xfId="4265"/>
    <cellStyle name="40% - Accent2 2 5 2 2 3" xfId="4266"/>
    <cellStyle name="40% - Accent2 2 5 2 3" xfId="4267"/>
    <cellStyle name="40% - Accent2 2 5 2 3 2" xfId="4268"/>
    <cellStyle name="40% - Accent2 2 5 2 4" xfId="4269"/>
    <cellStyle name="40% - Accent2 2 5 2 4 2" xfId="4270"/>
    <cellStyle name="40% - Accent2 2 5 2 5" xfId="4271"/>
    <cellStyle name="40% - Accent2 2 5 2 5 2" xfId="4272"/>
    <cellStyle name="40% - Accent2 2 5 2 6" xfId="4273"/>
    <cellStyle name="40% - Accent2 2 5 3" xfId="4274"/>
    <cellStyle name="40% - Accent2 2 5 3 2" xfId="4275"/>
    <cellStyle name="40% - Accent2 2 5 3 2 2" xfId="4276"/>
    <cellStyle name="40% - Accent2 2 5 3 3" xfId="4277"/>
    <cellStyle name="40% - Accent2 2 5 4" xfId="4278"/>
    <cellStyle name="40% - Accent2 2 5 4 2" xfId="4279"/>
    <cellStyle name="40% - Accent2 2 5 5" xfId="4280"/>
    <cellStyle name="40% - Accent2 2 5 5 2" xfId="4281"/>
    <cellStyle name="40% - Accent2 2 5 6" xfId="4282"/>
    <cellStyle name="40% - Accent2 2 5 6 2" xfId="4283"/>
    <cellStyle name="40% - Accent2 2 5 7" xfId="4284"/>
    <cellStyle name="40% - Accent2 2 6" xfId="4285"/>
    <cellStyle name="40% - Accent2 2 6 2" xfId="4286"/>
    <cellStyle name="40% - Accent2 2 6 2 2" xfId="4287"/>
    <cellStyle name="40% - Accent2 2 6 2 2 2" xfId="4288"/>
    <cellStyle name="40% - Accent2 2 6 2 2 2 2" xfId="4289"/>
    <cellStyle name="40% - Accent2 2 6 2 2 3" xfId="4290"/>
    <cellStyle name="40% - Accent2 2 6 2 3" xfId="4291"/>
    <cellStyle name="40% - Accent2 2 6 2 3 2" xfId="4292"/>
    <cellStyle name="40% - Accent2 2 6 2 4" xfId="4293"/>
    <cellStyle name="40% - Accent2 2 6 2 4 2" xfId="4294"/>
    <cellStyle name="40% - Accent2 2 6 2 5" xfId="4295"/>
    <cellStyle name="40% - Accent2 2 6 2 5 2" xfId="4296"/>
    <cellStyle name="40% - Accent2 2 6 2 6" xfId="4297"/>
    <cellStyle name="40% - Accent2 2 6 3" xfId="4298"/>
    <cellStyle name="40% - Accent2 2 6 3 2" xfId="4299"/>
    <cellStyle name="40% - Accent2 2 6 3 2 2" xfId="4300"/>
    <cellStyle name="40% - Accent2 2 6 3 3" xfId="4301"/>
    <cellStyle name="40% - Accent2 2 6 4" xfId="4302"/>
    <cellStyle name="40% - Accent2 2 6 4 2" xfId="4303"/>
    <cellStyle name="40% - Accent2 2 6 5" xfId="4304"/>
    <cellStyle name="40% - Accent2 2 6 5 2" xfId="4305"/>
    <cellStyle name="40% - Accent2 2 6 6" xfId="4306"/>
    <cellStyle name="40% - Accent2 2 6 6 2" xfId="4307"/>
    <cellStyle name="40% - Accent2 2 6 7" xfId="4308"/>
    <cellStyle name="40% - Accent2 2 7" xfId="4309"/>
    <cellStyle name="40% - Accent2 2 7 2" xfId="4310"/>
    <cellStyle name="40% - Accent2 2 7 2 2" xfId="4311"/>
    <cellStyle name="40% - Accent2 2 7 2 2 2" xfId="4312"/>
    <cellStyle name="40% - Accent2 2 7 2 3" xfId="4313"/>
    <cellStyle name="40% - Accent2 2 7 3" xfId="4314"/>
    <cellStyle name="40% - Accent2 2 7 3 2" xfId="4315"/>
    <cellStyle name="40% - Accent2 2 7 4" xfId="4316"/>
    <cellStyle name="40% - Accent2 2 7 4 2" xfId="4317"/>
    <cellStyle name="40% - Accent2 2 7 5" xfId="4318"/>
    <cellStyle name="40% - Accent2 2 7 5 2" xfId="4319"/>
    <cellStyle name="40% - Accent2 2 7 6" xfId="4320"/>
    <cellStyle name="40% - Accent2 2 8" xfId="4321"/>
    <cellStyle name="40% - Accent2 2 8 2" xfId="4322"/>
    <cellStyle name="40% - Accent2 2 8 2 2" xfId="4323"/>
    <cellStyle name="40% - Accent2 2 8 3" xfId="4324"/>
    <cellStyle name="40% - Accent2 2 9" xfId="4325"/>
    <cellStyle name="40% - Accent2 2 9 2" xfId="4326"/>
    <cellStyle name="40% - Accent2 3" xfId="4327"/>
    <cellStyle name="40% - Accent2 3 10" xfId="4328"/>
    <cellStyle name="40% - Accent2 3 11" xfId="4329"/>
    <cellStyle name="40% - Accent2 3 2" xfId="4330"/>
    <cellStyle name="40% - Accent2 3 2 2" xfId="4331"/>
    <cellStyle name="40% - Accent2 3 2 2 2" xfId="4332"/>
    <cellStyle name="40% - Accent2 3 2 2 2 2" xfId="4333"/>
    <cellStyle name="40% - Accent2 3 2 2 2 2 2" xfId="4334"/>
    <cellStyle name="40% - Accent2 3 2 2 2 2 2 2" xfId="4335"/>
    <cellStyle name="40% - Accent2 3 2 2 2 2 3" xfId="4336"/>
    <cellStyle name="40% - Accent2 3 2 2 2 3" xfId="4337"/>
    <cellStyle name="40% - Accent2 3 2 2 2 3 2" xfId="4338"/>
    <cellStyle name="40% - Accent2 3 2 2 2 4" xfId="4339"/>
    <cellStyle name="40% - Accent2 3 2 2 2 4 2" xfId="4340"/>
    <cellStyle name="40% - Accent2 3 2 2 2 5" xfId="4341"/>
    <cellStyle name="40% - Accent2 3 2 2 2 5 2" xfId="4342"/>
    <cellStyle name="40% - Accent2 3 2 2 2 6" xfId="4343"/>
    <cellStyle name="40% - Accent2 3 2 2 3" xfId="4344"/>
    <cellStyle name="40% - Accent2 3 2 2 3 2" xfId="4345"/>
    <cellStyle name="40% - Accent2 3 2 2 3 2 2" xfId="4346"/>
    <cellStyle name="40% - Accent2 3 2 2 3 3" xfId="4347"/>
    <cellStyle name="40% - Accent2 3 2 2 4" xfId="4348"/>
    <cellStyle name="40% - Accent2 3 2 2 4 2" xfId="4349"/>
    <cellStyle name="40% - Accent2 3 2 2 5" xfId="4350"/>
    <cellStyle name="40% - Accent2 3 2 2 5 2" xfId="4351"/>
    <cellStyle name="40% - Accent2 3 2 2 6" xfId="4352"/>
    <cellStyle name="40% - Accent2 3 2 2 6 2" xfId="4353"/>
    <cellStyle name="40% - Accent2 3 2 2 7" xfId="4354"/>
    <cellStyle name="40% - Accent2 3 2 3" xfId="4355"/>
    <cellStyle name="40% - Accent2 3 2 3 2" xfId="4356"/>
    <cellStyle name="40% - Accent2 3 2 3 2 2" xfId="4357"/>
    <cellStyle name="40% - Accent2 3 2 3 2 2 2" xfId="4358"/>
    <cellStyle name="40% - Accent2 3 2 3 2 2 2 2" xfId="4359"/>
    <cellStyle name="40% - Accent2 3 2 3 2 2 3" xfId="4360"/>
    <cellStyle name="40% - Accent2 3 2 3 2 3" xfId="4361"/>
    <cellStyle name="40% - Accent2 3 2 3 2 3 2" xfId="4362"/>
    <cellStyle name="40% - Accent2 3 2 3 2 3 2 2" xfId="4363"/>
    <cellStyle name="40% - Accent2 3 2 3 2 3 3" xfId="4364"/>
    <cellStyle name="40% - Accent2 3 2 3 2 4" xfId="4365"/>
    <cellStyle name="40% - Accent2 3 2 3 2 4 2" xfId="4366"/>
    <cellStyle name="40% - Accent2 3 2 3 2 5" xfId="4367"/>
    <cellStyle name="40% - Accent2 3 2 3 2 5 2" xfId="4368"/>
    <cellStyle name="40% - Accent2 3 2 3 2 6" xfId="4369"/>
    <cellStyle name="40% - Accent2 3 2 3 3" xfId="4370"/>
    <cellStyle name="40% - Accent2 3 2 3 3 2" xfId="4371"/>
    <cellStyle name="40% - Accent2 3 2 3 3 2 2" xfId="4372"/>
    <cellStyle name="40% - Accent2 3 2 3 3 3" xfId="4373"/>
    <cellStyle name="40% - Accent2 3 2 3 4" xfId="4374"/>
    <cellStyle name="40% - Accent2 3 2 3 4 2" xfId="4375"/>
    <cellStyle name="40% - Accent2 3 2 3 5" xfId="4376"/>
    <cellStyle name="40% - Accent2 3 2 3 5 2" xfId="4377"/>
    <cellStyle name="40% - Accent2 3 2 3 6" xfId="4378"/>
    <cellStyle name="40% - Accent2 3 2 3 6 2" xfId="4379"/>
    <cellStyle name="40% - Accent2 3 2 3 7" xfId="4380"/>
    <cellStyle name="40% - Accent2 3 2 4" xfId="4381"/>
    <cellStyle name="40% - Accent2 3 2 4 2" xfId="4382"/>
    <cellStyle name="40% - Accent2 3 2 4 2 2" xfId="4383"/>
    <cellStyle name="40% - Accent2 3 2 4 2 2 2" xfId="4384"/>
    <cellStyle name="40% - Accent2 3 2 4 2 3" xfId="4385"/>
    <cellStyle name="40% - Accent2 3 2 4 3" xfId="4386"/>
    <cellStyle name="40% - Accent2 3 2 4 3 2" xfId="4387"/>
    <cellStyle name="40% - Accent2 3 2 4 4" xfId="4388"/>
    <cellStyle name="40% - Accent2 3 2 4 4 2" xfId="4389"/>
    <cellStyle name="40% - Accent2 3 2 4 5" xfId="4390"/>
    <cellStyle name="40% - Accent2 3 2 4 5 2" xfId="4391"/>
    <cellStyle name="40% - Accent2 3 2 4 6" xfId="4392"/>
    <cellStyle name="40% - Accent2 3 2 5" xfId="4393"/>
    <cellStyle name="40% - Accent2 3 2 5 2" xfId="4394"/>
    <cellStyle name="40% - Accent2 3 2 5 2 2" xfId="4395"/>
    <cellStyle name="40% - Accent2 3 2 5 3" xfId="4396"/>
    <cellStyle name="40% - Accent2 3 2 6" xfId="4397"/>
    <cellStyle name="40% - Accent2 3 2 6 2" xfId="4398"/>
    <cellStyle name="40% - Accent2 3 2 7" xfId="4399"/>
    <cellStyle name="40% - Accent2 3 2 7 2" xfId="4400"/>
    <cellStyle name="40% - Accent2 3 2 8" xfId="4401"/>
    <cellStyle name="40% - Accent2 3 2 8 2" xfId="4402"/>
    <cellStyle name="40% - Accent2 3 2 9" xfId="4403"/>
    <cellStyle name="40% - Accent2 3 3" xfId="4404"/>
    <cellStyle name="40% - Accent2 3 3 2" xfId="4405"/>
    <cellStyle name="40% - Accent2 3 3 2 2" xfId="4406"/>
    <cellStyle name="40% - Accent2 3 3 2 2 2" xfId="4407"/>
    <cellStyle name="40% - Accent2 3 3 2 2 2 2" xfId="4408"/>
    <cellStyle name="40% - Accent2 3 3 2 2 3" xfId="4409"/>
    <cellStyle name="40% - Accent2 3 3 2 3" xfId="4410"/>
    <cellStyle name="40% - Accent2 3 3 2 3 2" xfId="4411"/>
    <cellStyle name="40% - Accent2 3 3 2 4" xfId="4412"/>
    <cellStyle name="40% - Accent2 3 3 2 4 2" xfId="4413"/>
    <cellStyle name="40% - Accent2 3 3 2 5" xfId="4414"/>
    <cellStyle name="40% - Accent2 3 3 2 5 2" xfId="4415"/>
    <cellStyle name="40% - Accent2 3 3 2 6" xfId="4416"/>
    <cellStyle name="40% - Accent2 3 3 3" xfId="4417"/>
    <cellStyle name="40% - Accent2 3 3 3 2" xfId="4418"/>
    <cellStyle name="40% - Accent2 3 3 3 2 2" xfId="4419"/>
    <cellStyle name="40% - Accent2 3 3 3 3" xfId="4420"/>
    <cellStyle name="40% - Accent2 3 3 4" xfId="4421"/>
    <cellStyle name="40% - Accent2 3 3 4 2" xfId="4422"/>
    <cellStyle name="40% - Accent2 3 3 5" xfId="4423"/>
    <cellStyle name="40% - Accent2 3 3 5 2" xfId="4424"/>
    <cellStyle name="40% - Accent2 3 3 6" xfId="4425"/>
    <cellStyle name="40% - Accent2 3 3 6 2" xfId="4426"/>
    <cellStyle name="40% - Accent2 3 3 7" xfId="4427"/>
    <cellStyle name="40% - Accent2 3 4" xfId="4428"/>
    <cellStyle name="40% - Accent2 3 4 2" xfId="4429"/>
    <cellStyle name="40% - Accent2 3 4 2 2" xfId="4430"/>
    <cellStyle name="40% - Accent2 3 4 2 2 2" xfId="4431"/>
    <cellStyle name="40% - Accent2 3 4 2 2 2 2" xfId="4432"/>
    <cellStyle name="40% - Accent2 3 4 2 2 3" xfId="4433"/>
    <cellStyle name="40% - Accent2 3 4 2 3" xfId="4434"/>
    <cellStyle name="40% - Accent2 3 4 2 3 2" xfId="4435"/>
    <cellStyle name="40% - Accent2 3 4 2 4" xfId="4436"/>
    <cellStyle name="40% - Accent2 3 4 2 4 2" xfId="4437"/>
    <cellStyle name="40% - Accent2 3 4 2 5" xfId="4438"/>
    <cellStyle name="40% - Accent2 3 4 2 5 2" xfId="4439"/>
    <cellStyle name="40% - Accent2 3 4 2 6" xfId="4440"/>
    <cellStyle name="40% - Accent2 3 4 3" xfId="4441"/>
    <cellStyle name="40% - Accent2 3 4 3 2" xfId="4442"/>
    <cellStyle name="40% - Accent2 3 4 3 2 2" xfId="4443"/>
    <cellStyle name="40% - Accent2 3 4 3 3" xfId="4444"/>
    <cellStyle name="40% - Accent2 3 4 4" xfId="4445"/>
    <cellStyle name="40% - Accent2 3 4 4 2" xfId="4446"/>
    <cellStyle name="40% - Accent2 3 4 5" xfId="4447"/>
    <cellStyle name="40% - Accent2 3 4 5 2" xfId="4448"/>
    <cellStyle name="40% - Accent2 3 4 6" xfId="4449"/>
    <cellStyle name="40% - Accent2 3 4 6 2" xfId="4450"/>
    <cellStyle name="40% - Accent2 3 4 7" xfId="4451"/>
    <cellStyle name="40% - Accent2 3 5" xfId="4452"/>
    <cellStyle name="40% - Accent2 3 5 2" xfId="4453"/>
    <cellStyle name="40% - Accent2 3 5 2 2" xfId="4454"/>
    <cellStyle name="40% - Accent2 3 5 2 2 2" xfId="4455"/>
    <cellStyle name="40% - Accent2 3 5 2 3" xfId="4456"/>
    <cellStyle name="40% - Accent2 3 5 3" xfId="4457"/>
    <cellStyle name="40% - Accent2 3 5 3 2" xfId="4458"/>
    <cellStyle name="40% - Accent2 3 5 4" xfId="4459"/>
    <cellStyle name="40% - Accent2 3 5 4 2" xfId="4460"/>
    <cellStyle name="40% - Accent2 3 5 5" xfId="4461"/>
    <cellStyle name="40% - Accent2 3 5 5 2" xfId="4462"/>
    <cellStyle name="40% - Accent2 3 5 6" xfId="4463"/>
    <cellStyle name="40% - Accent2 3 6" xfId="4464"/>
    <cellStyle name="40% - Accent2 3 6 2" xfId="4465"/>
    <cellStyle name="40% - Accent2 3 6 2 2" xfId="4466"/>
    <cellStyle name="40% - Accent2 3 6 3" xfId="4467"/>
    <cellStyle name="40% - Accent2 3 7" xfId="4468"/>
    <cellStyle name="40% - Accent2 3 7 2" xfId="4469"/>
    <cellStyle name="40% - Accent2 3 8" xfId="4470"/>
    <cellStyle name="40% - Accent2 3 8 2" xfId="4471"/>
    <cellStyle name="40% - Accent2 3 9" xfId="4472"/>
    <cellStyle name="40% - Accent2 3 9 2" xfId="4473"/>
    <cellStyle name="40% - Accent2 4" xfId="4474"/>
    <cellStyle name="40% - Accent2 4 2" xfId="4475"/>
    <cellStyle name="40% - Accent2 4 2 2" xfId="4476"/>
    <cellStyle name="40% - Accent2 4 2 2 2" xfId="4477"/>
    <cellStyle name="40% - Accent2 4 2 2 2 2" xfId="4478"/>
    <cellStyle name="40% - Accent2 4 2 2 2 2 2" xfId="4479"/>
    <cellStyle name="40% - Accent2 4 2 2 2 3" xfId="4480"/>
    <cellStyle name="40% - Accent2 4 2 2 3" xfId="4481"/>
    <cellStyle name="40% - Accent2 4 2 2 3 2" xfId="4482"/>
    <cellStyle name="40% - Accent2 4 2 2 4" xfId="4483"/>
    <cellStyle name="40% - Accent2 4 2 2 4 2" xfId="4484"/>
    <cellStyle name="40% - Accent2 4 2 2 5" xfId="4485"/>
    <cellStyle name="40% - Accent2 4 2 2 5 2" xfId="4486"/>
    <cellStyle name="40% - Accent2 4 2 2 6" xfId="4487"/>
    <cellStyle name="40% - Accent2 4 2 3" xfId="4488"/>
    <cellStyle name="40% - Accent2 4 2 3 2" xfId="4489"/>
    <cellStyle name="40% - Accent2 4 2 3 2 2" xfId="4490"/>
    <cellStyle name="40% - Accent2 4 2 3 3" xfId="4491"/>
    <cellStyle name="40% - Accent2 4 2 4" xfId="4492"/>
    <cellStyle name="40% - Accent2 4 2 4 2" xfId="4493"/>
    <cellStyle name="40% - Accent2 4 2 5" xfId="4494"/>
    <cellStyle name="40% - Accent2 4 2 5 2" xfId="4495"/>
    <cellStyle name="40% - Accent2 4 2 6" xfId="4496"/>
    <cellStyle name="40% - Accent2 4 2 6 2" xfId="4497"/>
    <cellStyle name="40% - Accent2 4 2 6 2 2" xfId="4498"/>
    <cellStyle name="40% - Accent2 4 2 6 3" xfId="4499"/>
    <cellStyle name="40% - Accent2 4 2 7" xfId="4500"/>
    <cellStyle name="40% - Accent2 4 3" xfId="4501"/>
    <cellStyle name="40% - Accent2 4 4" xfId="4502"/>
    <cellStyle name="40% - Accent2 4 4 2" xfId="4503"/>
    <cellStyle name="40% - Accent2 4 4 2 2" xfId="4504"/>
    <cellStyle name="40% - Accent2 4 4 2 2 2" xfId="4505"/>
    <cellStyle name="40% - Accent2 4 4 2 3" xfId="4506"/>
    <cellStyle name="40% - Accent2 4 4 2 4" xfId="4507"/>
    <cellStyle name="40% - Accent2 4 4 3" xfId="4508"/>
    <cellStyle name="40% - Accent2 4 4 3 2" xfId="4509"/>
    <cellStyle name="40% - Accent2 4 4 4" xfId="4510"/>
    <cellStyle name="40% - Accent2 4 4 4 2" xfId="4511"/>
    <cellStyle name="40% - Accent2 4 4 5" xfId="4512"/>
    <cellStyle name="40% - Accent2 4 4 5 2" xfId="4513"/>
    <cellStyle name="40% - Accent2 4 4 6" xfId="4514"/>
    <cellStyle name="40% - Accent2 4 5" xfId="4515"/>
    <cellStyle name="40% - Accent2 4 5 2" xfId="4516"/>
    <cellStyle name="40% - Accent2 4 5 2 2" xfId="4517"/>
    <cellStyle name="40% - Accent2 4 5 3" xfId="4518"/>
    <cellStyle name="40% - Accent2 4 6" xfId="4519"/>
    <cellStyle name="40% - Accent2 4 6 2" xfId="4520"/>
    <cellStyle name="40% - Accent2 4 7" xfId="4521"/>
    <cellStyle name="40% - Accent2 4 7 2" xfId="4522"/>
    <cellStyle name="40% - Accent2 4 7 2 2" xfId="4523"/>
    <cellStyle name="40% - Accent2 4 7 3" xfId="4524"/>
    <cellStyle name="40% - Accent2 4 8" xfId="4525"/>
    <cellStyle name="40% - Accent2 4 8 2" xfId="4526"/>
    <cellStyle name="40% - Accent2 4 9" xfId="4527"/>
    <cellStyle name="40% - Accent2 5" xfId="4528"/>
    <cellStyle name="40% - Accent2 5 2" xfId="4529"/>
    <cellStyle name="40% - Accent2 5 2 2" xfId="4530"/>
    <cellStyle name="40% - Accent2 5 2 2 2" xfId="4531"/>
    <cellStyle name="40% - Accent2 5 2 2 2 2" xfId="4532"/>
    <cellStyle name="40% - Accent2 5 2 2 2 2 2" xfId="4533"/>
    <cellStyle name="40% - Accent2 5 2 2 2 3" xfId="4534"/>
    <cellStyle name="40% - Accent2 5 2 2 3" xfId="4535"/>
    <cellStyle name="40% - Accent2 5 2 2 3 2" xfId="4536"/>
    <cellStyle name="40% - Accent2 5 2 2 4" xfId="4537"/>
    <cellStyle name="40% - Accent2 5 2 2 4 2" xfId="4538"/>
    <cellStyle name="40% - Accent2 5 2 2 5" xfId="4539"/>
    <cellStyle name="40% - Accent2 5 2 2 5 2" xfId="4540"/>
    <cellStyle name="40% - Accent2 5 2 2 6" xfId="4541"/>
    <cellStyle name="40% - Accent2 5 2 3" xfId="4542"/>
    <cellStyle name="40% - Accent2 5 2 3 2" xfId="4543"/>
    <cellStyle name="40% - Accent2 5 2 3 2 2" xfId="4544"/>
    <cellStyle name="40% - Accent2 5 2 3 3" xfId="4545"/>
    <cellStyle name="40% - Accent2 5 2 4" xfId="4546"/>
    <cellStyle name="40% - Accent2 5 2 4 2" xfId="4547"/>
    <cellStyle name="40% - Accent2 5 2 5" xfId="4548"/>
    <cellStyle name="40% - Accent2 5 2 5 2" xfId="4549"/>
    <cellStyle name="40% - Accent2 5 2 5 2 2" xfId="4550"/>
    <cellStyle name="40% - Accent2 5 2 5 3" xfId="4551"/>
    <cellStyle name="40% - Accent2 5 2 6" xfId="4552"/>
    <cellStyle name="40% - Accent2 5 2 6 2" xfId="4553"/>
    <cellStyle name="40% - Accent2 5 2 7" xfId="4554"/>
    <cellStyle name="40% - Accent2 5 3" xfId="4555"/>
    <cellStyle name="40% - Accent2 5 3 2" xfId="4556"/>
    <cellStyle name="40% - Accent2 5 3 2 2" xfId="4557"/>
    <cellStyle name="40% - Accent2 5 3 2 2 2" xfId="4558"/>
    <cellStyle name="40% - Accent2 5 3 2 3" xfId="4559"/>
    <cellStyle name="40% - Accent2 5 3 3" xfId="4560"/>
    <cellStyle name="40% - Accent2 5 3 3 2" xfId="4561"/>
    <cellStyle name="40% - Accent2 5 3 4" xfId="4562"/>
    <cellStyle name="40% - Accent2 5 3 4 2" xfId="4563"/>
    <cellStyle name="40% - Accent2 5 3 5" xfId="4564"/>
    <cellStyle name="40% - Accent2 5 3 5 2" xfId="4565"/>
    <cellStyle name="40% - Accent2 5 3 6" xfId="4566"/>
    <cellStyle name="40% - Accent2 5 4" xfId="4567"/>
    <cellStyle name="40% - Accent2 5 4 2" xfId="4568"/>
    <cellStyle name="40% - Accent2 5 4 2 2" xfId="4569"/>
    <cellStyle name="40% - Accent2 5 4 3" xfId="4570"/>
    <cellStyle name="40% - Accent2 5 5" xfId="4571"/>
    <cellStyle name="40% - Accent2 5 5 2" xfId="4572"/>
    <cellStyle name="40% - Accent2 5 6" xfId="4573"/>
    <cellStyle name="40% - Accent2 5 6 2" xfId="4574"/>
    <cellStyle name="40% - Accent2 5 7" xfId="4575"/>
    <cellStyle name="40% - Accent2 5 7 2" xfId="4576"/>
    <cellStyle name="40% - Accent2 5 8" xfId="4577"/>
    <cellStyle name="40% - Accent2 5 8 2" xfId="4578"/>
    <cellStyle name="40% - Accent2 6" xfId="4579"/>
    <cellStyle name="40% - Accent2 6 2" xfId="4580"/>
    <cellStyle name="40% - Accent2 6 2 2" xfId="4581"/>
    <cellStyle name="40% - Accent2 6 2 2 2" xfId="4582"/>
    <cellStyle name="40% - Accent2 6 2 3" xfId="4583"/>
    <cellStyle name="40% - Accent2 6 3" xfId="4584"/>
    <cellStyle name="40% - Accent2 6 3 2" xfId="4585"/>
    <cellStyle name="40% - Accent2 6 4" xfId="4586"/>
    <cellStyle name="40% - Accent2 6 4 2" xfId="4587"/>
    <cellStyle name="40% - Accent2 6 5" xfId="4588"/>
    <cellStyle name="40% - Accent2 6 5 2" xfId="4589"/>
    <cellStyle name="40% - Accent2 6 6" xfId="4590"/>
    <cellStyle name="40% - Accent2 7" xfId="4591"/>
    <cellStyle name="40% - Accent2 7 2" xfId="4592"/>
    <cellStyle name="40% - Accent2 7 2 2" xfId="4593"/>
    <cellStyle name="40% - Accent2 7 3" xfId="4594"/>
    <cellStyle name="40% - Accent2 8" xfId="4595"/>
    <cellStyle name="40% - Accent2 8 2" xfId="4596"/>
    <cellStyle name="40% - Accent2 9" xfId="4597"/>
    <cellStyle name="40% - Accent2 9 2" xfId="4598"/>
    <cellStyle name="40% - Accent3 10" xfId="4599"/>
    <cellStyle name="40% - Accent3 11" xfId="4600"/>
    <cellStyle name="40% - Accent3 2" xfId="4601"/>
    <cellStyle name="40% - Accent3 2 10" xfId="4602"/>
    <cellStyle name="40% - Accent3 2 10 2" xfId="4603"/>
    <cellStyle name="40% - Accent3 2 11" xfId="4604"/>
    <cellStyle name="40% - Accent3 2 11 2" xfId="4605"/>
    <cellStyle name="40% - Accent3 2 12" xfId="4606"/>
    <cellStyle name="40% - Accent3 2 12 2" xfId="4607"/>
    <cellStyle name="40% - Accent3 2 13" xfId="4608"/>
    <cellStyle name="40% - Accent3 2 14" xfId="4609"/>
    <cellStyle name="40% - Accent3 2 15" xfId="4610"/>
    <cellStyle name="40% - Accent3 2 16" xfId="4611"/>
    <cellStyle name="40% - Accent3 2 2" xfId="4612"/>
    <cellStyle name="40% - Accent3 2 2 10" xfId="4613"/>
    <cellStyle name="40% - Accent3 2 2 11" xfId="4614"/>
    <cellStyle name="40% - Accent3 2 2 12" xfId="4615"/>
    <cellStyle name="40% - Accent3 2 2 2" xfId="4616"/>
    <cellStyle name="40% - Accent3 2 2 2 10" xfId="4617"/>
    <cellStyle name="40% - Accent3 2 2 2 2" xfId="4618"/>
    <cellStyle name="40% - Accent3 2 2 2 2 2" xfId="4619"/>
    <cellStyle name="40% - Accent3 2 2 2 2 2 2" xfId="4620"/>
    <cellStyle name="40% - Accent3 2 2 2 2 2 2 2" xfId="4621"/>
    <cellStyle name="40% - Accent3 2 2 2 2 2 3" xfId="4622"/>
    <cellStyle name="40% - Accent3 2 2 2 2 3" xfId="4623"/>
    <cellStyle name="40% - Accent3 2 2 2 2 3 2" xfId="4624"/>
    <cellStyle name="40% - Accent3 2 2 2 2 4" xfId="4625"/>
    <cellStyle name="40% - Accent3 2 2 2 2 4 2" xfId="4626"/>
    <cellStyle name="40% - Accent3 2 2 2 2 5" xfId="4627"/>
    <cellStyle name="40% - Accent3 2 2 2 2 5 2" xfId="4628"/>
    <cellStyle name="40% - Accent3 2 2 2 2 6" xfId="4629"/>
    <cellStyle name="40% - Accent3 2 2 2 3" xfId="4630"/>
    <cellStyle name="40% - Accent3 2 2 2 3 2" xfId="4631"/>
    <cellStyle name="40% - Accent3 2 2 2 3 2 2" xfId="4632"/>
    <cellStyle name="40% - Accent3 2 2 2 3 3" xfId="4633"/>
    <cellStyle name="40% - Accent3 2 2 2 4" xfId="4634"/>
    <cellStyle name="40% - Accent3 2 2 2 4 2" xfId="4635"/>
    <cellStyle name="40% - Accent3 2 2 2 5" xfId="4636"/>
    <cellStyle name="40% - Accent3 2 2 2 5 2" xfId="4637"/>
    <cellStyle name="40% - Accent3 2 2 2 6" xfId="4638"/>
    <cellStyle name="40% - Accent3 2 2 2 6 2" xfId="4639"/>
    <cellStyle name="40% - Accent3 2 2 2 7" xfId="4640"/>
    <cellStyle name="40% - Accent3 2 2 2 8" xfId="4641"/>
    <cellStyle name="40% - Accent3 2 2 2 9" xfId="4642"/>
    <cellStyle name="40% - Accent3 2 2 3" xfId="4643"/>
    <cellStyle name="40% - Accent3 2 2 3 2" xfId="4644"/>
    <cellStyle name="40% - Accent3 2 2 3 2 2" xfId="4645"/>
    <cellStyle name="40% - Accent3 2 2 3 2 2 2" xfId="4646"/>
    <cellStyle name="40% - Accent3 2 2 3 2 2 2 2" xfId="4647"/>
    <cellStyle name="40% - Accent3 2 2 3 2 2 3" xfId="4648"/>
    <cellStyle name="40% - Accent3 2 2 3 2 3" xfId="4649"/>
    <cellStyle name="40% - Accent3 2 2 3 2 3 2" xfId="4650"/>
    <cellStyle name="40% - Accent3 2 2 3 2 4" xfId="4651"/>
    <cellStyle name="40% - Accent3 2 2 3 2 4 2" xfId="4652"/>
    <cellStyle name="40% - Accent3 2 2 3 2 5" xfId="4653"/>
    <cellStyle name="40% - Accent3 2 2 3 2 5 2" xfId="4654"/>
    <cellStyle name="40% - Accent3 2 2 3 2 6" xfId="4655"/>
    <cellStyle name="40% - Accent3 2 2 3 3" xfId="4656"/>
    <cellStyle name="40% - Accent3 2 2 3 3 2" xfId="4657"/>
    <cellStyle name="40% - Accent3 2 2 3 3 2 2" xfId="4658"/>
    <cellStyle name="40% - Accent3 2 2 3 3 3" xfId="4659"/>
    <cellStyle name="40% - Accent3 2 2 3 4" xfId="4660"/>
    <cellStyle name="40% - Accent3 2 2 3 4 2" xfId="4661"/>
    <cellStyle name="40% - Accent3 2 2 3 5" xfId="4662"/>
    <cellStyle name="40% - Accent3 2 2 3 5 2" xfId="4663"/>
    <cellStyle name="40% - Accent3 2 2 3 6" xfId="4664"/>
    <cellStyle name="40% - Accent3 2 2 3 6 2" xfId="4665"/>
    <cellStyle name="40% - Accent3 2 2 3 7" xfId="4666"/>
    <cellStyle name="40% - Accent3 2 2 4" xfId="4667"/>
    <cellStyle name="40% - Accent3 2 2 4 2" xfId="4668"/>
    <cellStyle name="40% - Accent3 2 2 4 2 2" xfId="4669"/>
    <cellStyle name="40% - Accent3 2 2 4 2 2 2" xfId="4670"/>
    <cellStyle name="40% - Accent3 2 2 4 2 3" xfId="4671"/>
    <cellStyle name="40% - Accent3 2 2 4 3" xfId="4672"/>
    <cellStyle name="40% - Accent3 2 2 4 3 2" xfId="4673"/>
    <cellStyle name="40% - Accent3 2 2 4 4" xfId="4674"/>
    <cellStyle name="40% - Accent3 2 2 4 4 2" xfId="4675"/>
    <cellStyle name="40% - Accent3 2 2 4 5" xfId="4676"/>
    <cellStyle name="40% - Accent3 2 2 4 5 2" xfId="4677"/>
    <cellStyle name="40% - Accent3 2 2 4 6" xfId="4678"/>
    <cellStyle name="40% - Accent3 2 2 5" xfId="4679"/>
    <cellStyle name="40% - Accent3 2 2 5 2" xfId="4680"/>
    <cellStyle name="40% - Accent3 2 2 5 2 2" xfId="4681"/>
    <cellStyle name="40% - Accent3 2 2 5 3" xfId="4682"/>
    <cellStyle name="40% - Accent3 2 2 6" xfId="4683"/>
    <cellStyle name="40% - Accent3 2 2 6 2" xfId="4684"/>
    <cellStyle name="40% - Accent3 2 2 7" xfId="4685"/>
    <cellStyle name="40% - Accent3 2 2 7 2" xfId="4686"/>
    <cellStyle name="40% - Accent3 2 2 8" xfId="4687"/>
    <cellStyle name="40% - Accent3 2 2 8 2" xfId="4688"/>
    <cellStyle name="40% - Accent3 2 2 9" xfId="4689"/>
    <cellStyle name="40% - Accent3 2 3" xfId="4690"/>
    <cellStyle name="40% - Accent3 2 3 10" xfId="4691"/>
    <cellStyle name="40% - Accent3 2 3 11" xfId="4692"/>
    <cellStyle name="40% - Accent3 2 3 2" xfId="4693"/>
    <cellStyle name="40% - Accent3 2 3 2 2" xfId="4694"/>
    <cellStyle name="40% - Accent3 2 3 2 2 2" xfId="4695"/>
    <cellStyle name="40% - Accent3 2 3 2 2 2 2" xfId="4696"/>
    <cellStyle name="40% - Accent3 2 3 2 2 2 2 2" xfId="4697"/>
    <cellStyle name="40% - Accent3 2 3 2 2 2 3" xfId="4698"/>
    <cellStyle name="40% - Accent3 2 3 2 2 3" xfId="4699"/>
    <cellStyle name="40% - Accent3 2 3 2 2 3 2" xfId="4700"/>
    <cellStyle name="40% - Accent3 2 3 2 2 4" xfId="4701"/>
    <cellStyle name="40% - Accent3 2 3 2 2 4 2" xfId="4702"/>
    <cellStyle name="40% - Accent3 2 3 2 2 5" xfId="4703"/>
    <cellStyle name="40% - Accent3 2 3 2 2 5 2" xfId="4704"/>
    <cellStyle name="40% - Accent3 2 3 2 2 6" xfId="4705"/>
    <cellStyle name="40% - Accent3 2 3 2 3" xfId="4706"/>
    <cellStyle name="40% - Accent3 2 3 2 3 2" xfId="4707"/>
    <cellStyle name="40% - Accent3 2 3 2 3 2 2" xfId="4708"/>
    <cellStyle name="40% - Accent3 2 3 2 3 3" xfId="4709"/>
    <cellStyle name="40% - Accent3 2 3 2 4" xfId="4710"/>
    <cellStyle name="40% - Accent3 2 3 2 4 2" xfId="4711"/>
    <cellStyle name="40% - Accent3 2 3 2 5" xfId="4712"/>
    <cellStyle name="40% - Accent3 2 3 2 5 2" xfId="4713"/>
    <cellStyle name="40% - Accent3 2 3 2 6" xfId="4714"/>
    <cellStyle name="40% - Accent3 2 3 2 6 2" xfId="4715"/>
    <cellStyle name="40% - Accent3 2 3 2 7" xfId="4716"/>
    <cellStyle name="40% - Accent3 2 3 3" xfId="4717"/>
    <cellStyle name="40% - Accent3 2 3 3 2" xfId="4718"/>
    <cellStyle name="40% - Accent3 2 3 3 2 2" xfId="4719"/>
    <cellStyle name="40% - Accent3 2 3 3 2 2 2" xfId="4720"/>
    <cellStyle name="40% - Accent3 2 3 3 2 3" xfId="4721"/>
    <cellStyle name="40% - Accent3 2 3 3 2 4" xfId="4722"/>
    <cellStyle name="40% - Accent3 2 3 3 3" xfId="4723"/>
    <cellStyle name="40% - Accent3 2 3 3 3 2" xfId="4724"/>
    <cellStyle name="40% - Accent3 2 3 3 4" xfId="4725"/>
    <cellStyle name="40% - Accent3 2 3 3 4 2" xfId="4726"/>
    <cellStyle name="40% - Accent3 2 3 3 5" xfId="4727"/>
    <cellStyle name="40% - Accent3 2 3 3 5 2" xfId="4728"/>
    <cellStyle name="40% - Accent3 2 3 3 6" xfId="4729"/>
    <cellStyle name="40% - Accent3 2 3 4" xfId="4730"/>
    <cellStyle name="40% - Accent3 2 3 4 2" xfId="4731"/>
    <cellStyle name="40% - Accent3 2 3 4 2 2" xfId="4732"/>
    <cellStyle name="40% - Accent3 2 3 4 3" xfId="4733"/>
    <cellStyle name="40% - Accent3 2 3 5" xfId="4734"/>
    <cellStyle name="40% - Accent3 2 3 5 2" xfId="4735"/>
    <cellStyle name="40% - Accent3 2 3 6" xfId="4736"/>
    <cellStyle name="40% - Accent3 2 3 6 2" xfId="4737"/>
    <cellStyle name="40% - Accent3 2 3 7" xfId="4738"/>
    <cellStyle name="40% - Accent3 2 3 7 2" xfId="4739"/>
    <cellStyle name="40% - Accent3 2 3 8" xfId="4740"/>
    <cellStyle name="40% - Accent3 2 3 9" xfId="4741"/>
    <cellStyle name="40% - Accent3 2 4" xfId="4742"/>
    <cellStyle name="40% - Accent3 2 4 2" xfId="4743"/>
    <cellStyle name="40% - Accent3 2 4 2 2" xfId="4744"/>
    <cellStyle name="40% - Accent3 2 4 2 2 2" xfId="4745"/>
    <cellStyle name="40% - Accent3 2 4 2 2 2 2" xfId="4746"/>
    <cellStyle name="40% - Accent3 2 4 2 2 3" xfId="4747"/>
    <cellStyle name="40% - Accent3 2 4 2 3" xfId="4748"/>
    <cellStyle name="40% - Accent3 2 4 2 3 2" xfId="4749"/>
    <cellStyle name="40% - Accent3 2 4 2 4" xfId="4750"/>
    <cellStyle name="40% - Accent3 2 4 2 4 2" xfId="4751"/>
    <cellStyle name="40% - Accent3 2 4 2 5" xfId="4752"/>
    <cellStyle name="40% - Accent3 2 4 2 5 2" xfId="4753"/>
    <cellStyle name="40% - Accent3 2 4 2 5 2 2" xfId="4754"/>
    <cellStyle name="40% - Accent3 2 4 2 5 3" xfId="4755"/>
    <cellStyle name="40% - Accent3 2 4 2 6" xfId="4756"/>
    <cellStyle name="40% - Accent3 2 4 3" xfId="4757"/>
    <cellStyle name="40% - Accent3 2 4 3 2" xfId="4758"/>
    <cellStyle name="40% - Accent3 2 4 3 2 2" xfId="4759"/>
    <cellStyle name="40% - Accent3 2 4 3 3" xfId="4760"/>
    <cellStyle name="40% - Accent3 2 4 4" xfId="4761"/>
    <cellStyle name="40% - Accent3 2 4 4 2" xfId="4762"/>
    <cellStyle name="40% - Accent3 2 4 5" xfId="4763"/>
    <cellStyle name="40% - Accent3 2 4 5 2" xfId="4764"/>
    <cellStyle name="40% - Accent3 2 4 6" xfId="4765"/>
    <cellStyle name="40% - Accent3 2 4 6 2" xfId="4766"/>
    <cellStyle name="40% - Accent3 2 4 7" xfId="4767"/>
    <cellStyle name="40% - Accent3 2 4 7 2" xfId="4768"/>
    <cellStyle name="40% - Accent3 2 5" xfId="4769"/>
    <cellStyle name="40% - Accent3 2 5 2" xfId="4770"/>
    <cellStyle name="40% - Accent3 2 5 2 2" xfId="4771"/>
    <cellStyle name="40% - Accent3 2 5 2 2 2" xfId="4772"/>
    <cellStyle name="40% - Accent3 2 5 2 2 2 2" xfId="4773"/>
    <cellStyle name="40% - Accent3 2 5 2 2 3" xfId="4774"/>
    <cellStyle name="40% - Accent3 2 5 2 3" xfId="4775"/>
    <cellStyle name="40% - Accent3 2 5 2 3 2" xfId="4776"/>
    <cellStyle name="40% - Accent3 2 5 2 4" xfId="4777"/>
    <cellStyle name="40% - Accent3 2 5 2 4 2" xfId="4778"/>
    <cellStyle name="40% - Accent3 2 5 2 5" xfId="4779"/>
    <cellStyle name="40% - Accent3 2 5 2 5 2" xfId="4780"/>
    <cellStyle name="40% - Accent3 2 5 2 6" xfId="4781"/>
    <cellStyle name="40% - Accent3 2 5 3" xfId="4782"/>
    <cellStyle name="40% - Accent3 2 5 3 2" xfId="4783"/>
    <cellStyle name="40% - Accent3 2 5 3 2 2" xfId="4784"/>
    <cellStyle name="40% - Accent3 2 5 3 3" xfId="4785"/>
    <cellStyle name="40% - Accent3 2 5 4" xfId="4786"/>
    <cellStyle name="40% - Accent3 2 5 4 2" xfId="4787"/>
    <cellStyle name="40% - Accent3 2 5 5" xfId="4788"/>
    <cellStyle name="40% - Accent3 2 5 5 2" xfId="4789"/>
    <cellStyle name="40% - Accent3 2 5 6" xfId="4790"/>
    <cellStyle name="40% - Accent3 2 5 6 2" xfId="4791"/>
    <cellStyle name="40% - Accent3 2 5 7" xfId="4792"/>
    <cellStyle name="40% - Accent3 2 6" xfId="4793"/>
    <cellStyle name="40% - Accent3 2 6 2" xfId="4794"/>
    <cellStyle name="40% - Accent3 2 6 2 2" xfId="4795"/>
    <cellStyle name="40% - Accent3 2 6 2 2 2" xfId="4796"/>
    <cellStyle name="40% - Accent3 2 6 2 2 2 2" xfId="4797"/>
    <cellStyle name="40% - Accent3 2 6 2 2 3" xfId="4798"/>
    <cellStyle name="40% - Accent3 2 6 2 3" xfId="4799"/>
    <cellStyle name="40% - Accent3 2 6 2 3 2" xfId="4800"/>
    <cellStyle name="40% - Accent3 2 6 2 4" xfId="4801"/>
    <cellStyle name="40% - Accent3 2 6 2 4 2" xfId="4802"/>
    <cellStyle name="40% - Accent3 2 6 2 5" xfId="4803"/>
    <cellStyle name="40% - Accent3 2 6 2 5 2" xfId="4804"/>
    <cellStyle name="40% - Accent3 2 6 2 6" xfId="4805"/>
    <cellStyle name="40% - Accent3 2 6 3" xfId="4806"/>
    <cellStyle name="40% - Accent3 2 6 3 2" xfId="4807"/>
    <cellStyle name="40% - Accent3 2 6 3 2 2" xfId="4808"/>
    <cellStyle name="40% - Accent3 2 6 3 3" xfId="4809"/>
    <cellStyle name="40% - Accent3 2 6 4" xfId="4810"/>
    <cellStyle name="40% - Accent3 2 6 4 2" xfId="4811"/>
    <cellStyle name="40% - Accent3 2 6 5" xfId="4812"/>
    <cellStyle name="40% - Accent3 2 6 5 2" xfId="4813"/>
    <cellStyle name="40% - Accent3 2 6 6" xfId="4814"/>
    <cellStyle name="40% - Accent3 2 6 6 2" xfId="4815"/>
    <cellStyle name="40% - Accent3 2 6 7" xfId="4816"/>
    <cellStyle name="40% - Accent3 2 7" xfId="4817"/>
    <cellStyle name="40% - Accent3 2 7 2" xfId="4818"/>
    <cellStyle name="40% - Accent3 2 7 2 2" xfId="4819"/>
    <cellStyle name="40% - Accent3 2 7 2 2 2" xfId="4820"/>
    <cellStyle name="40% - Accent3 2 7 2 3" xfId="4821"/>
    <cellStyle name="40% - Accent3 2 7 3" xfId="4822"/>
    <cellStyle name="40% - Accent3 2 7 3 2" xfId="4823"/>
    <cellStyle name="40% - Accent3 2 7 4" xfId="4824"/>
    <cellStyle name="40% - Accent3 2 7 4 2" xfId="4825"/>
    <cellStyle name="40% - Accent3 2 7 5" xfId="4826"/>
    <cellStyle name="40% - Accent3 2 7 5 2" xfId="4827"/>
    <cellStyle name="40% - Accent3 2 7 6" xfId="4828"/>
    <cellStyle name="40% - Accent3 2 8" xfId="4829"/>
    <cellStyle name="40% - Accent3 2 8 2" xfId="4830"/>
    <cellStyle name="40% - Accent3 2 8 2 2" xfId="4831"/>
    <cellStyle name="40% - Accent3 2 8 3" xfId="4832"/>
    <cellStyle name="40% - Accent3 2 9" xfId="4833"/>
    <cellStyle name="40% - Accent3 2 9 2" xfId="4834"/>
    <cellStyle name="40% - Accent3 3" xfId="4835"/>
    <cellStyle name="40% - Accent3 3 10" xfId="4836"/>
    <cellStyle name="40% - Accent3 3 10 2" xfId="4837"/>
    <cellStyle name="40% - Accent3 3 11" xfId="4838"/>
    <cellStyle name="40% - Accent3 3 12" xfId="4839"/>
    <cellStyle name="40% - Accent3 3 2" xfId="4840"/>
    <cellStyle name="40% - Accent3 3 2 2" xfId="4841"/>
    <cellStyle name="40% - Accent3 3 2 2 2" xfId="4842"/>
    <cellStyle name="40% - Accent3 3 2 2 2 2" xfId="4843"/>
    <cellStyle name="40% - Accent3 3 2 2 2 2 2" xfId="4844"/>
    <cellStyle name="40% - Accent3 3 2 2 2 2 2 2" xfId="4845"/>
    <cellStyle name="40% - Accent3 3 2 2 2 2 3" xfId="4846"/>
    <cellStyle name="40% - Accent3 3 2 2 2 3" xfId="4847"/>
    <cellStyle name="40% - Accent3 3 2 2 2 3 2" xfId="4848"/>
    <cellStyle name="40% - Accent3 3 2 2 2 4" xfId="4849"/>
    <cellStyle name="40% - Accent3 3 2 2 2 4 2" xfId="4850"/>
    <cellStyle name="40% - Accent3 3 2 2 2 5" xfId="4851"/>
    <cellStyle name="40% - Accent3 3 2 2 2 5 2" xfId="4852"/>
    <cellStyle name="40% - Accent3 3 2 2 2 6" xfId="4853"/>
    <cellStyle name="40% - Accent3 3 2 2 3" xfId="4854"/>
    <cellStyle name="40% - Accent3 3 2 2 3 2" xfId="4855"/>
    <cellStyle name="40% - Accent3 3 2 2 3 2 2" xfId="4856"/>
    <cellStyle name="40% - Accent3 3 2 2 3 3" xfId="4857"/>
    <cellStyle name="40% - Accent3 3 2 2 4" xfId="4858"/>
    <cellStyle name="40% - Accent3 3 2 2 4 2" xfId="4859"/>
    <cellStyle name="40% - Accent3 3 2 2 5" xfId="4860"/>
    <cellStyle name="40% - Accent3 3 2 2 5 2" xfId="4861"/>
    <cellStyle name="40% - Accent3 3 2 2 6" xfId="4862"/>
    <cellStyle name="40% - Accent3 3 2 2 6 2" xfId="4863"/>
    <cellStyle name="40% - Accent3 3 2 2 7" xfId="4864"/>
    <cellStyle name="40% - Accent3 3 2 3" xfId="4865"/>
    <cellStyle name="40% - Accent3 3 2 3 2" xfId="4866"/>
    <cellStyle name="40% - Accent3 3 2 3 2 2" xfId="4867"/>
    <cellStyle name="40% - Accent3 3 2 3 2 2 2" xfId="4868"/>
    <cellStyle name="40% - Accent3 3 2 3 2 2 2 2" xfId="4869"/>
    <cellStyle name="40% - Accent3 3 2 3 2 2 3" xfId="4870"/>
    <cellStyle name="40% - Accent3 3 2 3 2 3" xfId="4871"/>
    <cellStyle name="40% - Accent3 3 2 3 2 3 2" xfId="4872"/>
    <cellStyle name="40% - Accent3 3 2 3 2 4" xfId="4873"/>
    <cellStyle name="40% - Accent3 3 2 3 2 4 2" xfId="4874"/>
    <cellStyle name="40% - Accent3 3 2 3 2 5" xfId="4875"/>
    <cellStyle name="40% - Accent3 3 2 3 2 5 2" xfId="4876"/>
    <cellStyle name="40% - Accent3 3 2 3 2 6" xfId="4877"/>
    <cellStyle name="40% - Accent3 3 2 3 3" xfId="4878"/>
    <cellStyle name="40% - Accent3 3 2 3 3 2" xfId="4879"/>
    <cellStyle name="40% - Accent3 3 2 3 3 2 2" xfId="4880"/>
    <cellStyle name="40% - Accent3 3 2 3 3 3" xfId="4881"/>
    <cellStyle name="40% - Accent3 3 2 3 4" xfId="4882"/>
    <cellStyle name="40% - Accent3 3 2 3 4 2" xfId="4883"/>
    <cellStyle name="40% - Accent3 3 2 3 5" xfId="4884"/>
    <cellStyle name="40% - Accent3 3 2 3 5 2" xfId="4885"/>
    <cellStyle name="40% - Accent3 3 2 3 6" xfId="4886"/>
    <cellStyle name="40% - Accent3 3 2 3 6 2" xfId="4887"/>
    <cellStyle name="40% - Accent3 3 2 3 7" xfId="4888"/>
    <cellStyle name="40% - Accent3 3 2 4" xfId="4889"/>
    <cellStyle name="40% - Accent3 3 2 4 2" xfId="4890"/>
    <cellStyle name="40% - Accent3 3 2 4 2 2" xfId="4891"/>
    <cellStyle name="40% - Accent3 3 2 4 2 2 2" xfId="4892"/>
    <cellStyle name="40% - Accent3 3 2 4 2 3" xfId="4893"/>
    <cellStyle name="40% - Accent3 3 2 4 3" xfId="4894"/>
    <cellStyle name="40% - Accent3 3 2 4 3 2" xfId="4895"/>
    <cellStyle name="40% - Accent3 3 2 4 4" xfId="4896"/>
    <cellStyle name="40% - Accent3 3 2 4 4 2" xfId="4897"/>
    <cellStyle name="40% - Accent3 3 2 4 5" xfId="4898"/>
    <cellStyle name="40% - Accent3 3 2 4 5 2" xfId="4899"/>
    <cellStyle name="40% - Accent3 3 2 4 6" xfId="4900"/>
    <cellStyle name="40% - Accent3 3 2 5" xfId="4901"/>
    <cellStyle name="40% - Accent3 3 2 5 2" xfId="4902"/>
    <cellStyle name="40% - Accent3 3 2 5 2 2" xfId="4903"/>
    <cellStyle name="40% - Accent3 3 2 5 3" xfId="4904"/>
    <cellStyle name="40% - Accent3 3 2 6" xfId="4905"/>
    <cellStyle name="40% - Accent3 3 2 6 2" xfId="4906"/>
    <cellStyle name="40% - Accent3 3 2 7" xfId="4907"/>
    <cellStyle name="40% - Accent3 3 2 7 2" xfId="4908"/>
    <cellStyle name="40% - Accent3 3 2 7 2 2" xfId="4909"/>
    <cellStyle name="40% - Accent3 3 2 7 3" xfId="4910"/>
    <cellStyle name="40% - Accent3 3 2 8" xfId="4911"/>
    <cellStyle name="40% - Accent3 3 2 8 2" xfId="4912"/>
    <cellStyle name="40% - Accent3 3 2 9" xfId="4913"/>
    <cellStyle name="40% - Accent3 3 3" xfId="4914"/>
    <cellStyle name="40% - Accent3 3 4" xfId="4915"/>
    <cellStyle name="40% - Accent3 3 4 2" xfId="4916"/>
    <cellStyle name="40% - Accent3 3 4 2 2" xfId="4917"/>
    <cellStyle name="40% - Accent3 3 4 2 2 2" xfId="4918"/>
    <cellStyle name="40% - Accent3 3 4 2 2 2 2" xfId="4919"/>
    <cellStyle name="40% - Accent3 3 4 2 2 3" xfId="4920"/>
    <cellStyle name="40% - Accent3 3 4 2 3" xfId="4921"/>
    <cellStyle name="40% - Accent3 3 4 2 3 2" xfId="4922"/>
    <cellStyle name="40% - Accent3 3 4 2 4" xfId="4923"/>
    <cellStyle name="40% - Accent3 3 4 2 4 2" xfId="4924"/>
    <cellStyle name="40% - Accent3 3 4 2 5" xfId="4925"/>
    <cellStyle name="40% - Accent3 3 4 2 5 2" xfId="4926"/>
    <cellStyle name="40% - Accent3 3 4 2 6" xfId="4927"/>
    <cellStyle name="40% - Accent3 3 4 3" xfId="4928"/>
    <cellStyle name="40% - Accent3 3 4 3 2" xfId="4929"/>
    <cellStyle name="40% - Accent3 3 4 3 2 2" xfId="4930"/>
    <cellStyle name="40% - Accent3 3 4 3 3" xfId="4931"/>
    <cellStyle name="40% - Accent3 3 4 4" xfId="4932"/>
    <cellStyle name="40% - Accent3 3 4 4 2" xfId="4933"/>
    <cellStyle name="40% - Accent3 3 4 5" xfId="4934"/>
    <cellStyle name="40% - Accent3 3 4 5 2" xfId="4935"/>
    <cellStyle name="40% - Accent3 3 4 6" xfId="4936"/>
    <cellStyle name="40% - Accent3 3 4 6 2" xfId="4937"/>
    <cellStyle name="40% - Accent3 3 4 7" xfId="4938"/>
    <cellStyle name="40% - Accent3 3 5" xfId="4939"/>
    <cellStyle name="40% - Accent3 3 5 2" xfId="4940"/>
    <cellStyle name="40% - Accent3 3 5 2 2" xfId="4941"/>
    <cellStyle name="40% - Accent3 3 5 2 2 2" xfId="4942"/>
    <cellStyle name="40% - Accent3 3 5 2 2 2 2" xfId="4943"/>
    <cellStyle name="40% - Accent3 3 5 2 2 3" xfId="4944"/>
    <cellStyle name="40% - Accent3 3 5 2 3" xfId="4945"/>
    <cellStyle name="40% - Accent3 3 5 2 3 2" xfId="4946"/>
    <cellStyle name="40% - Accent3 3 5 2 4" xfId="4947"/>
    <cellStyle name="40% - Accent3 3 5 2 4 2" xfId="4948"/>
    <cellStyle name="40% - Accent3 3 5 2 5" xfId="4949"/>
    <cellStyle name="40% - Accent3 3 5 2 5 2" xfId="4950"/>
    <cellStyle name="40% - Accent3 3 5 2 6" xfId="4951"/>
    <cellStyle name="40% - Accent3 3 5 3" xfId="4952"/>
    <cellStyle name="40% - Accent3 3 5 3 2" xfId="4953"/>
    <cellStyle name="40% - Accent3 3 5 3 2 2" xfId="4954"/>
    <cellStyle name="40% - Accent3 3 5 3 3" xfId="4955"/>
    <cellStyle name="40% - Accent3 3 5 4" xfId="4956"/>
    <cellStyle name="40% - Accent3 3 5 4 2" xfId="4957"/>
    <cellStyle name="40% - Accent3 3 5 5" xfId="4958"/>
    <cellStyle name="40% - Accent3 3 5 5 2" xfId="4959"/>
    <cellStyle name="40% - Accent3 3 5 6" xfId="4960"/>
    <cellStyle name="40% - Accent3 3 5 6 2" xfId="4961"/>
    <cellStyle name="40% - Accent3 3 5 7" xfId="4962"/>
    <cellStyle name="40% - Accent3 3 6" xfId="4963"/>
    <cellStyle name="40% - Accent3 3 6 2" xfId="4964"/>
    <cellStyle name="40% - Accent3 3 6 2 2" xfId="4965"/>
    <cellStyle name="40% - Accent3 3 6 2 2 2" xfId="4966"/>
    <cellStyle name="40% - Accent3 3 6 2 3" xfId="4967"/>
    <cellStyle name="40% - Accent3 3 6 3" xfId="4968"/>
    <cellStyle name="40% - Accent3 3 6 3 2" xfId="4969"/>
    <cellStyle name="40% - Accent3 3 6 3 2 2" xfId="4970"/>
    <cellStyle name="40% - Accent3 3 6 3 3" xfId="4971"/>
    <cellStyle name="40% - Accent3 3 6 4" xfId="4972"/>
    <cellStyle name="40% - Accent3 3 6 4 2" xfId="4973"/>
    <cellStyle name="40% - Accent3 3 6 5" xfId="4974"/>
    <cellStyle name="40% - Accent3 3 6 5 2" xfId="4975"/>
    <cellStyle name="40% - Accent3 3 6 6" xfId="4976"/>
    <cellStyle name="40% - Accent3 3 7" xfId="4977"/>
    <cellStyle name="40% - Accent3 3 7 2" xfId="4978"/>
    <cellStyle name="40% - Accent3 3 7 2 2" xfId="4979"/>
    <cellStyle name="40% - Accent3 3 7 3" xfId="4980"/>
    <cellStyle name="40% - Accent3 3 8" xfId="4981"/>
    <cellStyle name="40% - Accent3 3 8 2" xfId="4982"/>
    <cellStyle name="40% - Accent3 3 9" xfId="4983"/>
    <cellStyle name="40% - Accent3 3 9 2" xfId="4984"/>
    <cellStyle name="40% - Accent3 4" xfId="4985"/>
    <cellStyle name="40% - Accent3 4 10" xfId="4986"/>
    <cellStyle name="40% - Accent3 4 11" xfId="4987"/>
    <cellStyle name="40% - Accent3 4 2" xfId="4988"/>
    <cellStyle name="40% - Accent3 4 2 2" xfId="4989"/>
    <cellStyle name="40% - Accent3 4 3" xfId="4990"/>
    <cellStyle name="40% - Accent3 4 3 2" xfId="4991"/>
    <cellStyle name="40% - Accent3 4 3 2 2" xfId="4992"/>
    <cellStyle name="40% - Accent3 4 3 2 2 2" xfId="4993"/>
    <cellStyle name="40% - Accent3 4 3 2 2 2 2" xfId="4994"/>
    <cellStyle name="40% - Accent3 4 3 2 2 3" xfId="4995"/>
    <cellStyle name="40% - Accent3 4 3 2 3" xfId="4996"/>
    <cellStyle name="40% - Accent3 4 3 2 3 2" xfId="4997"/>
    <cellStyle name="40% - Accent3 4 3 2 4" xfId="4998"/>
    <cellStyle name="40% - Accent3 4 3 2 4 2" xfId="4999"/>
    <cellStyle name="40% - Accent3 4 3 2 5" xfId="5000"/>
    <cellStyle name="40% - Accent3 4 3 2 5 2" xfId="5001"/>
    <cellStyle name="40% - Accent3 4 3 2 6" xfId="5002"/>
    <cellStyle name="40% - Accent3 4 3 3" xfId="5003"/>
    <cellStyle name="40% - Accent3 4 3 3 2" xfId="5004"/>
    <cellStyle name="40% - Accent3 4 3 3 2 2" xfId="5005"/>
    <cellStyle name="40% - Accent3 4 3 3 3" xfId="5006"/>
    <cellStyle name="40% - Accent3 4 3 4" xfId="5007"/>
    <cellStyle name="40% - Accent3 4 3 4 2" xfId="5008"/>
    <cellStyle name="40% - Accent3 4 3 5" xfId="5009"/>
    <cellStyle name="40% - Accent3 4 3 5 2" xfId="5010"/>
    <cellStyle name="40% - Accent3 4 3 6" xfId="5011"/>
    <cellStyle name="40% - Accent3 4 3 6 2" xfId="5012"/>
    <cellStyle name="40% - Accent3 4 3 7" xfId="5013"/>
    <cellStyle name="40% - Accent3 4 4" xfId="5014"/>
    <cellStyle name="40% - Accent3 4 5" xfId="5015"/>
    <cellStyle name="40% - Accent3 4 5 2" xfId="5016"/>
    <cellStyle name="40% - Accent3 4 5 2 2" xfId="5017"/>
    <cellStyle name="40% - Accent3 4 5 2 2 2" xfId="5018"/>
    <cellStyle name="40% - Accent3 4 5 2 3" xfId="5019"/>
    <cellStyle name="40% - Accent3 4 5 3" xfId="5020"/>
    <cellStyle name="40% - Accent3 4 5 3 2" xfId="5021"/>
    <cellStyle name="40% - Accent3 4 5 4" xfId="5022"/>
    <cellStyle name="40% - Accent3 4 5 4 2" xfId="5023"/>
    <cellStyle name="40% - Accent3 4 5 5" xfId="5024"/>
    <cellStyle name="40% - Accent3 4 5 5 2" xfId="5025"/>
    <cellStyle name="40% - Accent3 4 5 6" xfId="5026"/>
    <cellStyle name="40% - Accent3 4 6" xfId="5027"/>
    <cellStyle name="40% - Accent3 4 6 2" xfId="5028"/>
    <cellStyle name="40% - Accent3 4 6 2 2" xfId="5029"/>
    <cellStyle name="40% - Accent3 4 6 3" xfId="5030"/>
    <cellStyle name="40% - Accent3 4 7" xfId="5031"/>
    <cellStyle name="40% - Accent3 4 7 2" xfId="5032"/>
    <cellStyle name="40% - Accent3 4 8" xfId="5033"/>
    <cellStyle name="40% - Accent3 4 8 2" xfId="5034"/>
    <cellStyle name="40% - Accent3 4 9" xfId="5035"/>
    <cellStyle name="40% - Accent3 4 9 2" xfId="5036"/>
    <cellStyle name="40% - Accent3 5" xfId="5037"/>
    <cellStyle name="40% - Accent3 5 2" xfId="5038"/>
    <cellStyle name="40% - Accent3 5 2 2" xfId="5039"/>
    <cellStyle name="40% - Accent3 5 2 2 2" xfId="5040"/>
    <cellStyle name="40% - Accent3 5 2 2 2 2" xfId="5041"/>
    <cellStyle name="40% - Accent3 5 2 2 2 2 2" xfId="5042"/>
    <cellStyle name="40% - Accent3 5 2 2 2 3" xfId="5043"/>
    <cellStyle name="40% - Accent3 5 2 2 3" xfId="5044"/>
    <cellStyle name="40% - Accent3 5 2 2 3 2" xfId="5045"/>
    <cellStyle name="40% - Accent3 5 2 2 4" xfId="5046"/>
    <cellStyle name="40% - Accent3 5 2 2 4 2" xfId="5047"/>
    <cellStyle name="40% - Accent3 5 2 2 5" xfId="5048"/>
    <cellStyle name="40% - Accent3 5 2 2 5 2" xfId="5049"/>
    <cellStyle name="40% - Accent3 5 2 2 6" xfId="5050"/>
    <cellStyle name="40% - Accent3 5 2 3" xfId="5051"/>
    <cellStyle name="40% - Accent3 5 2 3 2" xfId="5052"/>
    <cellStyle name="40% - Accent3 5 2 3 2 2" xfId="5053"/>
    <cellStyle name="40% - Accent3 5 2 3 3" xfId="5054"/>
    <cellStyle name="40% - Accent3 5 2 4" xfId="5055"/>
    <cellStyle name="40% - Accent3 5 2 4 2" xfId="5056"/>
    <cellStyle name="40% - Accent3 5 2 5" xfId="5057"/>
    <cellStyle name="40% - Accent3 5 2 5 2" xfId="5058"/>
    <cellStyle name="40% - Accent3 5 2 6" xfId="5059"/>
    <cellStyle name="40% - Accent3 5 2 6 2" xfId="5060"/>
    <cellStyle name="40% - Accent3 5 2 6 2 2" xfId="5061"/>
    <cellStyle name="40% - Accent3 5 2 6 3" xfId="5062"/>
    <cellStyle name="40% - Accent3 5 2 7" xfId="5063"/>
    <cellStyle name="40% - Accent3 5 3" xfId="5064"/>
    <cellStyle name="40% - Accent3 5 3 2" xfId="5065"/>
    <cellStyle name="40% - Accent3 5 3 2 2" xfId="5066"/>
    <cellStyle name="40% - Accent3 5 3 2 2 2" xfId="5067"/>
    <cellStyle name="40% - Accent3 5 3 2 3" xfId="5068"/>
    <cellStyle name="40% - Accent3 5 3 3" xfId="5069"/>
    <cellStyle name="40% - Accent3 5 3 3 2" xfId="5070"/>
    <cellStyle name="40% - Accent3 5 3 4" xfId="5071"/>
    <cellStyle name="40% - Accent3 5 3 4 2" xfId="5072"/>
    <cellStyle name="40% - Accent3 5 3 5" xfId="5073"/>
    <cellStyle name="40% - Accent3 5 3 5 2" xfId="5074"/>
    <cellStyle name="40% - Accent3 5 3 6" xfId="5075"/>
    <cellStyle name="40% - Accent3 5 4" xfId="5076"/>
    <cellStyle name="40% - Accent3 5 4 2" xfId="5077"/>
    <cellStyle name="40% - Accent3 5 4 2 2" xfId="5078"/>
    <cellStyle name="40% - Accent3 5 4 3" xfId="5079"/>
    <cellStyle name="40% - Accent3 5 5" xfId="5080"/>
    <cellStyle name="40% - Accent3 5 5 2" xfId="5081"/>
    <cellStyle name="40% - Accent3 5 6" xfId="5082"/>
    <cellStyle name="40% - Accent3 5 6 2" xfId="5083"/>
    <cellStyle name="40% - Accent3 5 7" xfId="5084"/>
    <cellStyle name="40% - Accent3 5 7 2" xfId="5085"/>
    <cellStyle name="40% - Accent3 5 8" xfId="5086"/>
    <cellStyle name="40% - Accent3 5 8 2" xfId="5087"/>
    <cellStyle name="40% - Accent3 6" xfId="5088"/>
    <cellStyle name="40% - Accent3 6 2" xfId="5089"/>
    <cellStyle name="40% - Accent3 6 2 2" xfId="5090"/>
    <cellStyle name="40% - Accent3 6 2 2 2" xfId="5091"/>
    <cellStyle name="40% - Accent3 6 2 3" xfId="5092"/>
    <cellStyle name="40% - Accent3 6 3" xfId="5093"/>
    <cellStyle name="40% - Accent3 6 3 2" xfId="5094"/>
    <cellStyle name="40% - Accent3 6 4" xfId="5095"/>
    <cellStyle name="40% - Accent3 6 4 2" xfId="5096"/>
    <cellStyle name="40% - Accent3 6 5" xfId="5097"/>
    <cellStyle name="40% - Accent3 6 5 2" xfId="5098"/>
    <cellStyle name="40% - Accent3 6 6" xfId="5099"/>
    <cellStyle name="40% - Accent3 7" xfId="5100"/>
    <cellStyle name="40% - Accent3 7 2" xfId="5101"/>
    <cellStyle name="40% - Accent3 7 2 2" xfId="5102"/>
    <cellStyle name="40% - Accent3 7 3" xfId="5103"/>
    <cellStyle name="40% - Accent3 8" xfId="5104"/>
    <cellStyle name="40% - Accent3 8 2" xfId="5105"/>
    <cellStyle name="40% - Accent3 9" xfId="5106"/>
    <cellStyle name="40% - Accent3 9 2" xfId="5107"/>
    <cellStyle name="40% - Accent4 10" xfId="5108"/>
    <cellStyle name="40% - Accent4 11" xfId="5109"/>
    <cellStyle name="40% - Accent4 2" xfId="5110"/>
    <cellStyle name="40% - Accent4 2 10" xfId="5111"/>
    <cellStyle name="40% - Accent4 2 10 2" xfId="5112"/>
    <cellStyle name="40% - Accent4 2 11" xfId="5113"/>
    <cellStyle name="40% - Accent4 2 11 2" xfId="5114"/>
    <cellStyle name="40% - Accent4 2 12" xfId="5115"/>
    <cellStyle name="40% - Accent4 2 12 2" xfId="5116"/>
    <cellStyle name="40% - Accent4 2 13" xfId="5117"/>
    <cellStyle name="40% - Accent4 2 14" xfId="5118"/>
    <cellStyle name="40% - Accent4 2 15" xfId="5119"/>
    <cellStyle name="40% - Accent4 2 16" xfId="5120"/>
    <cellStyle name="40% - Accent4 2 2" xfId="5121"/>
    <cellStyle name="40% - Accent4 2 2 10" xfId="5122"/>
    <cellStyle name="40% - Accent4 2 2 11" xfId="5123"/>
    <cellStyle name="40% - Accent4 2 2 12" xfId="5124"/>
    <cellStyle name="40% - Accent4 2 2 2" xfId="5125"/>
    <cellStyle name="40% - Accent4 2 2 2 10" xfId="5126"/>
    <cellStyle name="40% - Accent4 2 2 2 2" xfId="5127"/>
    <cellStyle name="40% - Accent4 2 2 2 2 2" xfId="5128"/>
    <cellStyle name="40% - Accent4 2 2 2 2 2 2" xfId="5129"/>
    <cellStyle name="40% - Accent4 2 2 2 2 2 2 2" xfId="5130"/>
    <cellStyle name="40% - Accent4 2 2 2 2 2 3" xfId="5131"/>
    <cellStyle name="40% - Accent4 2 2 2 2 3" xfId="5132"/>
    <cellStyle name="40% - Accent4 2 2 2 2 3 2" xfId="5133"/>
    <cellStyle name="40% - Accent4 2 2 2 2 4" xfId="5134"/>
    <cellStyle name="40% - Accent4 2 2 2 2 4 2" xfId="5135"/>
    <cellStyle name="40% - Accent4 2 2 2 2 5" xfId="5136"/>
    <cellStyle name="40% - Accent4 2 2 2 2 5 2" xfId="5137"/>
    <cellStyle name="40% - Accent4 2 2 2 2 6" xfId="5138"/>
    <cellStyle name="40% - Accent4 2 2 2 3" xfId="5139"/>
    <cellStyle name="40% - Accent4 2 2 2 3 2" xfId="5140"/>
    <cellStyle name="40% - Accent4 2 2 2 3 2 2" xfId="5141"/>
    <cellStyle name="40% - Accent4 2 2 2 3 3" xfId="5142"/>
    <cellStyle name="40% - Accent4 2 2 2 3 4" xfId="5143"/>
    <cellStyle name="40% - Accent4 2 2 2 4" xfId="5144"/>
    <cellStyle name="40% - Accent4 2 2 2 4 2" xfId="5145"/>
    <cellStyle name="40% - Accent4 2 2 2 5" xfId="5146"/>
    <cellStyle name="40% - Accent4 2 2 2 5 2" xfId="5147"/>
    <cellStyle name="40% - Accent4 2 2 2 6" xfId="5148"/>
    <cellStyle name="40% - Accent4 2 2 2 6 2" xfId="5149"/>
    <cellStyle name="40% - Accent4 2 2 2 7" xfId="5150"/>
    <cellStyle name="40% - Accent4 2 2 2 8" xfId="5151"/>
    <cellStyle name="40% - Accent4 2 2 2 9" xfId="5152"/>
    <cellStyle name="40% - Accent4 2 2 3" xfId="5153"/>
    <cellStyle name="40% - Accent4 2 2 3 2" xfId="5154"/>
    <cellStyle name="40% - Accent4 2 2 3 2 2" xfId="5155"/>
    <cellStyle name="40% - Accent4 2 2 3 2 2 2" xfId="5156"/>
    <cellStyle name="40% - Accent4 2 2 3 2 2 2 2" xfId="5157"/>
    <cellStyle name="40% - Accent4 2 2 3 2 2 3" xfId="5158"/>
    <cellStyle name="40% - Accent4 2 2 3 2 3" xfId="5159"/>
    <cellStyle name="40% - Accent4 2 2 3 2 3 2" xfId="5160"/>
    <cellStyle name="40% - Accent4 2 2 3 2 4" xfId="5161"/>
    <cellStyle name="40% - Accent4 2 2 3 2 4 2" xfId="5162"/>
    <cellStyle name="40% - Accent4 2 2 3 2 5" xfId="5163"/>
    <cellStyle name="40% - Accent4 2 2 3 2 5 2" xfId="5164"/>
    <cellStyle name="40% - Accent4 2 2 3 2 6" xfId="5165"/>
    <cellStyle name="40% - Accent4 2 2 3 3" xfId="5166"/>
    <cellStyle name="40% - Accent4 2 2 3 3 2" xfId="5167"/>
    <cellStyle name="40% - Accent4 2 2 3 3 2 2" xfId="5168"/>
    <cellStyle name="40% - Accent4 2 2 3 3 3" xfId="5169"/>
    <cellStyle name="40% - Accent4 2 2 3 4" xfId="5170"/>
    <cellStyle name="40% - Accent4 2 2 3 4 2" xfId="5171"/>
    <cellStyle name="40% - Accent4 2 2 3 5" xfId="5172"/>
    <cellStyle name="40% - Accent4 2 2 3 5 2" xfId="5173"/>
    <cellStyle name="40% - Accent4 2 2 3 6" xfId="5174"/>
    <cellStyle name="40% - Accent4 2 2 3 6 2" xfId="5175"/>
    <cellStyle name="40% - Accent4 2 2 3 7" xfId="5176"/>
    <cellStyle name="40% - Accent4 2 2 3 8" xfId="5177"/>
    <cellStyle name="40% - Accent4 2 2 4" xfId="5178"/>
    <cellStyle name="40% - Accent4 2 2 4 2" xfId="5179"/>
    <cellStyle name="40% - Accent4 2 2 4 2 2" xfId="5180"/>
    <cellStyle name="40% - Accent4 2 2 4 2 2 2" xfId="5181"/>
    <cellStyle name="40% - Accent4 2 2 4 2 3" xfId="5182"/>
    <cellStyle name="40% - Accent4 2 2 4 3" xfId="5183"/>
    <cellStyle name="40% - Accent4 2 2 4 3 2" xfId="5184"/>
    <cellStyle name="40% - Accent4 2 2 4 4" xfId="5185"/>
    <cellStyle name="40% - Accent4 2 2 4 4 2" xfId="5186"/>
    <cellStyle name="40% - Accent4 2 2 4 5" xfId="5187"/>
    <cellStyle name="40% - Accent4 2 2 4 5 2" xfId="5188"/>
    <cellStyle name="40% - Accent4 2 2 4 6" xfId="5189"/>
    <cellStyle name="40% - Accent4 2 2 5" xfId="5190"/>
    <cellStyle name="40% - Accent4 2 2 5 2" xfId="5191"/>
    <cellStyle name="40% - Accent4 2 2 5 2 2" xfId="5192"/>
    <cellStyle name="40% - Accent4 2 2 5 3" xfId="5193"/>
    <cellStyle name="40% - Accent4 2 2 6" xfId="5194"/>
    <cellStyle name="40% - Accent4 2 2 6 2" xfId="5195"/>
    <cellStyle name="40% - Accent4 2 2 7" xfId="5196"/>
    <cellStyle name="40% - Accent4 2 2 7 2" xfId="5197"/>
    <cellStyle name="40% - Accent4 2 2 8" xfId="5198"/>
    <cellStyle name="40% - Accent4 2 2 8 2" xfId="5199"/>
    <cellStyle name="40% - Accent4 2 2 9" xfId="5200"/>
    <cellStyle name="40% - Accent4 2 3" xfId="5201"/>
    <cellStyle name="40% - Accent4 2 3 10" xfId="5202"/>
    <cellStyle name="40% - Accent4 2 3 11" xfId="5203"/>
    <cellStyle name="40% - Accent4 2 3 2" xfId="5204"/>
    <cellStyle name="40% - Accent4 2 3 2 2" xfId="5205"/>
    <cellStyle name="40% - Accent4 2 3 2 2 2" xfId="5206"/>
    <cellStyle name="40% - Accent4 2 3 2 2 2 2" xfId="5207"/>
    <cellStyle name="40% - Accent4 2 3 2 2 2 2 2" xfId="5208"/>
    <cellStyle name="40% - Accent4 2 3 2 2 2 3" xfId="5209"/>
    <cellStyle name="40% - Accent4 2 3 2 2 2 4" xfId="5210"/>
    <cellStyle name="40% - Accent4 2 3 2 2 3" xfId="5211"/>
    <cellStyle name="40% - Accent4 2 3 2 2 3 2" xfId="5212"/>
    <cellStyle name="40% - Accent4 2 3 2 2 4" xfId="5213"/>
    <cellStyle name="40% - Accent4 2 3 2 2 4 2" xfId="5214"/>
    <cellStyle name="40% - Accent4 2 3 2 2 5" xfId="5215"/>
    <cellStyle name="40% - Accent4 2 3 2 2 5 2" xfId="5216"/>
    <cellStyle name="40% - Accent4 2 3 2 2 6" xfId="5217"/>
    <cellStyle name="40% - Accent4 2 3 2 3" xfId="5218"/>
    <cellStyle name="40% - Accent4 2 3 2 3 2" xfId="5219"/>
    <cellStyle name="40% - Accent4 2 3 2 3 2 2" xfId="5220"/>
    <cellStyle name="40% - Accent4 2 3 2 3 3" xfId="5221"/>
    <cellStyle name="40% - Accent4 2 3 2 4" xfId="5222"/>
    <cellStyle name="40% - Accent4 2 3 2 4 2" xfId="5223"/>
    <cellStyle name="40% - Accent4 2 3 2 5" xfId="5224"/>
    <cellStyle name="40% - Accent4 2 3 2 5 2" xfId="5225"/>
    <cellStyle name="40% - Accent4 2 3 2 6" xfId="5226"/>
    <cellStyle name="40% - Accent4 2 3 2 6 2" xfId="5227"/>
    <cellStyle name="40% - Accent4 2 3 2 7" xfId="5228"/>
    <cellStyle name="40% - Accent4 2 3 3" xfId="5229"/>
    <cellStyle name="40% - Accent4 2 3 3 2" xfId="5230"/>
    <cellStyle name="40% - Accent4 2 3 3 2 2" xfId="5231"/>
    <cellStyle name="40% - Accent4 2 3 3 2 2 2" xfId="5232"/>
    <cellStyle name="40% - Accent4 2 3 3 2 3" xfId="5233"/>
    <cellStyle name="40% - Accent4 2 3 3 3" xfId="5234"/>
    <cellStyle name="40% - Accent4 2 3 3 3 2" xfId="5235"/>
    <cellStyle name="40% - Accent4 2 3 3 4" xfId="5236"/>
    <cellStyle name="40% - Accent4 2 3 3 4 2" xfId="5237"/>
    <cellStyle name="40% - Accent4 2 3 3 5" xfId="5238"/>
    <cellStyle name="40% - Accent4 2 3 3 5 2" xfId="5239"/>
    <cellStyle name="40% - Accent4 2 3 3 6" xfId="5240"/>
    <cellStyle name="40% - Accent4 2 3 4" xfId="5241"/>
    <cellStyle name="40% - Accent4 2 3 4 2" xfId="5242"/>
    <cellStyle name="40% - Accent4 2 3 4 2 2" xfId="5243"/>
    <cellStyle name="40% - Accent4 2 3 4 3" xfId="5244"/>
    <cellStyle name="40% - Accent4 2 3 5" xfId="5245"/>
    <cellStyle name="40% - Accent4 2 3 5 2" xfId="5246"/>
    <cellStyle name="40% - Accent4 2 3 6" xfId="5247"/>
    <cellStyle name="40% - Accent4 2 3 6 2" xfId="5248"/>
    <cellStyle name="40% - Accent4 2 3 7" xfId="5249"/>
    <cellStyle name="40% - Accent4 2 3 7 2" xfId="5250"/>
    <cellStyle name="40% - Accent4 2 3 8" xfId="5251"/>
    <cellStyle name="40% - Accent4 2 3 9" xfId="5252"/>
    <cellStyle name="40% - Accent4 2 4" xfId="5253"/>
    <cellStyle name="40% - Accent4 2 4 2" xfId="5254"/>
    <cellStyle name="40% - Accent4 2 4 2 2" xfId="5255"/>
    <cellStyle name="40% - Accent4 2 4 2 2 2" xfId="5256"/>
    <cellStyle name="40% - Accent4 2 4 2 2 2 2" xfId="5257"/>
    <cellStyle name="40% - Accent4 2 4 2 2 3" xfId="5258"/>
    <cellStyle name="40% - Accent4 2 4 2 3" xfId="5259"/>
    <cellStyle name="40% - Accent4 2 4 2 3 2" xfId="5260"/>
    <cellStyle name="40% - Accent4 2 4 2 4" xfId="5261"/>
    <cellStyle name="40% - Accent4 2 4 2 4 2" xfId="5262"/>
    <cellStyle name="40% - Accent4 2 4 2 5" xfId="5263"/>
    <cellStyle name="40% - Accent4 2 4 2 5 2" xfId="5264"/>
    <cellStyle name="40% - Accent4 2 4 2 6" xfId="5265"/>
    <cellStyle name="40% - Accent4 2 4 3" xfId="5266"/>
    <cellStyle name="40% - Accent4 2 4 3 2" xfId="5267"/>
    <cellStyle name="40% - Accent4 2 4 3 2 2" xfId="5268"/>
    <cellStyle name="40% - Accent4 2 4 3 3" xfId="5269"/>
    <cellStyle name="40% - Accent4 2 4 4" xfId="5270"/>
    <cellStyle name="40% - Accent4 2 4 4 2" xfId="5271"/>
    <cellStyle name="40% - Accent4 2 4 5" xfId="5272"/>
    <cellStyle name="40% - Accent4 2 4 5 2" xfId="5273"/>
    <cellStyle name="40% - Accent4 2 4 6" xfId="5274"/>
    <cellStyle name="40% - Accent4 2 4 6 2" xfId="5275"/>
    <cellStyle name="40% - Accent4 2 4 7" xfId="5276"/>
    <cellStyle name="40% - Accent4 2 4 7 2" xfId="5277"/>
    <cellStyle name="40% - Accent4 2 5" xfId="5278"/>
    <cellStyle name="40% - Accent4 2 5 2" xfId="5279"/>
    <cellStyle name="40% - Accent4 2 5 2 2" xfId="5280"/>
    <cellStyle name="40% - Accent4 2 5 2 2 2" xfId="5281"/>
    <cellStyle name="40% - Accent4 2 5 2 2 2 2" xfId="5282"/>
    <cellStyle name="40% - Accent4 2 5 2 2 3" xfId="5283"/>
    <cellStyle name="40% - Accent4 2 5 2 3" xfId="5284"/>
    <cellStyle name="40% - Accent4 2 5 2 3 2" xfId="5285"/>
    <cellStyle name="40% - Accent4 2 5 2 4" xfId="5286"/>
    <cellStyle name="40% - Accent4 2 5 2 4 2" xfId="5287"/>
    <cellStyle name="40% - Accent4 2 5 2 5" xfId="5288"/>
    <cellStyle name="40% - Accent4 2 5 2 5 2" xfId="5289"/>
    <cellStyle name="40% - Accent4 2 5 2 6" xfId="5290"/>
    <cellStyle name="40% - Accent4 2 5 3" xfId="5291"/>
    <cellStyle name="40% - Accent4 2 5 3 2" xfId="5292"/>
    <cellStyle name="40% - Accent4 2 5 3 2 2" xfId="5293"/>
    <cellStyle name="40% - Accent4 2 5 3 3" xfId="5294"/>
    <cellStyle name="40% - Accent4 2 5 4" xfId="5295"/>
    <cellStyle name="40% - Accent4 2 5 4 2" xfId="5296"/>
    <cellStyle name="40% - Accent4 2 5 5" xfId="5297"/>
    <cellStyle name="40% - Accent4 2 5 5 2" xfId="5298"/>
    <cellStyle name="40% - Accent4 2 5 6" xfId="5299"/>
    <cellStyle name="40% - Accent4 2 5 6 2" xfId="5300"/>
    <cellStyle name="40% - Accent4 2 5 7" xfId="5301"/>
    <cellStyle name="40% - Accent4 2 6" xfId="5302"/>
    <cellStyle name="40% - Accent4 2 6 2" xfId="5303"/>
    <cellStyle name="40% - Accent4 2 6 2 2" xfId="5304"/>
    <cellStyle name="40% - Accent4 2 6 2 2 2" xfId="5305"/>
    <cellStyle name="40% - Accent4 2 6 2 2 2 2" xfId="5306"/>
    <cellStyle name="40% - Accent4 2 6 2 2 3" xfId="5307"/>
    <cellStyle name="40% - Accent4 2 6 2 3" xfId="5308"/>
    <cellStyle name="40% - Accent4 2 6 2 3 2" xfId="5309"/>
    <cellStyle name="40% - Accent4 2 6 2 4" xfId="5310"/>
    <cellStyle name="40% - Accent4 2 6 2 4 2" xfId="5311"/>
    <cellStyle name="40% - Accent4 2 6 2 5" xfId="5312"/>
    <cellStyle name="40% - Accent4 2 6 2 5 2" xfId="5313"/>
    <cellStyle name="40% - Accent4 2 6 2 6" xfId="5314"/>
    <cellStyle name="40% - Accent4 2 6 3" xfId="5315"/>
    <cellStyle name="40% - Accent4 2 6 3 2" xfId="5316"/>
    <cellStyle name="40% - Accent4 2 6 3 2 2" xfId="5317"/>
    <cellStyle name="40% - Accent4 2 6 3 3" xfId="5318"/>
    <cellStyle name="40% - Accent4 2 6 4" xfId="5319"/>
    <cellStyle name="40% - Accent4 2 6 4 2" xfId="5320"/>
    <cellStyle name="40% - Accent4 2 6 5" xfId="5321"/>
    <cellStyle name="40% - Accent4 2 6 5 2" xfId="5322"/>
    <cellStyle name="40% - Accent4 2 6 6" xfId="5323"/>
    <cellStyle name="40% - Accent4 2 6 6 2" xfId="5324"/>
    <cellStyle name="40% - Accent4 2 6 7" xfId="5325"/>
    <cellStyle name="40% - Accent4 2 7" xfId="5326"/>
    <cellStyle name="40% - Accent4 2 7 2" xfId="5327"/>
    <cellStyle name="40% - Accent4 2 7 2 2" xfId="5328"/>
    <cellStyle name="40% - Accent4 2 7 2 2 2" xfId="5329"/>
    <cellStyle name="40% - Accent4 2 7 2 2 2 2" xfId="5330"/>
    <cellStyle name="40% - Accent4 2 7 2 2 3" xfId="5331"/>
    <cellStyle name="40% - Accent4 2 7 2 3" xfId="5332"/>
    <cellStyle name="40% - Accent4 2 7 3" xfId="5333"/>
    <cellStyle name="40% - Accent4 2 7 3 2" xfId="5334"/>
    <cellStyle name="40% - Accent4 2 7 4" xfId="5335"/>
    <cellStyle name="40% - Accent4 2 7 4 2" xfId="5336"/>
    <cellStyle name="40% - Accent4 2 7 5" xfId="5337"/>
    <cellStyle name="40% - Accent4 2 7 5 2" xfId="5338"/>
    <cellStyle name="40% - Accent4 2 7 6" xfId="5339"/>
    <cellStyle name="40% - Accent4 2 8" xfId="5340"/>
    <cellStyle name="40% - Accent4 2 8 2" xfId="5341"/>
    <cellStyle name="40% - Accent4 2 8 2 2" xfId="5342"/>
    <cellStyle name="40% - Accent4 2 8 3" xfId="5343"/>
    <cellStyle name="40% - Accent4 2 9" xfId="5344"/>
    <cellStyle name="40% - Accent4 2 9 2" xfId="5345"/>
    <cellStyle name="40% - Accent4 3" xfId="5346"/>
    <cellStyle name="40% - Accent4 3 10" xfId="5347"/>
    <cellStyle name="40% - Accent4 3 11" xfId="5348"/>
    <cellStyle name="40% - Accent4 3 2" xfId="5349"/>
    <cellStyle name="40% - Accent4 3 2 2" xfId="5350"/>
    <cellStyle name="40% - Accent4 3 2 2 2" xfId="5351"/>
    <cellStyle name="40% - Accent4 3 2 2 2 2" xfId="5352"/>
    <cellStyle name="40% - Accent4 3 2 2 2 2 2" xfId="5353"/>
    <cellStyle name="40% - Accent4 3 2 2 2 2 2 2" xfId="5354"/>
    <cellStyle name="40% - Accent4 3 2 2 2 2 3" xfId="5355"/>
    <cellStyle name="40% - Accent4 3 2 2 2 3" xfId="5356"/>
    <cellStyle name="40% - Accent4 3 2 2 2 3 2" xfId="5357"/>
    <cellStyle name="40% - Accent4 3 2 2 2 4" xfId="5358"/>
    <cellStyle name="40% - Accent4 3 2 2 2 4 2" xfId="5359"/>
    <cellStyle name="40% - Accent4 3 2 2 2 5" xfId="5360"/>
    <cellStyle name="40% - Accent4 3 2 2 2 5 2" xfId="5361"/>
    <cellStyle name="40% - Accent4 3 2 2 2 6" xfId="5362"/>
    <cellStyle name="40% - Accent4 3 2 2 3" xfId="5363"/>
    <cellStyle name="40% - Accent4 3 2 2 3 2" xfId="5364"/>
    <cellStyle name="40% - Accent4 3 2 2 3 2 2" xfId="5365"/>
    <cellStyle name="40% - Accent4 3 2 2 3 3" xfId="5366"/>
    <cellStyle name="40% - Accent4 3 2 2 4" xfId="5367"/>
    <cellStyle name="40% - Accent4 3 2 2 4 2" xfId="5368"/>
    <cellStyle name="40% - Accent4 3 2 2 5" xfId="5369"/>
    <cellStyle name="40% - Accent4 3 2 2 5 2" xfId="5370"/>
    <cellStyle name="40% - Accent4 3 2 2 6" xfId="5371"/>
    <cellStyle name="40% - Accent4 3 2 2 6 2" xfId="5372"/>
    <cellStyle name="40% - Accent4 3 2 2 7" xfId="5373"/>
    <cellStyle name="40% - Accent4 3 2 3" xfId="5374"/>
    <cellStyle name="40% - Accent4 3 2 3 2" xfId="5375"/>
    <cellStyle name="40% - Accent4 3 2 3 2 2" xfId="5376"/>
    <cellStyle name="40% - Accent4 3 2 3 2 2 2" xfId="5377"/>
    <cellStyle name="40% - Accent4 3 2 3 2 2 2 2" xfId="5378"/>
    <cellStyle name="40% - Accent4 3 2 3 2 2 3" xfId="5379"/>
    <cellStyle name="40% - Accent4 3 2 3 2 3" xfId="5380"/>
    <cellStyle name="40% - Accent4 3 2 3 2 3 2" xfId="5381"/>
    <cellStyle name="40% - Accent4 3 2 3 2 4" xfId="5382"/>
    <cellStyle name="40% - Accent4 3 2 3 2 4 2" xfId="5383"/>
    <cellStyle name="40% - Accent4 3 2 3 2 5" xfId="5384"/>
    <cellStyle name="40% - Accent4 3 2 3 2 5 2" xfId="5385"/>
    <cellStyle name="40% - Accent4 3 2 3 2 6" xfId="5386"/>
    <cellStyle name="40% - Accent4 3 2 3 3" xfId="5387"/>
    <cellStyle name="40% - Accent4 3 2 3 3 2" xfId="5388"/>
    <cellStyle name="40% - Accent4 3 2 3 3 2 2" xfId="5389"/>
    <cellStyle name="40% - Accent4 3 2 3 3 3" xfId="5390"/>
    <cellStyle name="40% - Accent4 3 2 3 4" xfId="5391"/>
    <cellStyle name="40% - Accent4 3 2 3 4 2" xfId="5392"/>
    <cellStyle name="40% - Accent4 3 2 3 5" xfId="5393"/>
    <cellStyle name="40% - Accent4 3 2 3 5 2" xfId="5394"/>
    <cellStyle name="40% - Accent4 3 2 3 5 2 2" xfId="5395"/>
    <cellStyle name="40% - Accent4 3 2 3 5 3" xfId="5396"/>
    <cellStyle name="40% - Accent4 3 2 3 6" xfId="5397"/>
    <cellStyle name="40% - Accent4 3 2 3 6 2" xfId="5398"/>
    <cellStyle name="40% - Accent4 3 2 3 7" xfId="5399"/>
    <cellStyle name="40% - Accent4 3 2 4" xfId="5400"/>
    <cellStyle name="40% - Accent4 3 2 4 2" xfId="5401"/>
    <cellStyle name="40% - Accent4 3 2 4 2 2" xfId="5402"/>
    <cellStyle name="40% - Accent4 3 2 4 2 2 2" xfId="5403"/>
    <cellStyle name="40% - Accent4 3 2 4 2 3" xfId="5404"/>
    <cellStyle name="40% - Accent4 3 2 4 3" xfId="5405"/>
    <cellStyle name="40% - Accent4 3 2 4 3 2" xfId="5406"/>
    <cellStyle name="40% - Accent4 3 2 4 4" xfId="5407"/>
    <cellStyle name="40% - Accent4 3 2 4 4 2" xfId="5408"/>
    <cellStyle name="40% - Accent4 3 2 4 5" xfId="5409"/>
    <cellStyle name="40% - Accent4 3 2 4 5 2" xfId="5410"/>
    <cellStyle name="40% - Accent4 3 2 4 6" xfId="5411"/>
    <cellStyle name="40% - Accent4 3 2 5" xfId="5412"/>
    <cellStyle name="40% - Accent4 3 2 5 2" xfId="5413"/>
    <cellStyle name="40% - Accent4 3 2 5 2 2" xfId="5414"/>
    <cellStyle name="40% - Accent4 3 2 5 3" xfId="5415"/>
    <cellStyle name="40% - Accent4 3 2 6" xfId="5416"/>
    <cellStyle name="40% - Accent4 3 2 6 2" xfId="5417"/>
    <cellStyle name="40% - Accent4 3 2 7" xfId="5418"/>
    <cellStyle name="40% - Accent4 3 2 7 2" xfId="5419"/>
    <cellStyle name="40% - Accent4 3 2 8" xfId="5420"/>
    <cellStyle name="40% - Accent4 3 2 8 2" xfId="5421"/>
    <cellStyle name="40% - Accent4 3 2 9" xfId="5422"/>
    <cellStyle name="40% - Accent4 3 3" xfId="5423"/>
    <cellStyle name="40% - Accent4 3 3 2" xfId="5424"/>
    <cellStyle name="40% - Accent4 3 3 2 2" xfId="5425"/>
    <cellStyle name="40% - Accent4 3 3 2 2 2" xfId="5426"/>
    <cellStyle name="40% - Accent4 3 3 2 2 2 2" xfId="5427"/>
    <cellStyle name="40% - Accent4 3 3 2 2 3" xfId="5428"/>
    <cellStyle name="40% - Accent4 3 3 2 3" xfId="5429"/>
    <cellStyle name="40% - Accent4 3 3 2 3 2" xfId="5430"/>
    <cellStyle name="40% - Accent4 3 3 2 4" xfId="5431"/>
    <cellStyle name="40% - Accent4 3 3 2 4 2" xfId="5432"/>
    <cellStyle name="40% - Accent4 3 3 2 5" xfId="5433"/>
    <cellStyle name="40% - Accent4 3 3 2 5 2" xfId="5434"/>
    <cellStyle name="40% - Accent4 3 3 2 6" xfId="5435"/>
    <cellStyle name="40% - Accent4 3 3 3" xfId="5436"/>
    <cellStyle name="40% - Accent4 3 3 3 2" xfId="5437"/>
    <cellStyle name="40% - Accent4 3 3 3 2 2" xfId="5438"/>
    <cellStyle name="40% - Accent4 3 3 3 3" xfId="5439"/>
    <cellStyle name="40% - Accent4 3 3 4" xfId="5440"/>
    <cellStyle name="40% - Accent4 3 3 4 2" xfId="5441"/>
    <cellStyle name="40% - Accent4 3 3 5" xfId="5442"/>
    <cellStyle name="40% - Accent4 3 3 5 2" xfId="5443"/>
    <cellStyle name="40% - Accent4 3 3 6" xfId="5444"/>
    <cellStyle name="40% - Accent4 3 3 6 2" xfId="5445"/>
    <cellStyle name="40% - Accent4 3 3 7" xfId="5446"/>
    <cellStyle name="40% - Accent4 3 4" xfId="5447"/>
    <cellStyle name="40% - Accent4 3 4 2" xfId="5448"/>
    <cellStyle name="40% - Accent4 3 4 2 2" xfId="5449"/>
    <cellStyle name="40% - Accent4 3 4 2 2 2" xfId="5450"/>
    <cellStyle name="40% - Accent4 3 4 2 2 2 2" xfId="5451"/>
    <cellStyle name="40% - Accent4 3 4 2 2 2 2 2" xfId="5452"/>
    <cellStyle name="40% - Accent4 3 4 2 2 2 3" xfId="5453"/>
    <cellStyle name="40% - Accent4 3 4 2 2 3" xfId="5454"/>
    <cellStyle name="40% - Accent4 3 4 2 3" xfId="5455"/>
    <cellStyle name="40% - Accent4 3 4 2 3 2" xfId="5456"/>
    <cellStyle name="40% - Accent4 3 4 2 4" xfId="5457"/>
    <cellStyle name="40% - Accent4 3 4 2 4 2" xfId="5458"/>
    <cellStyle name="40% - Accent4 3 4 2 5" xfId="5459"/>
    <cellStyle name="40% - Accent4 3 4 2 5 2" xfId="5460"/>
    <cellStyle name="40% - Accent4 3 4 2 6" xfId="5461"/>
    <cellStyle name="40% - Accent4 3 4 3" xfId="5462"/>
    <cellStyle name="40% - Accent4 3 4 3 2" xfId="5463"/>
    <cellStyle name="40% - Accent4 3 4 3 2 2" xfId="5464"/>
    <cellStyle name="40% - Accent4 3 4 3 3" xfId="5465"/>
    <cellStyle name="40% - Accent4 3 4 4" xfId="5466"/>
    <cellStyle name="40% - Accent4 3 4 4 2" xfId="5467"/>
    <cellStyle name="40% - Accent4 3 4 5" xfId="5468"/>
    <cellStyle name="40% - Accent4 3 4 5 2" xfId="5469"/>
    <cellStyle name="40% - Accent4 3 4 6" xfId="5470"/>
    <cellStyle name="40% - Accent4 3 4 6 2" xfId="5471"/>
    <cellStyle name="40% - Accent4 3 4 7" xfId="5472"/>
    <cellStyle name="40% - Accent4 3 5" xfId="5473"/>
    <cellStyle name="40% - Accent4 3 5 2" xfId="5474"/>
    <cellStyle name="40% - Accent4 3 5 2 2" xfId="5475"/>
    <cellStyle name="40% - Accent4 3 5 2 2 2" xfId="5476"/>
    <cellStyle name="40% - Accent4 3 5 2 3" xfId="5477"/>
    <cellStyle name="40% - Accent4 3 5 3" xfId="5478"/>
    <cellStyle name="40% - Accent4 3 5 3 2" xfId="5479"/>
    <cellStyle name="40% - Accent4 3 5 4" xfId="5480"/>
    <cellStyle name="40% - Accent4 3 5 4 2" xfId="5481"/>
    <cellStyle name="40% - Accent4 3 5 5" xfId="5482"/>
    <cellStyle name="40% - Accent4 3 5 5 2" xfId="5483"/>
    <cellStyle name="40% - Accent4 3 5 6" xfId="5484"/>
    <cellStyle name="40% - Accent4 3 6" xfId="5485"/>
    <cellStyle name="40% - Accent4 3 6 2" xfId="5486"/>
    <cellStyle name="40% - Accent4 3 6 2 2" xfId="5487"/>
    <cellStyle name="40% - Accent4 3 6 3" xfId="5488"/>
    <cellStyle name="40% - Accent4 3 7" xfId="5489"/>
    <cellStyle name="40% - Accent4 3 7 2" xfId="5490"/>
    <cellStyle name="40% - Accent4 3 8" xfId="5491"/>
    <cellStyle name="40% - Accent4 3 8 2" xfId="5492"/>
    <cellStyle name="40% - Accent4 3 9" xfId="5493"/>
    <cellStyle name="40% - Accent4 3 9 2" xfId="5494"/>
    <cellStyle name="40% - Accent4 4" xfId="5495"/>
    <cellStyle name="40% - Accent4 4 2" xfId="5496"/>
    <cellStyle name="40% - Accent4 4 2 2" xfId="5497"/>
    <cellStyle name="40% - Accent4 4 2 2 2" xfId="5498"/>
    <cellStyle name="40% - Accent4 4 2 2 2 2" xfId="5499"/>
    <cellStyle name="40% - Accent4 4 2 2 2 2 2" xfId="5500"/>
    <cellStyle name="40% - Accent4 4 2 2 2 3" xfId="5501"/>
    <cellStyle name="40% - Accent4 4 2 2 3" xfId="5502"/>
    <cellStyle name="40% - Accent4 4 2 2 3 2" xfId="5503"/>
    <cellStyle name="40% - Accent4 4 2 2 4" xfId="5504"/>
    <cellStyle name="40% - Accent4 4 2 2 4 2" xfId="5505"/>
    <cellStyle name="40% - Accent4 4 2 2 5" xfId="5506"/>
    <cellStyle name="40% - Accent4 4 2 2 5 2" xfId="5507"/>
    <cellStyle name="40% - Accent4 4 2 2 6" xfId="5508"/>
    <cellStyle name="40% - Accent4 4 2 3" xfId="5509"/>
    <cellStyle name="40% - Accent4 4 2 3 2" xfId="5510"/>
    <cellStyle name="40% - Accent4 4 2 3 2 2" xfId="5511"/>
    <cellStyle name="40% - Accent4 4 2 3 3" xfId="5512"/>
    <cellStyle name="40% - Accent4 4 2 4" xfId="5513"/>
    <cellStyle name="40% - Accent4 4 2 4 2" xfId="5514"/>
    <cellStyle name="40% - Accent4 4 2 5" xfId="5515"/>
    <cellStyle name="40% - Accent4 4 2 5 2" xfId="5516"/>
    <cellStyle name="40% - Accent4 4 2 6" xfId="5517"/>
    <cellStyle name="40% - Accent4 4 2 6 2" xfId="5518"/>
    <cellStyle name="40% - Accent4 4 2 7" xfId="5519"/>
    <cellStyle name="40% - Accent4 4 3" xfId="5520"/>
    <cellStyle name="40% - Accent4 4 4" xfId="5521"/>
    <cellStyle name="40% - Accent4 4 4 2" xfId="5522"/>
    <cellStyle name="40% - Accent4 4 4 2 2" xfId="5523"/>
    <cellStyle name="40% - Accent4 4 4 2 2 2" xfId="5524"/>
    <cellStyle name="40% - Accent4 4 4 2 3" xfId="5525"/>
    <cellStyle name="40% - Accent4 4 4 3" xfId="5526"/>
    <cellStyle name="40% - Accent4 4 4 3 2" xfId="5527"/>
    <cellStyle name="40% - Accent4 4 4 4" xfId="5528"/>
    <cellStyle name="40% - Accent4 4 4 4 2" xfId="5529"/>
    <cellStyle name="40% - Accent4 4 4 5" xfId="5530"/>
    <cellStyle name="40% - Accent4 4 4 5 2" xfId="5531"/>
    <cellStyle name="40% - Accent4 4 4 6" xfId="5532"/>
    <cellStyle name="40% - Accent4 4 5" xfId="5533"/>
    <cellStyle name="40% - Accent4 4 5 2" xfId="5534"/>
    <cellStyle name="40% - Accent4 4 5 2 2" xfId="5535"/>
    <cellStyle name="40% - Accent4 4 5 3" xfId="5536"/>
    <cellStyle name="40% - Accent4 4 6" xfId="5537"/>
    <cellStyle name="40% - Accent4 4 6 2" xfId="5538"/>
    <cellStyle name="40% - Accent4 4 7" xfId="5539"/>
    <cellStyle name="40% - Accent4 4 7 2" xfId="5540"/>
    <cellStyle name="40% - Accent4 4 8" xfId="5541"/>
    <cellStyle name="40% - Accent4 4 8 2" xfId="5542"/>
    <cellStyle name="40% - Accent4 4 9" xfId="5543"/>
    <cellStyle name="40% - Accent4 5" xfId="5544"/>
    <cellStyle name="40% - Accent4 5 2" xfId="5545"/>
    <cellStyle name="40% - Accent4 5 2 2" xfId="5546"/>
    <cellStyle name="40% - Accent4 5 2 2 2" xfId="5547"/>
    <cellStyle name="40% - Accent4 5 2 2 2 2" xfId="5548"/>
    <cellStyle name="40% - Accent4 5 2 2 2 2 2" xfId="5549"/>
    <cellStyle name="40% - Accent4 5 2 2 2 3" xfId="5550"/>
    <cellStyle name="40% - Accent4 5 2 2 3" xfId="5551"/>
    <cellStyle name="40% - Accent4 5 2 2 3 2" xfId="5552"/>
    <cellStyle name="40% - Accent4 5 2 2 4" xfId="5553"/>
    <cellStyle name="40% - Accent4 5 2 2 4 2" xfId="5554"/>
    <cellStyle name="40% - Accent4 5 2 2 5" xfId="5555"/>
    <cellStyle name="40% - Accent4 5 2 2 5 2" xfId="5556"/>
    <cellStyle name="40% - Accent4 5 2 2 6" xfId="5557"/>
    <cellStyle name="40% - Accent4 5 2 3" xfId="5558"/>
    <cellStyle name="40% - Accent4 5 2 3 2" xfId="5559"/>
    <cellStyle name="40% - Accent4 5 2 3 2 2" xfId="5560"/>
    <cellStyle name="40% - Accent4 5 2 3 3" xfId="5561"/>
    <cellStyle name="40% - Accent4 5 2 4" xfId="5562"/>
    <cellStyle name="40% - Accent4 5 2 4 2" xfId="5563"/>
    <cellStyle name="40% - Accent4 5 2 5" xfId="5564"/>
    <cellStyle name="40% - Accent4 5 2 5 2" xfId="5565"/>
    <cellStyle name="40% - Accent4 5 2 6" xfId="5566"/>
    <cellStyle name="40% - Accent4 5 2 6 2" xfId="5567"/>
    <cellStyle name="40% - Accent4 5 2 7" xfId="5568"/>
    <cellStyle name="40% - Accent4 5 3" xfId="5569"/>
    <cellStyle name="40% - Accent4 5 3 2" xfId="5570"/>
    <cellStyle name="40% - Accent4 5 3 2 2" xfId="5571"/>
    <cellStyle name="40% - Accent4 5 3 2 2 2" xfId="5572"/>
    <cellStyle name="40% - Accent4 5 3 2 3" xfId="5573"/>
    <cellStyle name="40% - Accent4 5 3 3" xfId="5574"/>
    <cellStyle name="40% - Accent4 5 3 3 2" xfId="5575"/>
    <cellStyle name="40% - Accent4 5 3 4" xfId="5576"/>
    <cellStyle name="40% - Accent4 5 3 4 2" xfId="5577"/>
    <cellStyle name="40% - Accent4 5 3 5" xfId="5578"/>
    <cellStyle name="40% - Accent4 5 3 5 2" xfId="5579"/>
    <cellStyle name="40% - Accent4 5 3 6" xfId="5580"/>
    <cellStyle name="40% - Accent4 5 4" xfId="5581"/>
    <cellStyle name="40% - Accent4 5 4 2" xfId="5582"/>
    <cellStyle name="40% - Accent4 5 4 2 2" xfId="5583"/>
    <cellStyle name="40% - Accent4 5 4 3" xfId="5584"/>
    <cellStyle name="40% - Accent4 5 5" xfId="5585"/>
    <cellStyle name="40% - Accent4 5 5 2" xfId="5586"/>
    <cellStyle name="40% - Accent4 5 6" xfId="5587"/>
    <cellStyle name="40% - Accent4 5 6 2" xfId="5588"/>
    <cellStyle name="40% - Accent4 5 7" xfId="5589"/>
    <cellStyle name="40% - Accent4 5 7 2" xfId="5590"/>
    <cellStyle name="40% - Accent4 5 8" xfId="5591"/>
    <cellStyle name="40% - Accent4 5 8 2" xfId="5592"/>
    <cellStyle name="40% - Accent4 6" xfId="5593"/>
    <cellStyle name="40% - Accent4 6 2" xfId="5594"/>
    <cellStyle name="40% - Accent4 6 2 2" xfId="5595"/>
    <cellStyle name="40% - Accent4 6 2 2 2" xfId="5596"/>
    <cellStyle name="40% - Accent4 6 2 3" xfId="5597"/>
    <cellStyle name="40% - Accent4 6 3" xfId="5598"/>
    <cellStyle name="40% - Accent4 6 3 2" xfId="5599"/>
    <cellStyle name="40% - Accent4 6 4" xfId="5600"/>
    <cellStyle name="40% - Accent4 6 4 2" xfId="5601"/>
    <cellStyle name="40% - Accent4 6 5" xfId="5602"/>
    <cellStyle name="40% - Accent4 6 5 2" xfId="5603"/>
    <cellStyle name="40% - Accent4 6 6" xfId="5604"/>
    <cellStyle name="40% - Accent4 7" xfId="5605"/>
    <cellStyle name="40% - Accent4 7 2" xfId="5606"/>
    <cellStyle name="40% - Accent4 7 2 2" xfId="5607"/>
    <cellStyle name="40% - Accent4 7 3" xfId="5608"/>
    <cellStyle name="40% - Accent4 8" xfId="5609"/>
    <cellStyle name="40% - Accent4 8 2" xfId="5610"/>
    <cellStyle name="40% - Accent4 9" xfId="5611"/>
    <cellStyle name="40% - Accent4 9 2" xfId="5612"/>
    <cellStyle name="40% - Accent4 9 2 2" xfId="5613"/>
    <cellStyle name="40% - Accent4 9 3" xfId="5614"/>
    <cellStyle name="40% - Accent5 10" xfId="5615"/>
    <cellStyle name="40% - Accent5 11" xfId="5616"/>
    <cellStyle name="40% - Accent5 2" xfId="5617"/>
    <cellStyle name="40% - Accent5 2 10" xfId="5618"/>
    <cellStyle name="40% - Accent5 2 10 2" xfId="5619"/>
    <cellStyle name="40% - Accent5 2 11" xfId="5620"/>
    <cellStyle name="40% - Accent5 2 11 2" xfId="5621"/>
    <cellStyle name="40% - Accent5 2 12" xfId="5622"/>
    <cellStyle name="40% - Accent5 2 12 2" xfId="5623"/>
    <cellStyle name="40% - Accent5 2 13" xfId="5624"/>
    <cellStyle name="40% - Accent5 2 14" xfId="5625"/>
    <cellStyle name="40% - Accent5 2 2" xfId="5626"/>
    <cellStyle name="40% - Accent5 2 2 10" xfId="5627"/>
    <cellStyle name="40% - Accent5 2 2 11" xfId="5628"/>
    <cellStyle name="40% - Accent5 2 2 2" xfId="5629"/>
    <cellStyle name="40% - Accent5 2 2 2 2" xfId="5630"/>
    <cellStyle name="40% - Accent5 2 2 2 2 2" xfId="5631"/>
    <cellStyle name="40% - Accent5 2 2 2 2 2 2" xfId="5632"/>
    <cellStyle name="40% - Accent5 2 2 2 2 2 2 2" xfId="5633"/>
    <cellStyle name="40% - Accent5 2 2 2 2 2 3" xfId="5634"/>
    <cellStyle name="40% - Accent5 2 2 2 2 3" xfId="5635"/>
    <cellStyle name="40% - Accent5 2 2 2 2 3 2" xfId="5636"/>
    <cellStyle name="40% - Accent5 2 2 2 2 4" xfId="5637"/>
    <cellStyle name="40% - Accent5 2 2 2 2 4 2" xfId="5638"/>
    <cellStyle name="40% - Accent5 2 2 2 2 5" xfId="5639"/>
    <cellStyle name="40% - Accent5 2 2 2 2 5 2" xfId="5640"/>
    <cellStyle name="40% - Accent5 2 2 2 2 6" xfId="5641"/>
    <cellStyle name="40% - Accent5 2 2 2 3" xfId="5642"/>
    <cellStyle name="40% - Accent5 2 2 2 3 2" xfId="5643"/>
    <cellStyle name="40% - Accent5 2 2 2 3 2 2" xfId="5644"/>
    <cellStyle name="40% - Accent5 2 2 2 3 3" xfId="5645"/>
    <cellStyle name="40% - Accent5 2 2 2 4" xfId="5646"/>
    <cellStyle name="40% - Accent5 2 2 2 4 2" xfId="5647"/>
    <cellStyle name="40% - Accent5 2 2 2 5" xfId="5648"/>
    <cellStyle name="40% - Accent5 2 2 2 5 2" xfId="5649"/>
    <cellStyle name="40% - Accent5 2 2 2 6" xfId="5650"/>
    <cellStyle name="40% - Accent5 2 2 2 6 2" xfId="5651"/>
    <cellStyle name="40% - Accent5 2 2 2 7" xfId="5652"/>
    <cellStyle name="40% - Accent5 2 2 3" xfId="5653"/>
    <cellStyle name="40% - Accent5 2 2 3 2" xfId="5654"/>
    <cellStyle name="40% - Accent5 2 2 3 2 2" xfId="5655"/>
    <cellStyle name="40% - Accent5 2 2 3 2 2 2" xfId="5656"/>
    <cellStyle name="40% - Accent5 2 2 3 2 2 2 2" xfId="5657"/>
    <cellStyle name="40% - Accent5 2 2 3 2 2 3" xfId="5658"/>
    <cellStyle name="40% - Accent5 2 2 3 2 3" xfId="5659"/>
    <cellStyle name="40% - Accent5 2 2 3 2 3 2" xfId="5660"/>
    <cellStyle name="40% - Accent5 2 2 3 2 4" xfId="5661"/>
    <cellStyle name="40% - Accent5 2 2 3 2 4 2" xfId="5662"/>
    <cellStyle name="40% - Accent5 2 2 3 2 5" xfId="5663"/>
    <cellStyle name="40% - Accent5 2 2 3 2 5 2" xfId="5664"/>
    <cellStyle name="40% - Accent5 2 2 3 2 6" xfId="5665"/>
    <cellStyle name="40% - Accent5 2 2 3 3" xfId="5666"/>
    <cellStyle name="40% - Accent5 2 2 3 3 2" xfId="5667"/>
    <cellStyle name="40% - Accent5 2 2 3 3 2 2" xfId="5668"/>
    <cellStyle name="40% - Accent5 2 2 3 3 3" xfId="5669"/>
    <cellStyle name="40% - Accent5 2 2 3 4" xfId="5670"/>
    <cellStyle name="40% - Accent5 2 2 3 4 2" xfId="5671"/>
    <cellStyle name="40% - Accent5 2 2 3 5" xfId="5672"/>
    <cellStyle name="40% - Accent5 2 2 3 5 2" xfId="5673"/>
    <cellStyle name="40% - Accent5 2 2 3 6" xfId="5674"/>
    <cellStyle name="40% - Accent5 2 2 3 6 2" xfId="5675"/>
    <cellStyle name="40% - Accent5 2 2 3 7" xfId="5676"/>
    <cellStyle name="40% - Accent5 2 2 4" xfId="5677"/>
    <cellStyle name="40% - Accent5 2 2 4 2" xfId="5678"/>
    <cellStyle name="40% - Accent5 2 2 4 2 2" xfId="5679"/>
    <cellStyle name="40% - Accent5 2 2 4 2 2 2" xfId="5680"/>
    <cellStyle name="40% - Accent5 2 2 4 2 3" xfId="5681"/>
    <cellStyle name="40% - Accent5 2 2 4 3" xfId="5682"/>
    <cellStyle name="40% - Accent5 2 2 4 3 2" xfId="5683"/>
    <cellStyle name="40% - Accent5 2 2 4 4" xfId="5684"/>
    <cellStyle name="40% - Accent5 2 2 4 4 2" xfId="5685"/>
    <cellStyle name="40% - Accent5 2 2 4 5" xfId="5686"/>
    <cellStyle name="40% - Accent5 2 2 4 5 2" xfId="5687"/>
    <cellStyle name="40% - Accent5 2 2 4 6" xfId="5688"/>
    <cellStyle name="40% - Accent5 2 2 5" xfId="5689"/>
    <cellStyle name="40% - Accent5 2 2 5 2" xfId="5690"/>
    <cellStyle name="40% - Accent5 2 2 5 2 2" xfId="5691"/>
    <cellStyle name="40% - Accent5 2 2 5 3" xfId="5692"/>
    <cellStyle name="40% - Accent5 2 2 6" xfId="5693"/>
    <cellStyle name="40% - Accent5 2 2 6 2" xfId="5694"/>
    <cellStyle name="40% - Accent5 2 2 7" xfId="5695"/>
    <cellStyle name="40% - Accent5 2 2 7 2" xfId="5696"/>
    <cellStyle name="40% - Accent5 2 2 8" xfId="5697"/>
    <cellStyle name="40% - Accent5 2 2 8 2" xfId="5698"/>
    <cellStyle name="40% - Accent5 2 2 9" xfId="5699"/>
    <cellStyle name="40% - Accent5 2 3" xfId="5700"/>
    <cellStyle name="40% - Accent5 2 3 2" xfId="5701"/>
    <cellStyle name="40% - Accent5 2 3 2 2" xfId="5702"/>
    <cellStyle name="40% - Accent5 2 3 2 2 2" xfId="5703"/>
    <cellStyle name="40% - Accent5 2 3 2 2 2 2" xfId="5704"/>
    <cellStyle name="40% - Accent5 2 3 2 2 2 2 2" xfId="5705"/>
    <cellStyle name="40% - Accent5 2 3 2 2 2 3" xfId="5706"/>
    <cellStyle name="40% - Accent5 2 3 2 2 3" xfId="5707"/>
    <cellStyle name="40% - Accent5 2 3 2 2 3 2" xfId="5708"/>
    <cellStyle name="40% - Accent5 2 3 2 2 4" xfId="5709"/>
    <cellStyle name="40% - Accent5 2 3 2 2 4 2" xfId="5710"/>
    <cellStyle name="40% - Accent5 2 3 2 2 5" xfId="5711"/>
    <cellStyle name="40% - Accent5 2 3 2 2 5 2" xfId="5712"/>
    <cellStyle name="40% - Accent5 2 3 2 2 6" xfId="5713"/>
    <cellStyle name="40% - Accent5 2 3 2 3" xfId="5714"/>
    <cellStyle name="40% - Accent5 2 3 2 3 2" xfId="5715"/>
    <cellStyle name="40% - Accent5 2 3 2 3 2 2" xfId="5716"/>
    <cellStyle name="40% - Accent5 2 3 2 3 3" xfId="5717"/>
    <cellStyle name="40% - Accent5 2 3 2 4" xfId="5718"/>
    <cellStyle name="40% - Accent5 2 3 2 4 2" xfId="5719"/>
    <cellStyle name="40% - Accent5 2 3 2 5" xfId="5720"/>
    <cellStyle name="40% - Accent5 2 3 2 5 2" xfId="5721"/>
    <cellStyle name="40% - Accent5 2 3 2 6" xfId="5722"/>
    <cellStyle name="40% - Accent5 2 3 2 6 2" xfId="5723"/>
    <cellStyle name="40% - Accent5 2 3 2 7" xfId="5724"/>
    <cellStyle name="40% - Accent5 2 3 3" xfId="5725"/>
    <cellStyle name="40% - Accent5 2 3 3 2" xfId="5726"/>
    <cellStyle name="40% - Accent5 2 3 3 2 2" xfId="5727"/>
    <cellStyle name="40% - Accent5 2 3 3 2 2 2" xfId="5728"/>
    <cellStyle name="40% - Accent5 2 3 3 2 3" xfId="5729"/>
    <cellStyle name="40% - Accent5 2 3 3 3" xfId="5730"/>
    <cellStyle name="40% - Accent5 2 3 3 3 2" xfId="5731"/>
    <cellStyle name="40% - Accent5 2 3 3 4" xfId="5732"/>
    <cellStyle name="40% - Accent5 2 3 3 4 2" xfId="5733"/>
    <cellStyle name="40% - Accent5 2 3 3 5" xfId="5734"/>
    <cellStyle name="40% - Accent5 2 3 3 5 2" xfId="5735"/>
    <cellStyle name="40% - Accent5 2 3 3 6" xfId="5736"/>
    <cellStyle name="40% - Accent5 2 3 4" xfId="5737"/>
    <cellStyle name="40% - Accent5 2 3 4 2" xfId="5738"/>
    <cellStyle name="40% - Accent5 2 3 4 2 2" xfId="5739"/>
    <cellStyle name="40% - Accent5 2 3 4 3" xfId="5740"/>
    <cellStyle name="40% - Accent5 2 3 5" xfId="5741"/>
    <cellStyle name="40% - Accent5 2 3 5 2" xfId="5742"/>
    <cellStyle name="40% - Accent5 2 3 6" xfId="5743"/>
    <cellStyle name="40% - Accent5 2 3 6 2" xfId="5744"/>
    <cellStyle name="40% - Accent5 2 3 7" xfId="5745"/>
    <cellStyle name="40% - Accent5 2 3 7 2" xfId="5746"/>
    <cellStyle name="40% - Accent5 2 3 8" xfId="5747"/>
    <cellStyle name="40% - Accent5 2 4" xfId="5748"/>
    <cellStyle name="40% - Accent5 2 4 2" xfId="5749"/>
    <cellStyle name="40% - Accent5 2 4 2 2" xfId="5750"/>
    <cellStyle name="40% - Accent5 2 4 2 2 2" xfId="5751"/>
    <cellStyle name="40% - Accent5 2 4 2 2 2 2" xfId="5752"/>
    <cellStyle name="40% - Accent5 2 4 2 2 3" xfId="5753"/>
    <cellStyle name="40% - Accent5 2 4 2 3" xfId="5754"/>
    <cellStyle name="40% - Accent5 2 4 2 3 2" xfId="5755"/>
    <cellStyle name="40% - Accent5 2 4 2 4" xfId="5756"/>
    <cellStyle name="40% - Accent5 2 4 2 4 2" xfId="5757"/>
    <cellStyle name="40% - Accent5 2 4 2 5" xfId="5758"/>
    <cellStyle name="40% - Accent5 2 4 2 5 2" xfId="5759"/>
    <cellStyle name="40% - Accent5 2 4 2 6" xfId="5760"/>
    <cellStyle name="40% - Accent5 2 4 3" xfId="5761"/>
    <cellStyle name="40% - Accent5 2 4 3 2" xfId="5762"/>
    <cellStyle name="40% - Accent5 2 4 3 2 2" xfId="5763"/>
    <cellStyle name="40% - Accent5 2 4 3 3" xfId="5764"/>
    <cellStyle name="40% - Accent5 2 4 4" xfId="5765"/>
    <cellStyle name="40% - Accent5 2 4 4 2" xfId="5766"/>
    <cellStyle name="40% - Accent5 2 4 5" xfId="5767"/>
    <cellStyle name="40% - Accent5 2 4 5 2" xfId="5768"/>
    <cellStyle name="40% - Accent5 2 4 6" xfId="5769"/>
    <cellStyle name="40% - Accent5 2 4 6 2" xfId="5770"/>
    <cellStyle name="40% - Accent5 2 4 7" xfId="5771"/>
    <cellStyle name="40% - Accent5 2 4 7 2" xfId="5772"/>
    <cellStyle name="40% - Accent5 2 5" xfId="5773"/>
    <cellStyle name="40% - Accent5 2 5 2" xfId="5774"/>
    <cellStyle name="40% - Accent5 2 5 2 2" xfId="5775"/>
    <cellStyle name="40% - Accent5 2 5 2 2 2" xfId="5776"/>
    <cellStyle name="40% - Accent5 2 5 2 2 2 2" xfId="5777"/>
    <cellStyle name="40% - Accent5 2 5 2 2 3" xfId="5778"/>
    <cellStyle name="40% - Accent5 2 5 2 3" xfId="5779"/>
    <cellStyle name="40% - Accent5 2 5 2 3 2" xfId="5780"/>
    <cellStyle name="40% - Accent5 2 5 2 4" xfId="5781"/>
    <cellStyle name="40% - Accent5 2 5 2 4 2" xfId="5782"/>
    <cellStyle name="40% - Accent5 2 5 2 5" xfId="5783"/>
    <cellStyle name="40% - Accent5 2 5 2 5 2" xfId="5784"/>
    <cellStyle name="40% - Accent5 2 5 2 6" xfId="5785"/>
    <cellStyle name="40% - Accent5 2 5 3" xfId="5786"/>
    <cellStyle name="40% - Accent5 2 5 3 2" xfId="5787"/>
    <cellStyle name="40% - Accent5 2 5 3 2 2" xfId="5788"/>
    <cellStyle name="40% - Accent5 2 5 3 3" xfId="5789"/>
    <cellStyle name="40% - Accent5 2 5 4" xfId="5790"/>
    <cellStyle name="40% - Accent5 2 5 4 2" xfId="5791"/>
    <cellStyle name="40% - Accent5 2 5 5" xfId="5792"/>
    <cellStyle name="40% - Accent5 2 5 5 2" xfId="5793"/>
    <cellStyle name="40% - Accent5 2 5 6" xfId="5794"/>
    <cellStyle name="40% - Accent5 2 5 6 2" xfId="5795"/>
    <cellStyle name="40% - Accent5 2 5 7" xfId="5796"/>
    <cellStyle name="40% - Accent5 2 6" xfId="5797"/>
    <cellStyle name="40% - Accent5 2 6 2" xfId="5798"/>
    <cellStyle name="40% - Accent5 2 6 2 2" xfId="5799"/>
    <cellStyle name="40% - Accent5 2 6 2 2 2" xfId="5800"/>
    <cellStyle name="40% - Accent5 2 6 2 2 2 2" xfId="5801"/>
    <cellStyle name="40% - Accent5 2 6 2 2 3" xfId="5802"/>
    <cellStyle name="40% - Accent5 2 6 2 3" xfId="5803"/>
    <cellStyle name="40% - Accent5 2 6 2 3 2" xfId="5804"/>
    <cellStyle name="40% - Accent5 2 6 2 4" xfId="5805"/>
    <cellStyle name="40% - Accent5 2 6 2 4 2" xfId="5806"/>
    <cellStyle name="40% - Accent5 2 6 2 5" xfId="5807"/>
    <cellStyle name="40% - Accent5 2 6 2 5 2" xfId="5808"/>
    <cellStyle name="40% - Accent5 2 6 2 6" xfId="5809"/>
    <cellStyle name="40% - Accent5 2 6 3" xfId="5810"/>
    <cellStyle name="40% - Accent5 2 6 3 2" xfId="5811"/>
    <cellStyle name="40% - Accent5 2 6 3 2 2" xfId="5812"/>
    <cellStyle name="40% - Accent5 2 6 3 3" xfId="5813"/>
    <cellStyle name="40% - Accent5 2 6 4" xfId="5814"/>
    <cellStyle name="40% - Accent5 2 6 4 2" xfId="5815"/>
    <cellStyle name="40% - Accent5 2 6 5" xfId="5816"/>
    <cellStyle name="40% - Accent5 2 6 5 2" xfId="5817"/>
    <cellStyle name="40% - Accent5 2 6 6" xfId="5818"/>
    <cellStyle name="40% - Accent5 2 6 6 2" xfId="5819"/>
    <cellStyle name="40% - Accent5 2 6 7" xfId="5820"/>
    <cellStyle name="40% - Accent5 2 7" xfId="5821"/>
    <cellStyle name="40% - Accent5 2 7 2" xfId="5822"/>
    <cellStyle name="40% - Accent5 2 7 2 2" xfId="5823"/>
    <cellStyle name="40% - Accent5 2 7 2 2 2" xfId="5824"/>
    <cellStyle name="40% - Accent5 2 7 2 2 2 2" xfId="5825"/>
    <cellStyle name="40% - Accent5 2 7 2 2 3" xfId="5826"/>
    <cellStyle name="40% - Accent5 2 7 2 3" xfId="5827"/>
    <cellStyle name="40% - Accent5 2 7 3" xfId="5828"/>
    <cellStyle name="40% - Accent5 2 7 3 2" xfId="5829"/>
    <cellStyle name="40% - Accent5 2 7 4" xfId="5830"/>
    <cellStyle name="40% - Accent5 2 7 4 2" xfId="5831"/>
    <cellStyle name="40% - Accent5 2 7 5" xfId="5832"/>
    <cellStyle name="40% - Accent5 2 7 5 2" xfId="5833"/>
    <cellStyle name="40% - Accent5 2 7 6" xfId="5834"/>
    <cellStyle name="40% - Accent5 2 8" xfId="5835"/>
    <cellStyle name="40% - Accent5 2 8 2" xfId="5836"/>
    <cellStyle name="40% - Accent5 2 8 2 2" xfId="5837"/>
    <cellStyle name="40% - Accent5 2 8 3" xfId="5838"/>
    <cellStyle name="40% - Accent5 2 9" xfId="5839"/>
    <cellStyle name="40% - Accent5 2 9 2" xfId="5840"/>
    <cellStyle name="40% - Accent5 3" xfId="5841"/>
    <cellStyle name="40% - Accent5 3 10" xfId="5842"/>
    <cellStyle name="40% - Accent5 3 11" xfId="5843"/>
    <cellStyle name="40% - Accent5 3 2" xfId="5844"/>
    <cellStyle name="40% - Accent5 3 2 2" xfId="5845"/>
    <cellStyle name="40% - Accent5 3 2 2 2" xfId="5846"/>
    <cellStyle name="40% - Accent5 3 2 2 2 2" xfId="5847"/>
    <cellStyle name="40% - Accent5 3 2 2 2 2 2" xfId="5848"/>
    <cellStyle name="40% - Accent5 3 2 2 2 2 2 2" xfId="5849"/>
    <cellStyle name="40% - Accent5 3 2 2 2 2 3" xfId="5850"/>
    <cellStyle name="40% - Accent5 3 2 2 2 3" xfId="5851"/>
    <cellStyle name="40% - Accent5 3 2 2 2 3 2" xfId="5852"/>
    <cellStyle name="40% - Accent5 3 2 2 2 4" xfId="5853"/>
    <cellStyle name="40% - Accent5 3 2 2 2 4 2" xfId="5854"/>
    <cellStyle name="40% - Accent5 3 2 2 2 5" xfId="5855"/>
    <cellStyle name="40% - Accent5 3 2 2 2 5 2" xfId="5856"/>
    <cellStyle name="40% - Accent5 3 2 2 2 6" xfId="5857"/>
    <cellStyle name="40% - Accent5 3 2 2 3" xfId="5858"/>
    <cellStyle name="40% - Accent5 3 2 2 3 2" xfId="5859"/>
    <cellStyle name="40% - Accent5 3 2 2 3 2 2" xfId="5860"/>
    <cellStyle name="40% - Accent5 3 2 2 3 3" xfId="5861"/>
    <cellStyle name="40% - Accent5 3 2 2 4" xfId="5862"/>
    <cellStyle name="40% - Accent5 3 2 2 4 2" xfId="5863"/>
    <cellStyle name="40% - Accent5 3 2 2 5" xfId="5864"/>
    <cellStyle name="40% - Accent5 3 2 2 5 2" xfId="5865"/>
    <cellStyle name="40% - Accent5 3 2 2 6" xfId="5866"/>
    <cellStyle name="40% - Accent5 3 2 2 6 2" xfId="5867"/>
    <cellStyle name="40% - Accent5 3 2 2 7" xfId="5868"/>
    <cellStyle name="40% - Accent5 3 2 2 8" xfId="5869"/>
    <cellStyle name="40% - Accent5 3 2 3" xfId="5870"/>
    <cellStyle name="40% - Accent5 3 2 3 2" xfId="5871"/>
    <cellStyle name="40% - Accent5 3 2 3 2 2" xfId="5872"/>
    <cellStyle name="40% - Accent5 3 2 3 2 2 2" xfId="5873"/>
    <cellStyle name="40% - Accent5 3 2 3 2 2 2 2" xfId="5874"/>
    <cellStyle name="40% - Accent5 3 2 3 2 2 3" xfId="5875"/>
    <cellStyle name="40% - Accent5 3 2 3 2 3" xfId="5876"/>
    <cellStyle name="40% - Accent5 3 2 3 2 3 2" xfId="5877"/>
    <cellStyle name="40% - Accent5 3 2 3 2 4" xfId="5878"/>
    <cellStyle name="40% - Accent5 3 2 3 2 4 2" xfId="5879"/>
    <cellStyle name="40% - Accent5 3 2 3 2 5" xfId="5880"/>
    <cellStyle name="40% - Accent5 3 2 3 2 5 2" xfId="5881"/>
    <cellStyle name="40% - Accent5 3 2 3 2 6" xfId="5882"/>
    <cellStyle name="40% - Accent5 3 2 3 3" xfId="5883"/>
    <cellStyle name="40% - Accent5 3 2 3 3 2" xfId="5884"/>
    <cellStyle name="40% - Accent5 3 2 3 3 2 2" xfId="5885"/>
    <cellStyle name="40% - Accent5 3 2 3 3 3" xfId="5886"/>
    <cellStyle name="40% - Accent5 3 2 3 4" xfId="5887"/>
    <cellStyle name="40% - Accent5 3 2 3 4 2" xfId="5888"/>
    <cellStyle name="40% - Accent5 3 2 3 5" xfId="5889"/>
    <cellStyle name="40% - Accent5 3 2 3 5 2" xfId="5890"/>
    <cellStyle name="40% - Accent5 3 2 3 6" xfId="5891"/>
    <cellStyle name="40% - Accent5 3 2 3 6 2" xfId="5892"/>
    <cellStyle name="40% - Accent5 3 2 3 7" xfId="5893"/>
    <cellStyle name="40% - Accent5 3 2 4" xfId="5894"/>
    <cellStyle name="40% - Accent5 3 2 4 2" xfId="5895"/>
    <cellStyle name="40% - Accent5 3 2 4 2 2" xfId="5896"/>
    <cellStyle name="40% - Accent5 3 2 4 2 2 2" xfId="5897"/>
    <cellStyle name="40% - Accent5 3 2 4 2 3" xfId="5898"/>
    <cellStyle name="40% - Accent5 3 2 4 3" xfId="5899"/>
    <cellStyle name="40% - Accent5 3 2 4 3 2" xfId="5900"/>
    <cellStyle name="40% - Accent5 3 2 4 4" xfId="5901"/>
    <cellStyle name="40% - Accent5 3 2 4 4 2" xfId="5902"/>
    <cellStyle name="40% - Accent5 3 2 4 5" xfId="5903"/>
    <cellStyle name="40% - Accent5 3 2 4 5 2" xfId="5904"/>
    <cellStyle name="40% - Accent5 3 2 4 6" xfId="5905"/>
    <cellStyle name="40% - Accent5 3 2 5" xfId="5906"/>
    <cellStyle name="40% - Accent5 3 2 5 2" xfId="5907"/>
    <cellStyle name="40% - Accent5 3 2 5 2 2" xfId="5908"/>
    <cellStyle name="40% - Accent5 3 2 5 3" xfId="5909"/>
    <cellStyle name="40% - Accent5 3 2 6" xfId="5910"/>
    <cellStyle name="40% - Accent5 3 2 6 2" xfId="5911"/>
    <cellStyle name="40% - Accent5 3 2 7" xfId="5912"/>
    <cellStyle name="40% - Accent5 3 2 7 2" xfId="5913"/>
    <cellStyle name="40% - Accent5 3 2 8" xfId="5914"/>
    <cellStyle name="40% - Accent5 3 2 8 2" xfId="5915"/>
    <cellStyle name="40% - Accent5 3 2 9" xfId="5916"/>
    <cellStyle name="40% - Accent5 3 3" xfId="5917"/>
    <cellStyle name="40% - Accent5 3 3 2" xfId="5918"/>
    <cellStyle name="40% - Accent5 3 3 2 2" xfId="5919"/>
    <cellStyle name="40% - Accent5 3 3 2 2 2" xfId="5920"/>
    <cellStyle name="40% - Accent5 3 3 2 2 2 2" xfId="5921"/>
    <cellStyle name="40% - Accent5 3 3 2 2 3" xfId="5922"/>
    <cellStyle name="40% - Accent5 3 3 2 2 4" xfId="5923"/>
    <cellStyle name="40% - Accent5 3 3 2 3" xfId="5924"/>
    <cellStyle name="40% - Accent5 3 3 2 3 2" xfId="5925"/>
    <cellStyle name="40% - Accent5 3 3 2 4" xfId="5926"/>
    <cellStyle name="40% - Accent5 3 3 2 4 2" xfId="5927"/>
    <cellStyle name="40% - Accent5 3 3 2 5" xfId="5928"/>
    <cellStyle name="40% - Accent5 3 3 2 5 2" xfId="5929"/>
    <cellStyle name="40% - Accent5 3 3 2 6" xfId="5930"/>
    <cellStyle name="40% - Accent5 3 3 3" xfId="5931"/>
    <cellStyle name="40% - Accent5 3 3 3 2" xfId="5932"/>
    <cellStyle name="40% - Accent5 3 3 3 2 2" xfId="5933"/>
    <cellStyle name="40% - Accent5 3 3 3 3" xfId="5934"/>
    <cellStyle name="40% - Accent5 3 3 4" xfId="5935"/>
    <cellStyle name="40% - Accent5 3 3 4 2" xfId="5936"/>
    <cellStyle name="40% - Accent5 3 3 5" xfId="5937"/>
    <cellStyle name="40% - Accent5 3 3 5 2" xfId="5938"/>
    <cellStyle name="40% - Accent5 3 3 6" xfId="5939"/>
    <cellStyle name="40% - Accent5 3 3 6 2" xfId="5940"/>
    <cellStyle name="40% - Accent5 3 3 7" xfId="5941"/>
    <cellStyle name="40% - Accent5 3 4" xfId="5942"/>
    <cellStyle name="40% - Accent5 3 4 2" xfId="5943"/>
    <cellStyle name="40% - Accent5 3 4 2 2" xfId="5944"/>
    <cellStyle name="40% - Accent5 3 4 2 2 2" xfId="5945"/>
    <cellStyle name="40% - Accent5 3 4 2 2 2 2" xfId="5946"/>
    <cellStyle name="40% - Accent5 3 4 2 2 3" xfId="5947"/>
    <cellStyle name="40% - Accent5 3 4 2 3" xfId="5948"/>
    <cellStyle name="40% - Accent5 3 4 2 3 2" xfId="5949"/>
    <cellStyle name="40% - Accent5 3 4 2 4" xfId="5950"/>
    <cellStyle name="40% - Accent5 3 4 2 4 2" xfId="5951"/>
    <cellStyle name="40% - Accent5 3 4 2 5" xfId="5952"/>
    <cellStyle name="40% - Accent5 3 4 2 5 2" xfId="5953"/>
    <cellStyle name="40% - Accent5 3 4 2 6" xfId="5954"/>
    <cellStyle name="40% - Accent5 3 4 3" xfId="5955"/>
    <cellStyle name="40% - Accent5 3 4 3 2" xfId="5956"/>
    <cellStyle name="40% - Accent5 3 4 3 2 2" xfId="5957"/>
    <cellStyle name="40% - Accent5 3 4 3 3" xfId="5958"/>
    <cellStyle name="40% - Accent5 3 4 4" xfId="5959"/>
    <cellStyle name="40% - Accent5 3 4 4 2" xfId="5960"/>
    <cellStyle name="40% - Accent5 3 4 5" xfId="5961"/>
    <cellStyle name="40% - Accent5 3 4 5 2" xfId="5962"/>
    <cellStyle name="40% - Accent5 3 4 6" xfId="5963"/>
    <cellStyle name="40% - Accent5 3 4 6 2" xfId="5964"/>
    <cellStyle name="40% - Accent5 3 4 7" xfId="5965"/>
    <cellStyle name="40% - Accent5 3 5" xfId="5966"/>
    <cellStyle name="40% - Accent5 3 5 2" xfId="5967"/>
    <cellStyle name="40% - Accent5 3 5 2 2" xfId="5968"/>
    <cellStyle name="40% - Accent5 3 5 2 2 2" xfId="5969"/>
    <cellStyle name="40% - Accent5 3 5 2 3" xfId="5970"/>
    <cellStyle name="40% - Accent5 3 5 3" xfId="5971"/>
    <cellStyle name="40% - Accent5 3 5 3 2" xfId="5972"/>
    <cellStyle name="40% - Accent5 3 5 4" xfId="5973"/>
    <cellStyle name="40% - Accent5 3 5 4 2" xfId="5974"/>
    <cellStyle name="40% - Accent5 3 5 5" xfId="5975"/>
    <cellStyle name="40% - Accent5 3 5 5 2" xfId="5976"/>
    <cellStyle name="40% - Accent5 3 5 6" xfId="5977"/>
    <cellStyle name="40% - Accent5 3 6" xfId="5978"/>
    <cellStyle name="40% - Accent5 3 6 2" xfId="5979"/>
    <cellStyle name="40% - Accent5 3 6 2 2" xfId="5980"/>
    <cellStyle name="40% - Accent5 3 6 3" xfId="5981"/>
    <cellStyle name="40% - Accent5 3 7" xfId="5982"/>
    <cellStyle name="40% - Accent5 3 7 2" xfId="5983"/>
    <cellStyle name="40% - Accent5 3 8" xfId="5984"/>
    <cellStyle name="40% - Accent5 3 8 2" xfId="5985"/>
    <cellStyle name="40% - Accent5 3 8 2 2" xfId="5986"/>
    <cellStyle name="40% - Accent5 3 8 3" xfId="5987"/>
    <cellStyle name="40% - Accent5 3 9" xfId="5988"/>
    <cellStyle name="40% - Accent5 3 9 2" xfId="5989"/>
    <cellStyle name="40% - Accent5 4" xfId="5990"/>
    <cellStyle name="40% - Accent5 4 2" xfId="5991"/>
    <cellStyle name="40% - Accent5 4 2 2" xfId="5992"/>
    <cellStyle name="40% - Accent5 4 2 2 2" xfId="5993"/>
    <cellStyle name="40% - Accent5 4 2 2 2 2" xfId="5994"/>
    <cellStyle name="40% - Accent5 4 2 2 2 2 2" xfId="5995"/>
    <cellStyle name="40% - Accent5 4 2 2 2 3" xfId="5996"/>
    <cellStyle name="40% - Accent5 4 2 2 3" xfId="5997"/>
    <cellStyle name="40% - Accent5 4 2 2 3 2" xfId="5998"/>
    <cellStyle name="40% - Accent5 4 2 2 4" xfId="5999"/>
    <cellStyle name="40% - Accent5 4 2 2 4 2" xfId="6000"/>
    <cellStyle name="40% - Accent5 4 2 2 5" xfId="6001"/>
    <cellStyle name="40% - Accent5 4 2 2 5 2" xfId="6002"/>
    <cellStyle name="40% - Accent5 4 2 2 6" xfId="6003"/>
    <cellStyle name="40% - Accent5 4 2 3" xfId="6004"/>
    <cellStyle name="40% - Accent5 4 2 3 2" xfId="6005"/>
    <cellStyle name="40% - Accent5 4 2 3 2 2" xfId="6006"/>
    <cellStyle name="40% - Accent5 4 2 3 3" xfId="6007"/>
    <cellStyle name="40% - Accent5 4 2 4" xfId="6008"/>
    <cellStyle name="40% - Accent5 4 2 4 2" xfId="6009"/>
    <cellStyle name="40% - Accent5 4 2 5" xfId="6010"/>
    <cellStyle name="40% - Accent5 4 2 5 2" xfId="6011"/>
    <cellStyle name="40% - Accent5 4 2 6" xfId="6012"/>
    <cellStyle name="40% - Accent5 4 2 6 2" xfId="6013"/>
    <cellStyle name="40% - Accent5 4 2 7" xfId="6014"/>
    <cellStyle name="40% - Accent5 4 3" xfId="6015"/>
    <cellStyle name="40% - Accent5 4 4" xfId="6016"/>
    <cellStyle name="40% - Accent5 4 4 2" xfId="6017"/>
    <cellStyle name="40% - Accent5 4 4 2 2" xfId="6018"/>
    <cellStyle name="40% - Accent5 4 4 2 2 2" xfId="6019"/>
    <cellStyle name="40% - Accent5 4 4 2 3" xfId="6020"/>
    <cellStyle name="40% - Accent5 4 4 3" xfId="6021"/>
    <cellStyle name="40% - Accent5 4 4 3 2" xfId="6022"/>
    <cellStyle name="40% - Accent5 4 4 4" xfId="6023"/>
    <cellStyle name="40% - Accent5 4 4 4 2" xfId="6024"/>
    <cellStyle name="40% - Accent5 4 4 5" xfId="6025"/>
    <cellStyle name="40% - Accent5 4 4 5 2" xfId="6026"/>
    <cellStyle name="40% - Accent5 4 4 6" xfId="6027"/>
    <cellStyle name="40% - Accent5 4 5" xfId="6028"/>
    <cellStyle name="40% - Accent5 4 5 2" xfId="6029"/>
    <cellStyle name="40% - Accent5 4 5 2 2" xfId="6030"/>
    <cellStyle name="40% - Accent5 4 5 3" xfId="6031"/>
    <cellStyle name="40% - Accent5 4 6" xfId="6032"/>
    <cellStyle name="40% - Accent5 4 6 2" xfId="6033"/>
    <cellStyle name="40% - Accent5 4 7" xfId="6034"/>
    <cellStyle name="40% - Accent5 4 7 2" xfId="6035"/>
    <cellStyle name="40% - Accent5 4 8" xfId="6036"/>
    <cellStyle name="40% - Accent5 4 8 2" xfId="6037"/>
    <cellStyle name="40% - Accent5 4 9" xfId="6038"/>
    <cellStyle name="40% - Accent5 5" xfId="6039"/>
    <cellStyle name="40% - Accent5 5 2" xfId="6040"/>
    <cellStyle name="40% - Accent5 5 2 2" xfId="6041"/>
    <cellStyle name="40% - Accent5 5 2 2 2" xfId="6042"/>
    <cellStyle name="40% - Accent5 5 2 2 2 2" xfId="6043"/>
    <cellStyle name="40% - Accent5 5 2 2 2 2 2" xfId="6044"/>
    <cellStyle name="40% - Accent5 5 2 2 2 3" xfId="6045"/>
    <cellStyle name="40% - Accent5 5 2 2 3" xfId="6046"/>
    <cellStyle name="40% - Accent5 5 2 2 3 2" xfId="6047"/>
    <cellStyle name="40% - Accent5 5 2 2 4" xfId="6048"/>
    <cellStyle name="40% - Accent5 5 2 2 4 2" xfId="6049"/>
    <cellStyle name="40% - Accent5 5 2 2 5" xfId="6050"/>
    <cellStyle name="40% - Accent5 5 2 2 5 2" xfId="6051"/>
    <cellStyle name="40% - Accent5 5 2 2 6" xfId="6052"/>
    <cellStyle name="40% - Accent5 5 2 3" xfId="6053"/>
    <cellStyle name="40% - Accent5 5 2 3 2" xfId="6054"/>
    <cellStyle name="40% - Accent5 5 2 3 2 2" xfId="6055"/>
    <cellStyle name="40% - Accent5 5 2 3 3" xfId="6056"/>
    <cellStyle name="40% - Accent5 5 2 4" xfId="6057"/>
    <cellStyle name="40% - Accent5 5 2 4 2" xfId="6058"/>
    <cellStyle name="40% - Accent5 5 2 5" xfId="6059"/>
    <cellStyle name="40% - Accent5 5 2 5 2" xfId="6060"/>
    <cellStyle name="40% - Accent5 5 2 6" xfId="6061"/>
    <cellStyle name="40% - Accent5 5 2 6 2" xfId="6062"/>
    <cellStyle name="40% - Accent5 5 2 7" xfId="6063"/>
    <cellStyle name="40% - Accent5 5 3" xfId="6064"/>
    <cellStyle name="40% - Accent5 5 3 2" xfId="6065"/>
    <cellStyle name="40% - Accent5 5 3 2 2" xfId="6066"/>
    <cellStyle name="40% - Accent5 5 3 2 2 2" xfId="6067"/>
    <cellStyle name="40% - Accent5 5 3 2 3" xfId="6068"/>
    <cellStyle name="40% - Accent5 5 3 3" xfId="6069"/>
    <cellStyle name="40% - Accent5 5 3 3 2" xfId="6070"/>
    <cellStyle name="40% - Accent5 5 3 4" xfId="6071"/>
    <cellStyle name="40% - Accent5 5 3 4 2" xfId="6072"/>
    <cellStyle name="40% - Accent5 5 3 5" xfId="6073"/>
    <cellStyle name="40% - Accent5 5 3 5 2" xfId="6074"/>
    <cellStyle name="40% - Accent5 5 3 6" xfId="6075"/>
    <cellStyle name="40% - Accent5 5 4" xfId="6076"/>
    <cellStyle name="40% - Accent5 5 4 2" xfId="6077"/>
    <cellStyle name="40% - Accent5 5 4 2 2" xfId="6078"/>
    <cellStyle name="40% - Accent5 5 4 3" xfId="6079"/>
    <cellStyle name="40% - Accent5 5 5" xfId="6080"/>
    <cellStyle name="40% - Accent5 5 5 2" xfId="6081"/>
    <cellStyle name="40% - Accent5 5 6" xfId="6082"/>
    <cellStyle name="40% - Accent5 5 6 2" xfId="6083"/>
    <cellStyle name="40% - Accent5 5 7" xfId="6084"/>
    <cellStyle name="40% - Accent5 5 7 2" xfId="6085"/>
    <cellStyle name="40% - Accent5 5 8" xfId="6086"/>
    <cellStyle name="40% - Accent5 5 8 2" xfId="6087"/>
    <cellStyle name="40% - Accent5 6" xfId="6088"/>
    <cellStyle name="40% - Accent5 6 2" xfId="6089"/>
    <cellStyle name="40% - Accent5 6 2 2" xfId="6090"/>
    <cellStyle name="40% - Accent5 6 2 2 2" xfId="6091"/>
    <cellStyle name="40% - Accent5 6 2 3" xfId="6092"/>
    <cellStyle name="40% - Accent5 6 3" xfId="6093"/>
    <cellStyle name="40% - Accent5 6 3 2" xfId="6094"/>
    <cellStyle name="40% - Accent5 6 4" xfId="6095"/>
    <cellStyle name="40% - Accent5 6 4 2" xfId="6096"/>
    <cellStyle name="40% - Accent5 6 5" xfId="6097"/>
    <cellStyle name="40% - Accent5 6 5 2" xfId="6098"/>
    <cellStyle name="40% - Accent5 6 6" xfId="6099"/>
    <cellStyle name="40% - Accent5 7" xfId="6100"/>
    <cellStyle name="40% - Accent5 7 2" xfId="6101"/>
    <cellStyle name="40% - Accent5 7 2 2" xfId="6102"/>
    <cellStyle name="40% - Accent5 7 3" xfId="6103"/>
    <cellStyle name="40% - Accent5 8" xfId="6104"/>
    <cellStyle name="40% - Accent5 8 2" xfId="6105"/>
    <cellStyle name="40% - Accent5 9" xfId="6106"/>
    <cellStyle name="40% - Accent5 9 2" xfId="6107"/>
    <cellStyle name="40% - Accent6 10" xfId="6108"/>
    <cellStyle name="40% - Accent6 11" xfId="6109"/>
    <cellStyle name="40% - Accent6 2" xfId="6110"/>
    <cellStyle name="40% - Accent6 2 10" xfId="6111"/>
    <cellStyle name="40% - Accent6 2 10 2" xfId="6112"/>
    <cellStyle name="40% - Accent6 2 11" xfId="6113"/>
    <cellStyle name="40% - Accent6 2 11 2" xfId="6114"/>
    <cellStyle name="40% - Accent6 2 12" xfId="6115"/>
    <cellStyle name="40% - Accent6 2 12 2" xfId="6116"/>
    <cellStyle name="40% - Accent6 2 13" xfId="6117"/>
    <cellStyle name="40% - Accent6 2 14" xfId="6118"/>
    <cellStyle name="40% - Accent6 2 15" xfId="6119"/>
    <cellStyle name="40% - Accent6 2 16" xfId="6120"/>
    <cellStyle name="40% - Accent6 2 2" xfId="6121"/>
    <cellStyle name="40% - Accent6 2 2 10" xfId="6122"/>
    <cellStyle name="40% - Accent6 2 2 11" xfId="6123"/>
    <cellStyle name="40% - Accent6 2 2 12" xfId="6124"/>
    <cellStyle name="40% - Accent6 2 2 2" xfId="6125"/>
    <cellStyle name="40% - Accent6 2 2 2 10" xfId="6126"/>
    <cellStyle name="40% - Accent6 2 2 2 2" xfId="6127"/>
    <cellStyle name="40% - Accent6 2 2 2 2 2" xfId="6128"/>
    <cellStyle name="40% - Accent6 2 2 2 2 2 2" xfId="6129"/>
    <cellStyle name="40% - Accent6 2 2 2 2 2 2 2" xfId="6130"/>
    <cellStyle name="40% - Accent6 2 2 2 2 2 3" xfId="6131"/>
    <cellStyle name="40% - Accent6 2 2 2 2 3" xfId="6132"/>
    <cellStyle name="40% - Accent6 2 2 2 2 3 2" xfId="6133"/>
    <cellStyle name="40% - Accent6 2 2 2 2 4" xfId="6134"/>
    <cellStyle name="40% - Accent6 2 2 2 2 4 2" xfId="6135"/>
    <cellStyle name="40% - Accent6 2 2 2 2 5" xfId="6136"/>
    <cellStyle name="40% - Accent6 2 2 2 2 5 2" xfId="6137"/>
    <cellStyle name="40% - Accent6 2 2 2 2 6" xfId="6138"/>
    <cellStyle name="40% - Accent6 2 2 2 3" xfId="6139"/>
    <cellStyle name="40% - Accent6 2 2 2 3 2" xfId="6140"/>
    <cellStyle name="40% - Accent6 2 2 2 3 2 2" xfId="6141"/>
    <cellStyle name="40% - Accent6 2 2 2 3 3" xfId="6142"/>
    <cellStyle name="40% - Accent6 2 2 2 4" xfId="6143"/>
    <cellStyle name="40% - Accent6 2 2 2 4 2" xfId="6144"/>
    <cellStyle name="40% - Accent6 2 2 2 5" xfId="6145"/>
    <cellStyle name="40% - Accent6 2 2 2 5 2" xfId="6146"/>
    <cellStyle name="40% - Accent6 2 2 2 6" xfId="6147"/>
    <cellStyle name="40% - Accent6 2 2 2 6 2" xfId="6148"/>
    <cellStyle name="40% - Accent6 2 2 2 7" xfId="6149"/>
    <cellStyle name="40% - Accent6 2 2 2 8" xfId="6150"/>
    <cellStyle name="40% - Accent6 2 2 2 9" xfId="6151"/>
    <cellStyle name="40% - Accent6 2 2 3" xfId="6152"/>
    <cellStyle name="40% - Accent6 2 2 3 2" xfId="6153"/>
    <cellStyle name="40% - Accent6 2 2 3 2 2" xfId="6154"/>
    <cellStyle name="40% - Accent6 2 2 3 2 2 2" xfId="6155"/>
    <cellStyle name="40% - Accent6 2 2 3 2 2 2 2" xfId="6156"/>
    <cellStyle name="40% - Accent6 2 2 3 2 2 3" xfId="6157"/>
    <cellStyle name="40% - Accent6 2 2 3 2 3" xfId="6158"/>
    <cellStyle name="40% - Accent6 2 2 3 2 3 2" xfId="6159"/>
    <cellStyle name="40% - Accent6 2 2 3 2 4" xfId="6160"/>
    <cellStyle name="40% - Accent6 2 2 3 2 4 2" xfId="6161"/>
    <cellStyle name="40% - Accent6 2 2 3 2 5" xfId="6162"/>
    <cellStyle name="40% - Accent6 2 2 3 2 5 2" xfId="6163"/>
    <cellStyle name="40% - Accent6 2 2 3 2 6" xfId="6164"/>
    <cellStyle name="40% - Accent6 2 2 3 3" xfId="6165"/>
    <cellStyle name="40% - Accent6 2 2 3 3 2" xfId="6166"/>
    <cellStyle name="40% - Accent6 2 2 3 3 2 2" xfId="6167"/>
    <cellStyle name="40% - Accent6 2 2 3 3 3" xfId="6168"/>
    <cellStyle name="40% - Accent6 2 2 3 4" xfId="6169"/>
    <cellStyle name="40% - Accent6 2 2 3 4 2" xfId="6170"/>
    <cellStyle name="40% - Accent6 2 2 3 5" xfId="6171"/>
    <cellStyle name="40% - Accent6 2 2 3 5 2" xfId="6172"/>
    <cellStyle name="40% - Accent6 2 2 3 6" xfId="6173"/>
    <cellStyle name="40% - Accent6 2 2 3 6 2" xfId="6174"/>
    <cellStyle name="40% - Accent6 2 2 3 7" xfId="6175"/>
    <cellStyle name="40% - Accent6 2 2 4" xfId="6176"/>
    <cellStyle name="40% - Accent6 2 2 4 2" xfId="6177"/>
    <cellStyle name="40% - Accent6 2 2 4 2 2" xfId="6178"/>
    <cellStyle name="40% - Accent6 2 2 4 2 2 2" xfId="6179"/>
    <cellStyle name="40% - Accent6 2 2 4 2 3" xfId="6180"/>
    <cellStyle name="40% - Accent6 2 2 4 3" xfId="6181"/>
    <cellStyle name="40% - Accent6 2 2 4 3 2" xfId="6182"/>
    <cellStyle name="40% - Accent6 2 2 4 4" xfId="6183"/>
    <cellStyle name="40% - Accent6 2 2 4 4 2" xfId="6184"/>
    <cellStyle name="40% - Accent6 2 2 4 5" xfId="6185"/>
    <cellStyle name="40% - Accent6 2 2 4 5 2" xfId="6186"/>
    <cellStyle name="40% - Accent6 2 2 4 6" xfId="6187"/>
    <cellStyle name="40% - Accent6 2 2 5" xfId="6188"/>
    <cellStyle name="40% - Accent6 2 2 5 2" xfId="6189"/>
    <cellStyle name="40% - Accent6 2 2 5 2 2" xfId="6190"/>
    <cellStyle name="40% - Accent6 2 2 5 3" xfId="6191"/>
    <cellStyle name="40% - Accent6 2 2 6" xfId="6192"/>
    <cellStyle name="40% - Accent6 2 2 6 2" xfId="6193"/>
    <cellStyle name="40% - Accent6 2 2 7" xfId="6194"/>
    <cellStyle name="40% - Accent6 2 2 7 2" xfId="6195"/>
    <cellStyle name="40% - Accent6 2 2 8" xfId="6196"/>
    <cellStyle name="40% - Accent6 2 2 8 2" xfId="6197"/>
    <cellStyle name="40% - Accent6 2 2 9" xfId="6198"/>
    <cellStyle name="40% - Accent6 2 3" xfId="6199"/>
    <cellStyle name="40% - Accent6 2 3 10" xfId="6200"/>
    <cellStyle name="40% - Accent6 2 3 11" xfId="6201"/>
    <cellStyle name="40% - Accent6 2 3 2" xfId="6202"/>
    <cellStyle name="40% - Accent6 2 3 2 2" xfId="6203"/>
    <cellStyle name="40% - Accent6 2 3 2 2 2" xfId="6204"/>
    <cellStyle name="40% - Accent6 2 3 2 2 2 2" xfId="6205"/>
    <cellStyle name="40% - Accent6 2 3 2 2 2 2 2" xfId="6206"/>
    <cellStyle name="40% - Accent6 2 3 2 2 2 3" xfId="6207"/>
    <cellStyle name="40% - Accent6 2 3 2 2 3" xfId="6208"/>
    <cellStyle name="40% - Accent6 2 3 2 2 3 2" xfId="6209"/>
    <cellStyle name="40% - Accent6 2 3 2 2 4" xfId="6210"/>
    <cellStyle name="40% - Accent6 2 3 2 2 4 2" xfId="6211"/>
    <cellStyle name="40% - Accent6 2 3 2 2 5" xfId="6212"/>
    <cellStyle name="40% - Accent6 2 3 2 2 5 2" xfId="6213"/>
    <cellStyle name="40% - Accent6 2 3 2 2 6" xfId="6214"/>
    <cellStyle name="40% - Accent6 2 3 2 3" xfId="6215"/>
    <cellStyle name="40% - Accent6 2 3 2 3 2" xfId="6216"/>
    <cellStyle name="40% - Accent6 2 3 2 3 2 2" xfId="6217"/>
    <cellStyle name="40% - Accent6 2 3 2 3 3" xfId="6218"/>
    <cellStyle name="40% - Accent6 2 3 2 4" xfId="6219"/>
    <cellStyle name="40% - Accent6 2 3 2 4 2" xfId="6220"/>
    <cellStyle name="40% - Accent6 2 3 2 5" xfId="6221"/>
    <cellStyle name="40% - Accent6 2 3 2 5 2" xfId="6222"/>
    <cellStyle name="40% - Accent6 2 3 2 6" xfId="6223"/>
    <cellStyle name="40% - Accent6 2 3 2 6 2" xfId="6224"/>
    <cellStyle name="40% - Accent6 2 3 2 7" xfId="6225"/>
    <cellStyle name="40% - Accent6 2 3 3" xfId="6226"/>
    <cellStyle name="40% - Accent6 2 3 3 2" xfId="6227"/>
    <cellStyle name="40% - Accent6 2 3 3 2 2" xfId="6228"/>
    <cellStyle name="40% - Accent6 2 3 3 2 2 2" xfId="6229"/>
    <cellStyle name="40% - Accent6 2 3 3 2 3" xfId="6230"/>
    <cellStyle name="40% - Accent6 2 3 3 3" xfId="6231"/>
    <cellStyle name="40% - Accent6 2 3 3 3 2" xfId="6232"/>
    <cellStyle name="40% - Accent6 2 3 3 4" xfId="6233"/>
    <cellStyle name="40% - Accent6 2 3 3 4 2" xfId="6234"/>
    <cellStyle name="40% - Accent6 2 3 3 5" xfId="6235"/>
    <cellStyle name="40% - Accent6 2 3 3 5 2" xfId="6236"/>
    <cellStyle name="40% - Accent6 2 3 3 6" xfId="6237"/>
    <cellStyle name="40% - Accent6 2 3 4" xfId="6238"/>
    <cellStyle name="40% - Accent6 2 3 4 2" xfId="6239"/>
    <cellStyle name="40% - Accent6 2 3 4 2 2" xfId="6240"/>
    <cellStyle name="40% - Accent6 2 3 4 3" xfId="6241"/>
    <cellStyle name="40% - Accent6 2 3 5" xfId="6242"/>
    <cellStyle name="40% - Accent6 2 3 5 2" xfId="6243"/>
    <cellStyle name="40% - Accent6 2 3 6" xfId="6244"/>
    <cellStyle name="40% - Accent6 2 3 6 2" xfId="6245"/>
    <cellStyle name="40% - Accent6 2 3 7" xfId="6246"/>
    <cellStyle name="40% - Accent6 2 3 7 2" xfId="6247"/>
    <cellStyle name="40% - Accent6 2 3 8" xfId="6248"/>
    <cellStyle name="40% - Accent6 2 3 9" xfId="6249"/>
    <cellStyle name="40% - Accent6 2 4" xfId="6250"/>
    <cellStyle name="40% - Accent6 2 4 2" xfId="6251"/>
    <cellStyle name="40% - Accent6 2 4 2 2" xfId="6252"/>
    <cellStyle name="40% - Accent6 2 4 2 2 2" xfId="6253"/>
    <cellStyle name="40% - Accent6 2 4 2 2 2 2" xfId="6254"/>
    <cellStyle name="40% - Accent6 2 4 2 2 3" xfId="6255"/>
    <cellStyle name="40% - Accent6 2 4 2 2 4" xfId="6256"/>
    <cellStyle name="40% - Accent6 2 4 2 3" xfId="6257"/>
    <cellStyle name="40% - Accent6 2 4 2 3 2" xfId="6258"/>
    <cellStyle name="40% - Accent6 2 4 2 4" xfId="6259"/>
    <cellStyle name="40% - Accent6 2 4 2 4 2" xfId="6260"/>
    <cellStyle name="40% - Accent6 2 4 2 5" xfId="6261"/>
    <cellStyle name="40% - Accent6 2 4 2 5 2" xfId="6262"/>
    <cellStyle name="40% - Accent6 2 4 2 6" xfId="6263"/>
    <cellStyle name="40% - Accent6 2 4 3" xfId="6264"/>
    <cellStyle name="40% - Accent6 2 4 3 2" xfId="6265"/>
    <cellStyle name="40% - Accent6 2 4 3 2 2" xfId="6266"/>
    <cellStyle name="40% - Accent6 2 4 3 3" xfId="6267"/>
    <cellStyle name="40% - Accent6 2 4 4" xfId="6268"/>
    <cellStyle name="40% - Accent6 2 4 4 2" xfId="6269"/>
    <cellStyle name="40% - Accent6 2 4 5" xfId="6270"/>
    <cellStyle name="40% - Accent6 2 4 5 2" xfId="6271"/>
    <cellStyle name="40% - Accent6 2 4 6" xfId="6272"/>
    <cellStyle name="40% - Accent6 2 4 6 2" xfId="6273"/>
    <cellStyle name="40% - Accent6 2 4 7" xfId="6274"/>
    <cellStyle name="40% - Accent6 2 4 7 2" xfId="6275"/>
    <cellStyle name="40% - Accent6 2 5" xfId="6276"/>
    <cellStyle name="40% - Accent6 2 5 2" xfId="6277"/>
    <cellStyle name="40% - Accent6 2 5 2 2" xfId="6278"/>
    <cellStyle name="40% - Accent6 2 5 2 2 2" xfId="6279"/>
    <cellStyle name="40% - Accent6 2 5 2 2 2 2" xfId="6280"/>
    <cellStyle name="40% - Accent6 2 5 2 2 3" xfId="6281"/>
    <cellStyle name="40% - Accent6 2 5 2 3" xfId="6282"/>
    <cellStyle name="40% - Accent6 2 5 2 3 2" xfId="6283"/>
    <cellStyle name="40% - Accent6 2 5 2 4" xfId="6284"/>
    <cellStyle name="40% - Accent6 2 5 2 4 2" xfId="6285"/>
    <cellStyle name="40% - Accent6 2 5 2 5" xfId="6286"/>
    <cellStyle name="40% - Accent6 2 5 2 5 2" xfId="6287"/>
    <cellStyle name="40% - Accent6 2 5 2 6" xfId="6288"/>
    <cellStyle name="40% - Accent6 2 5 3" xfId="6289"/>
    <cellStyle name="40% - Accent6 2 5 3 2" xfId="6290"/>
    <cellStyle name="40% - Accent6 2 5 3 2 2" xfId="6291"/>
    <cellStyle name="40% - Accent6 2 5 3 3" xfId="6292"/>
    <cellStyle name="40% - Accent6 2 5 4" xfId="6293"/>
    <cellStyle name="40% - Accent6 2 5 4 2" xfId="6294"/>
    <cellStyle name="40% - Accent6 2 5 5" xfId="6295"/>
    <cellStyle name="40% - Accent6 2 5 5 2" xfId="6296"/>
    <cellStyle name="40% - Accent6 2 5 6" xfId="6297"/>
    <cellStyle name="40% - Accent6 2 5 6 2" xfId="6298"/>
    <cellStyle name="40% - Accent6 2 5 7" xfId="6299"/>
    <cellStyle name="40% - Accent6 2 6" xfId="6300"/>
    <cellStyle name="40% - Accent6 2 6 2" xfId="6301"/>
    <cellStyle name="40% - Accent6 2 6 2 2" xfId="6302"/>
    <cellStyle name="40% - Accent6 2 6 2 2 2" xfId="6303"/>
    <cellStyle name="40% - Accent6 2 6 2 2 2 2" xfId="6304"/>
    <cellStyle name="40% - Accent6 2 6 2 2 3" xfId="6305"/>
    <cellStyle name="40% - Accent6 2 6 2 3" xfId="6306"/>
    <cellStyle name="40% - Accent6 2 6 2 3 2" xfId="6307"/>
    <cellStyle name="40% - Accent6 2 6 2 4" xfId="6308"/>
    <cellStyle name="40% - Accent6 2 6 2 4 2" xfId="6309"/>
    <cellStyle name="40% - Accent6 2 6 2 5" xfId="6310"/>
    <cellStyle name="40% - Accent6 2 6 2 5 2" xfId="6311"/>
    <cellStyle name="40% - Accent6 2 6 2 6" xfId="6312"/>
    <cellStyle name="40% - Accent6 2 6 3" xfId="6313"/>
    <cellStyle name="40% - Accent6 2 6 3 2" xfId="6314"/>
    <cellStyle name="40% - Accent6 2 6 3 2 2" xfId="6315"/>
    <cellStyle name="40% - Accent6 2 6 3 3" xfId="6316"/>
    <cellStyle name="40% - Accent6 2 6 4" xfId="6317"/>
    <cellStyle name="40% - Accent6 2 6 4 2" xfId="6318"/>
    <cellStyle name="40% - Accent6 2 6 5" xfId="6319"/>
    <cellStyle name="40% - Accent6 2 6 5 2" xfId="6320"/>
    <cellStyle name="40% - Accent6 2 6 6" xfId="6321"/>
    <cellStyle name="40% - Accent6 2 6 6 2" xfId="6322"/>
    <cellStyle name="40% - Accent6 2 6 7" xfId="6323"/>
    <cellStyle name="40% - Accent6 2 7" xfId="6324"/>
    <cellStyle name="40% - Accent6 2 7 2" xfId="6325"/>
    <cellStyle name="40% - Accent6 2 7 2 2" xfId="6326"/>
    <cellStyle name="40% - Accent6 2 7 2 2 2" xfId="6327"/>
    <cellStyle name="40% - Accent6 2 7 2 3" xfId="6328"/>
    <cellStyle name="40% - Accent6 2 7 3" xfId="6329"/>
    <cellStyle name="40% - Accent6 2 7 3 2" xfId="6330"/>
    <cellStyle name="40% - Accent6 2 7 4" xfId="6331"/>
    <cellStyle name="40% - Accent6 2 7 4 2" xfId="6332"/>
    <cellStyle name="40% - Accent6 2 7 5" xfId="6333"/>
    <cellStyle name="40% - Accent6 2 7 5 2" xfId="6334"/>
    <cellStyle name="40% - Accent6 2 7 6" xfId="6335"/>
    <cellStyle name="40% - Accent6 2 8" xfId="6336"/>
    <cellStyle name="40% - Accent6 2 8 2" xfId="6337"/>
    <cellStyle name="40% - Accent6 2 8 2 2" xfId="6338"/>
    <cellStyle name="40% - Accent6 2 8 3" xfId="6339"/>
    <cellStyle name="40% - Accent6 2 9" xfId="6340"/>
    <cellStyle name="40% - Accent6 2 9 2" xfId="6341"/>
    <cellStyle name="40% - Accent6 3" xfId="6342"/>
    <cellStyle name="40% - Accent6 3 10" xfId="6343"/>
    <cellStyle name="40% - Accent6 3 11" xfId="6344"/>
    <cellStyle name="40% - Accent6 3 2" xfId="6345"/>
    <cellStyle name="40% - Accent6 3 2 2" xfId="6346"/>
    <cellStyle name="40% - Accent6 3 2 2 2" xfId="6347"/>
    <cellStyle name="40% - Accent6 3 2 2 2 2" xfId="6348"/>
    <cellStyle name="40% - Accent6 3 2 2 2 2 2" xfId="6349"/>
    <cellStyle name="40% - Accent6 3 2 2 2 2 2 2" xfId="6350"/>
    <cellStyle name="40% - Accent6 3 2 2 2 2 3" xfId="6351"/>
    <cellStyle name="40% - Accent6 3 2 2 2 3" xfId="6352"/>
    <cellStyle name="40% - Accent6 3 2 2 2 3 2" xfId="6353"/>
    <cellStyle name="40% - Accent6 3 2 2 2 4" xfId="6354"/>
    <cellStyle name="40% - Accent6 3 2 2 2 4 2" xfId="6355"/>
    <cellStyle name="40% - Accent6 3 2 2 2 5" xfId="6356"/>
    <cellStyle name="40% - Accent6 3 2 2 2 5 2" xfId="6357"/>
    <cellStyle name="40% - Accent6 3 2 2 2 6" xfId="6358"/>
    <cellStyle name="40% - Accent6 3 2 2 3" xfId="6359"/>
    <cellStyle name="40% - Accent6 3 2 2 3 2" xfId="6360"/>
    <cellStyle name="40% - Accent6 3 2 2 3 2 2" xfId="6361"/>
    <cellStyle name="40% - Accent6 3 2 2 3 3" xfId="6362"/>
    <cellStyle name="40% - Accent6 3 2 2 4" xfId="6363"/>
    <cellStyle name="40% - Accent6 3 2 2 4 2" xfId="6364"/>
    <cellStyle name="40% - Accent6 3 2 2 5" xfId="6365"/>
    <cellStyle name="40% - Accent6 3 2 2 5 2" xfId="6366"/>
    <cellStyle name="40% - Accent6 3 2 2 6" xfId="6367"/>
    <cellStyle name="40% - Accent6 3 2 2 6 2" xfId="6368"/>
    <cellStyle name="40% - Accent6 3 2 2 7" xfId="6369"/>
    <cellStyle name="40% - Accent6 3 2 3" xfId="6370"/>
    <cellStyle name="40% - Accent6 3 2 3 2" xfId="6371"/>
    <cellStyle name="40% - Accent6 3 2 3 2 2" xfId="6372"/>
    <cellStyle name="40% - Accent6 3 2 3 2 2 2" xfId="6373"/>
    <cellStyle name="40% - Accent6 3 2 3 2 2 2 2" xfId="6374"/>
    <cellStyle name="40% - Accent6 3 2 3 2 2 3" xfId="6375"/>
    <cellStyle name="40% - Accent6 3 2 3 2 3" xfId="6376"/>
    <cellStyle name="40% - Accent6 3 2 3 2 3 2" xfId="6377"/>
    <cellStyle name="40% - Accent6 3 2 3 2 4" xfId="6378"/>
    <cellStyle name="40% - Accent6 3 2 3 2 4 2" xfId="6379"/>
    <cellStyle name="40% - Accent6 3 2 3 2 5" xfId="6380"/>
    <cellStyle name="40% - Accent6 3 2 3 2 5 2" xfId="6381"/>
    <cellStyle name="40% - Accent6 3 2 3 2 6" xfId="6382"/>
    <cellStyle name="40% - Accent6 3 2 3 3" xfId="6383"/>
    <cellStyle name="40% - Accent6 3 2 3 3 2" xfId="6384"/>
    <cellStyle name="40% - Accent6 3 2 3 3 2 2" xfId="6385"/>
    <cellStyle name="40% - Accent6 3 2 3 3 3" xfId="6386"/>
    <cellStyle name="40% - Accent6 3 2 3 4" xfId="6387"/>
    <cellStyle name="40% - Accent6 3 2 3 4 2" xfId="6388"/>
    <cellStyle name="40% - Accent6 3 2 3 5" xfId="6389"/>
    <cellStyle name="40% - Accent6 3 2 3 5 2" xfId="6390"/>
    <cellStyle name="40% - Accent6 3 2 3 6" xfId="6391"/>
    <cellStyle name="40% - Accent6 3 2 3 6 2" xfId="6392"/>
    <cellStyle name="40% - Accent6 3 2 3 7" xfId="6393"/>
    <cellStyle name="40% - Accent6 3 2 4" xfId="6394"/>
    <cellStyle name="40% - Accent6 3 2 4 2" xfId="6395"/>
    <cellStyle name="40% - Accent6 3 2 4 2 2" xfId="6396"/>
    <cellStyle name="40% - Accent6 3 2 4 2 2 2" xfId="6397"/>
    <cellStyle name="40% - Accent6 3 2 4 2 3" xfId="6398"/>
    <cellStyle name="40% - Accent6 3 2 4 3" xfId="6399"/>
    <cellStyle name="40% - Accent6 3 2 4 3 2" xfId="6400"/>
    <cellStyle name="40% - Accent6 3 2 4 4" xfId="6401"/>
    <cellStyle name="40% - Accent6 3 2 4 4 2" xfId="6402"/>
    <cellStyle name="40% - Accent6 3 2 4 5" xfId="6403"/>
    <cellStyle name="40% - Accent6 3 2 4 5 2" xfId="6404"/>
    <cellStyle name="40% - Accent6 3 2 4 6" xfId="6405"/>
    <cellStyle name="40% - Accent6 3 2 5" xfId="6406"/>
    <cellStyle name="40% - Accent6 3 2 5 2" xfId="6407"/>
    <cellStyle name="40% - Accent6 3 2 5 2 2" xfId="6408"/>
    <cellStyle name="40% - Accent6 3 2 5 3" xfId="6409"/>
    <cellStyle name="40% - Accent6 3 2 6" xfId="6410"/>
    <cellStyle name="40% - Accent6 3 2 6 2" xfId="6411"/>
    <cellStyle name="40% - Accent6 3 2 7" xfId="6412"/>
    <cellStyle name="40% - Accent6 3 2 7 2" xfId="6413"/>
    <cellStyle name="40% - Accent6 3 2 8" xfId="6414"/>
    <cellStyle name="40% - Accent6 3 2 8 2" xfId="6415"/>
    <cellStyle name="40% - Accent6 3 2 9" xfId="6416"/>
    <cellStyle name="40% - Accent6 3 3" xfId="6417"/>
    <cellStyle name="40% - Accent6 3 3 2" xfId="6418"/>
    <cellStyle name="40% - Accent6 3 3 2 2" xfId="6419"/>
    <cellStyle name="40% - Accent6 3 3 2 2 2" xfId="6420"/>
    <cellStyle name="40% - Accent6 3 3 2 2 2 2" xfId="6421"/>
    <cellStyle name="40% - Accent6 3 3 2 2 3" xfId="6422"/>
    <cellStyle name="40% - Accent6 3 3 2 3" xfId="6423"/>
    <cellStyle name="40% - Accent6 3 3 2 3 2" xfId="6424"/>
    <cellStyle name="40% - Accent6 3 3 2 4" xfId="6425"/>
    <cellStyle name="40% - Accent6 3 3 2 4 2" xfId="6426"/>
    <cellStyle name="40% - Accent6 3 3 2 5" xfId="6427"/>
    <cellStyle name="40% - Accent6 3 3 2 5 2" xfId="6428"/>
    <cellStyle name="40% - Accent6 3 3 2 6" xfId="6429"/>
    <cellStyle name="40% - Accent6 3 3 3" xfId="6430"/>
    <cellStyle name="40% - Accent6 3 3 3 2" xfId="6431"/>
    <cellStyle name="40% - Accent6 3 3 3 2 2" xfId="6432"/>
    <cellStyle name="40% - Accent6 3 3 3 3" xfId="6433"/>
    <cellStyle name="40% - Accent6 3 3 4" xfId="6434"/>
    <cellStyle name="40% - Accent6 3 3 4 2" xfId="6435"/>
    <cellStyle name="40% - Accent6 3 3 5" xfId="6436"/>
    <cellStyle name="40% - Accent6 3 3 5 2" xfId="6437"/>
    <cellStyle name="40% - Accent6 3 3 6" xfId="6438"/>
    <cellStyle name="40% - Accent6 3 3 6 2" xfId="6439"/>
    <cellStyle name="40% - Accent6 3 3 7" xfId="6440"/>
    <cellStyle name="40% - Accent6 3 4" xfId="6441"/>
    <cellStyle name="40% - Accent6 3 4 2" xfId="6442"/>
    <cellStyle name="40% - Accent6 3 4 2 2" xfId="6443"/>
    <cellStyle name="40% - Accent6 3 4 2 2 2" xfId="6444"/>
    <cellStyle name="40% - Accent6 3 4 2 2 2 2" xfId="6445"/>
    <cellStyle name="40% - Accent6 3 4 2 2 3" xfId="6446"/>
    <cellStyle name="40% - Accent6 3 4 2 3" xfId="6447"/>
    <cellStyle name="40% - Accent6 3 4 2 3 2" xfId="6448"/>
    <cellStyle name="40% - Accent6 3 4 2 4" xfId="6449"/>
    <cellStyle name="40% - Accent6 3 4 2 4 2" xfId="6450"/>
    <cellStyle name="40% - Accent6 3 4 2 5" xfId="6451"/>
    <cellStyle name="40% - Accent6 3 4 2 5 2" xfId="6452"/>
    <cellStyle name="40% - Accent6 3 4 2 6" xfId="6453"/>
    <cellStyle name="40% - Accent6 3 4 3" xfId="6454"/>
    <cellStyle name="40% - Accent6 3 4 3 2" xfId="6455"/>
    <cellStyle name="40% - Accent6 3 4 3 2 2" xfId="6456"/>
    <cellStyle name="40% - Accent6 3 4 3 3" xfId="6457"/>
    <cellStyle name="40% - Accent6 3 4 4" xfId="6458"/>
    <cellStyle name="40% - Accent6 3 4 4 2" xfId="6459"/>
    <cellStyle name="40% - Accent6 3 4 5" xfId="6460"/>
    <cellStyle name="40% - Accent6 3 4 5 2" xfId="6461"/>
    <cellStyle name="40% - Accent6 3 4 6" xfId="6462"/>
    <cellStyle name="40% - Accent6 3 4 6 2" xfId="6463"/>
    <cellStyle name="40% - Accent6 3 4 7" xfId="6464"/>
    <cellStyle name="40% - Accent6 3 5" xfId="6465"/>
    <cellStyle name="40% - Accent6 3 5 2" xfId="6466"/>
    <cellStyle name="40% - Accent6 3 5 2 2" xfId="6467"/>
    <cellStyle name="40% - Accent6 3 5 2 2 2" xfId="6468"/>
    <cellStyle name="40% - Accent6 3 5 2 3" xfId="6469"/>
    <cellStyle name="40% - Accent6 3 5 3" xfId="6470"/>
    <cellStyle name="40% - Accent6 3 5 3 2" xfId="6471"/>
    <cellStyle name="40% - Accent6 3 5 4" xfId="6472"/>
    <cellStyle name="40% - Accent6 3 5 4 2" xfId="6473"/>
    <cellStyle name="40% - Accent6 3 5 5" xfId="6474"/>
    <cellStyle name="40% - Accent6 3 5 5 2" xfId="6475"/>
    <cellStyle name="40% - Accent6 3 5 6" xfId="6476"/>
    <cellStyle name="40% - Accent6 3 6" xfId="6477"/>
    <cellStyle name="40% - Accent6 3 6 2" xfId="6478"/>
    <cellStyle name="40% - Accent6 3 6 2 2" xfId="6479"/>
    <cellStyle name="40% - Accent6 3 6 3" xfId="6480"/>
    <cellStyle name="40% - Accent6 3 7" xfId="6481"/>
    <cellStyle name="40% - Accent6 3 7 2" xfId="6482"/>
    <cellStyle name="40% - Accent6 3 8" xfId="6483"/>
    <cellStyle name="40% - Accent6 3 8 2" xfId="6484"/>
    <cellStyle name="40% - Accent6 3 9" xfId="6485"/>
    <cellStyle name="40% - Accent6 3 9 2" xfId="6486"/>
    <cellStyle name="40% - Accent6 4" xfId="6487"/>
    <cellStyle name="40% - Accent6 4 2" xfId="6488"/>
    <cellStyle name="40% - Accent6 4 2 2" xfId="6489"/>
    <cellStyle name="40% - Accent6 4 2 2 2" xfId="6490"/>
    <cellStyle name="40% - Accent6 4 2 2 2 2" xfId="6491"/>
    <cellStyle name="40% - Accent6 4 2 2 2 2 2" xfId="6492"/>
    <cellStyle name="40% - Accent6 4 2 2 2 3" xfId="6493"/>
    <cellStyle name="40% - Accent6 4 2 2 3" xfId="6494"/>
    <cellStyle name="40% - Accent6 4 2 2 3 2" xfId="6495"/>
    <cellStyle name="40% - Accent6 4 2 2 4" xfId="6496"/>
    <cellStyle name="40% - Accent6 4 2 2 4 2" xfId="6497"/>
    <cellStyle name="40% - Accent6 4 2 2 5" xfId="6498"/>
    <cellStyle name="40% - Accent6 4 2 2 5 2" xfId="6499"/>
    <cellStyle name="40% - Accent6 4 2 2 6" xfId="6500"/>
    <cellStyle name="40% - Accent6 4 2 3" xfId="6501"/>
    <cellStyle name="40% - Accent6 4 2 3 2" xfId="6502"/>
    <cellStyle name="40% - Accent6 4 2 3 2 2" xfId="6503"/>
    <cellStyle name="40% - Accent6 4 2 3 3" xfId="6504"/>
    <cellStyle name="40% - Accent6 4 2 4" xfId="6505"/>
    <cellStyle name="40% - Accent6 4 2 4 2" xfId="6506"/>
    <cellStyle name="40% - Accent6 4 2 5" xfId="6507"/>
    <cellStyle name="40% - Accent6 4 2 5 2" xfId="6508"/>
    <cellStyle name="40% - Accent6 4 2 6" xfId="6509"/>
    <cellStyle name="40% - Accent6 4 2 6 2" xfId="6510"/>
    <cellStyle name="40% - Accent6 4 2 7" xfId="6511"/>
    <cellStyle name="40% - Accent6 4 3" xfId="6512"/>
    <cellStyle name="40% - Accent6 4 4" xfId="6513"/>
    <cellStyle name="40% - Accent6 4 4 2" xfId="6514"/>
    <cellStyle name="40% - Accent6 4 4 2 2" xfId="6515"/>
    <cellStyle name="40% - Accent6 4 4 2 2 2" xfId="6516"/>
    <cellStyle name="40% - Accent6 4 4 2 3" xfId="6517"/>
    <cellStyle name="40% - Accent6 4 4 3" xfId="6518"/>
    <cellStyle name="40% - Accent6 4 4 3 2" xfId="6519"/>
    <cellStyle name="40% - Accent6 4 4 4" xfId="6520"/>
    <cellStyle name="40% - Accent6 4 4 4 2" xfId="6521"/>
    <cellStyle name="40% - Accent6 4 4 5" xfId="6522"/>
    <cellStyle name="40% - Accent6 4 4 5 2" xfId="6523"/>
    <cellStyle name="40% - Accent6 4 4 6" xfId="6524"/>
    <cellStyle name="40% - Accent6 4 5" xfId="6525"/>
    <cellStyle name="40% - Accent6 4 5 2" xfId="6526"/>
    <cellStyle name="40% - Accent6 4 5 2 2" xfId="6527"/>
    <cellStyle name="40% - Accent6 4 5 3" xfId="6528"/>
    <cellStyle name="40% - Accent6 4 6" xfId="6529"/>
    <cellStyle name="40% - Accent6 4 6 2" xfId="6530"/>
    <cellStyle name="40% - Accent6 4 7" xfId="6531"/>
    <cellStyle name="40% - Accent6 4 7 2" xfId="6532"/>
    <cellStyle name="40% - Accent6 4 8" xfId="6533"/>
    <cellStyle name="40% - Accent6 4 8 2" xfId="6534"/>
    <cellStyle name="40% - Accent6 4 9" xfId="6535"/>
    <cellStyle name="40% - Accent6 5" xfId="6536"/>
    <cellStyle name="40% - Accent6 5 2" xfId="6537"/>
    <cellStyle name="40% - Accent6 5 2 2" xfId="6538"/>
    <cellStyle name="40% - Accent6 5 2 2 2" xfId="6539"/>
    <cellStyle name="40% - Accent6 5 2 2 2 2" xfId="6540"/>
    <cellStyle name="40% - Accent6 5 2 2 2 2 2" xfId="6541"/>
    <cellStyle name="40% - Accent6 5 2 2 2 3" xfId="6542"/>
    <cellStyle name="40% - Accent6 5 2 2 3" xfId="6543"/>
    <cellStyle name="40% - Accent6 5 2 2 3 2" xfId="6544"/>
    <cellStyle name="40% - Accent6 5 2 2 4" xfId="6545"/>
    <cellStyle name="40% - Accent6 5 2 2 4 2" xfId="6546"/>
    <cellStyle name="40% - Accent6 5 2 2 5" xfId="6547"/>
    <cellStyle name="40% - Accent6 5 2 2 5 2" xfId="6548"/>
    <cellStyle name="40% - Accent6 5 2 2 6" xfId="6549"/>
    <cellStyle name="40% - Accent6 5 2 3" xfId="6550"/>
    <cellStyle name="40% - Accent6 5 2 3 2" xfId="6551"/>
    <cellStyle name="40% - Accent6 5 2 3 2 2" xfId="6552"/>
    <cellStyle name="40% - Accent6 5 2 3 3" xfId="6553"/>
    <cellStyle name="40% - Accent6 5 2 4" xfId="6554"/>
    <cellStyle name="40% - Accent6 5 2 4 2" xfId="6555"/>
    <cellStyle name="40% - Accent6 5 2 5" xfId="6556"/>
    <cellStyle name="40% - Accent6 5 2 5 2" xfId="6557"/>
    <cellStyle name="40% - Accent6 5 2 6" xfId="6558"/>
    <cellStyle name="40% - Accent6 5 2 6 2" xfId="6559"/>
    <cellStyle name="40% - Accent6 5 2 7" xfId="6560"/>
    <cellStyle name="40% - Accent6 5 3" xfId="6561"/>
    <cellStyle name="40% - Accent6 5 3 2" xfId="6562"/>
    <cellStyle name="40% - Accent6 5 3 2 2" xfId="6563"/>
    <cellStyle name="40% - Accent6 5 3 2 2 2" xfId="6564"/>
    <cellStyle name="40% - Accent6 5 3 2 3" xfId="6565"/>
    <cellStyle name="40% - Accent6 5 3 3" xfId="6566"/>
    <cellStyle name="40% - Accent6 5 3 3 2" xfId="6567"/>
    <cellStyle name="40% - Accent6 5 3 4" xfId="6568"/>
    <cellStyle name="40% - Accent6 5 3 4 2" xfId="6569"/>
    <cellStyle name="40% - Accent6 5 3 5" xfId="6570"/>
    <cellStyle name="40% - Accent6 5 3 5 2" xfId="6571"/>
    <cellStyle name="40% - Accent6 5 3 6" xfId="6572"/>
    <cellStyle name="40% - Accent6 5 4" xfId="6573"/>
    <cellStyle name="40% - Accent6 5 4 2" xfId="6574"/>
    <cellStyle name="40% - Accent6 5 4 2 2" xfId="6575"/>
    <cellStyle name="40% - Accent6 5 4 3" xfId="6576"/>
    <cellStyle name="40% - Accent6 5 5" xfId="6577"/>
    <cellStyle name="40% - Accent6 5 5 2" xfId="6578"/>
    <cellStyle name="40% - Accent6 5 6" xfId="6579"/>
    <cellStyle name="40% - Accent6 5 6 2" xfId="6580"/>
    <cellStyle name="40% - Accent6 5 7" xfId="6581"/>
    <cellStyle name="40% - Accent6 5 7 2" xfId="6582"/>
    <cellStyle name="40% - Accent6 5 8" xfId="6583"/>
    <cellStyle name="40% - Accent6 5 8 2" xfId="6584"/>
    <cellStyle name="40% - Accent6 6" xfId="6585"/>
    <cellStyle name="40% - Accent6 6 2" xfId="6586"/>
    <cellStyle name="40% - Accent6 6 2 2" xfId="6587"/>
    <cellStyle name="40% - Accent6 6 2 2 2" xfId="6588"/>
    <cellStyle name="40% - Accent6 6 2 3" xfId="6589"/>
    <cellStyle name="40% - Accent6 6 3" xfId="6590"/>
    <cellStyle name="40% - Accent6 6 3 2" xfId="6591"/>
    <cellStyle name="40% - Accent6 6 4" xfId="6592"/>
    <cellStyle name="40% - Accent6 6 4 2" xfId="6593"/>
    <cellStyle name="40% - Accent6 6 5" xfId="6594"/>
    <cellStyle name="40% - Accent6 6 5 2" xfId="6595"/>
    <cellStyle name="40% - Accent6 6 6" xfId="6596"/>
    <cellStyle name="40% - Accent6 7" xfId="6597"/>
    <cellStyle name="40% - Accent6 7 2" xfId="6598"/>
    <cellStyle name="40% - Accent6 7 2 2" xfId="6599"/>
    <cellStyle name="40% - Accent6 7 3" xfId="6600"/>
    <cellStyle name="40% - Accent6 8" xfId="6601"/>
    <cellStyle name="40% - Accent6 8 2" xfId="6602"/>
    <cellStyle name="40% - Accent6 9" xfId="6603"/>
    <cellStyle name="40% - Accent6 9 2" xfId="6604"/>
    <cellStyle name="40% - アクセント 1" xfId="57030"/>
    <cellStyle name="40% - アクセント 2" xfId="57031"/>
    <cellStyle name="40% - アクセント 3" xfId="57032"/>
    <cellStyle name="40% - アクセント 4" xfId="57033"/>
    <cellStyle name="40% - アクセント 5" xfId="57034"/>
    <cellStyle name="40% - アクセント 6" xfId="57035"/>
    <cellStyle name="6" xfId="6605"/>
    <cellStyle name="60% - Accent1 2" xfId="6606"/>
    <cellStyle name="60% - Accent1 2 2" xfId="6607"/>
    <cellStyle name="60% - Accent1 2 2 2" xfId="6608"/>
    <cellStyle name="60% - Accent1 2 3" xfId="6609"/>
    <cellStyle name="60% - Accent1 2 4" xfId="6610"/>
    <cellStyle name="60% - Accent1 2 5" xfId="6611"/>
    <cellStyle name="60% - Accent1 2 6" xfId="6612"/>
    <cellStyle name="60% - Accent1 2 7" xfId="6613"/>
    <cellStyle name="60% - Accent1 3" xfId="6614"/>
    <cellStyle name="60% - Accent1 3 2" xfId="6615"/>
    <cellStyle name="60% - Accent1 3 3" xfId="6616"/>
    <cellStyle name="60% - Accent1 4" xfId="6617"/>
    <cellStyle name="60% - Accent1 5" xfId="6618"/>
    <cellStyle name="60% - Accent1 6" xfId="6619"/>
    <cellStyle name="60% - Accent2 2" xfId="6620"/>
    <cellStyle name="60% - Accent2 2 2" xfId="6621"/>
    <cellStyle name="60% - Accent2 2 2 2" xfId="6622"/>
    <cellStyle name="60% - Accent2 2 3" xfId="6623"/>
    <cellStyle name="60% - Accent2 2 4" xfId="6624"/>
    <cellStyle name="60% - Accent2 2 5" xfId="6625"/>
    <cellStyle name="60% - Accent2 3" xfId="6626"/>
    <cellStyle name="60% - Accent2 3 2" xfId="6627"/>
    <cellStyle name="60% - Accent2 3 3" xfId="6628"/>
    <cellStyle name="60% - Accent2 4" xfId="6629"/>
    <cellStyle name="60% - Accent2 5" xfId="6630"/>
    <cellStyle name="60% - Accent2 6" xfId="6631"/>
    <cellStyle name="60% - Accent3 2" xfId="6632"/>
    <cellStyle name="60% - Accent3 2 2" xfId="6633"/>
    <cellStyle name="60% - Accent3 2 2 2" xfId="6634"/>
    <cellStyle name="60% - Accent3 2 3" xfId="6635"/>
    <cellStyle name="60% - Accent3 2 4" xfId="6636"/>
    <cellStyle name="60% - Accent3 2 5" xfId="6637"/>
    <cellStyle name="60% - Accent3 2 6" xfId="6638"/>
    <cellStyle name="60% - Accent3 2 7" xfId="6639"/>
    <cellStyle name="60% - Accent3 3" xfId="6640"/>
    <cellStyle name="60% - Accent3 3 2" xfId="6641"/>
    <cellStyle name="60% - Accent3 3 3" xfId="6642"/>
    <cellStyle name="60% - Accent3 4" xfId="6643"/>
    <cellStyle name="60% - Accent3 5" xfId="6644"/>
    <cellStyle name="60% - Accent3 6" xfId="6645"/>
    <cellStyle name="60% - Accent4 2" xfId="6646"/>
    <cellStyle name="60% - Accent4 2 2" xfId="6647"/>
    <cellStyle name="60% - Accent4 2 2 2" xfId="6648"/>
    <cellStyle name="60% - Accent4 2 3" xfId="6649"/>
    <cellStyle name="60% - Accent4 2 4" xfId="6650"/>
    <cellStyle name="60% - Accent4 2 5" xfId="6651"/>
    <cellStyle name="60% - Accent4 2 6" xfId="6652"/>
    <cellStyle name="60% - Accent4 2 7" xfId="6653"/>
    <cellStyle name="60% - Accent4 3" xfId="6654"/>
    <cellStyle name="60% - Accent4 3 2" xfId="6655"/>
    <cellStyle name="60% - Accent4 3 3" xfId="6656"/>
    <cellStyle name="60% - Accent4 4" xfId="6657"/>
    <cellStyle name="60% - Accent4 5" xfId="6658"/>
    <cellStyle name="60% - Accent4 6" xfId="6659"/>
    <cellStyle name="60% - Accent5 2" xfId="6660"/>
    <cellStyle name="60% - Accent5 2 2" xfId="6661"/>
    <cellStyle name="60% - Accent5 2 2 2" xfId="6662"/>
    <cellStyle name="60% - Accent5 2 3" xfId="6663"/>
    <cellStyle name="60% - Accent5 2 4" xfId="6664"/>
    <cellStyle name="60% - Accent5 2 5" xfId="6665"/>
    <cellStyle name="60% - Accent5 2 6" xfId="6666"/>
    <cellStyle name="60% - Accent5 2 7" xfId="6667"/>
    <cellStyle name="60% - Accent5 3" xfId="6668"/>
    <cellStyle name="60% - Accent5 3 2" xfId="6669"/>
    <cellStyle name="60% - Accent5 3 3" xfId="6670"/>
    <cellStyle name="60% - Accent5 4" xfId="6671"/>
    <cellStyle name="60% - Accent5 5" xfId="6672"/>
    <cellStyle name="60% - Accent5 6" xfId="6673"/>
    <cellStyle name="60% - Accent6 2" xfId="6674"/>
    <cellStyle name="60% - Accent6 2 2" xfId="6675"/>
    <cellStyle name="60% - Accent6 2 2 2" xfId="6676"/>
    <cellStyle name="60% - Accent6 2 3" xfId="6677"/>
    <cellStyle name="60% - Accent6 2 4" xfId="6678"/>
    <cellStyle name="60% - Accent6 2 5" xfId="6679"/>
    <cellStyle name="60% - Accent6 2 6" xfId="6680"/>
    <cellStyle name="60% - Accent6 2 7" xfId="6681"/>
    <cellStyle name="60% - Accent6 3" xfId="6682"/>
    <cellStyle name="60% - Accent6 3 2" xfId="6683"/>
    <cellStyle name="60% - Accent6 3 3" xfId="6684"/>
    <cellStyle name="60% - Accent6 4" xfId="6685"/>
    <cellStyle name="60% - Accent6 5" xfId="6686"/>
    <cellStyle name="60% - Accent6 6" xfId="6687"/>
    <cellStyle name="60% - アクセント 1" xfId="57036"/>
    <cellStyle name="60% - アクセント 2" xfId="57037"/>
    <cellStyle name="60% - アクセント 3" xfId="57038"/>
    <cellStyle name="60% - アクセント 4" xfId="57039"/>
    <cellStyle name="60% - アクセント 5" xfId="57040"/>
    <cellStyle name="60% - アクセント 6" xfId="57041"/>
    <cellStyle name="75" xfId="6688"/>
    <cellStyle name="A(0)" xfId="6689"/>
    <cellStyle name="A(R 0)" xfId="6690"/>
    <cellStyle name="Accent1 - 20%" xfId="6691"/>
    <cellStyle name="Accent1 - 40%" xfId="6692"/>
    <cellStyle name="Accent1 - 60%" xfId="6693"/>
    <cellStyle name="Accent1 2" xfId="6694"/>
    <cellStyle name="Accent1 2 2" xfId="6695"/>
    <cellStyle name="Accent1 2 2 2" xfId="6696"/>
    <cellStyle name="Accent1 2 3" xfId="6697"/>
    <cellStyle name="Accent1 2 3 2" xfId="6698"/>
    <cellStyle name="Accent1 2 3 2 2" xfId="6699"/>
    <cellStyle name="Accent1 2 3 3" xfId="6700"/>
    <cellStyle name="Accent1 2 4" xfId="6701"/>
    <cellStyle name="Accent1 2 5" xfId="6702"/>
    <cellStyle name="Accent1 2 6" xfId="6703"/>
    <cellStyle name="Accent1 2 7" xfId="6704"/>
    <cellStyle name="Accent1 3" xfId="6705"/>
    <cellStyle name="Accent1 3 2" xfId="6706"/>
    <cellStyle name="Accent1 3 3" xfId="6707"/>
    <cellStyle name="Accent1 3 4" xfId="6708"/>
    <cellStyle name="Accent1 3 5" xfId="6709"/>
    <cellStyle name="Accent1 3 6" xfId="6710"/>
    <cellStyle name="Accent1 4" xfId="6711"/>
    <cellStyle name="Accent1 4 2" xfId="6712"/>
    <cellStyle name="Accent1 4 3" xfId="6713"/>
    <cellStyle name="Accent1 5" xfId="6714"/>
    <cellStyle name="Accent1 6" xfId="6715"/>
    <cellStyle name="Accent1 7" xfId="6716"/>
    <cellStyle name="Accent2 - 20%" xfId="6717"/>
    <cellStyle name="Accent2 - 40%" xfId="6718"/>
    <cellStyle name="Accent2 - 60%" xfId="6719"/>
    <cellStyle name="Accent2 2" xfId="6720"/>
    <cellStyle name="Accent2 2 2" xfId="6721"/>
    <cellStyle name="Accent2 2 2 2" xfId="6722"/>
    <cellStyle name="Accent2 2 3" xfId="6723"/>
    <cellStyle name="Accent2 2 4" xfId="6724"/>
    <cellStyle name="Accent2 2 5" xfId="6725"/>
    <cellStyle name="Accent2 3" xfId="6726"/>
    <cellStyle name="Accent2 3 2" xfId="6727"/>
    <cellStyle name="Accent2 3 3" xfId="6728"/>
    <cellStyle name="Accent2 3 4" xfId="6729"/>
    <cellStyle name="Accent2 4" xfId="6730"/>
    <cellStyle name="Accent2 4 2" xfId="6731"/>
    <cellStyle name="Accent2 4 3" xfId="6732"/>
    <cellStyle name="Accent2 5" xfId="6733"/>
    <cellStyle name="Accent2 6" xfId="6734"/>
    <cellStyle name="Accent2 7" xfId="6735"/>
    <cellStyle name="Accent3 - 20%" xfId="6736"/>
    <cellStyle name="Accent3 - 40%" xfId="6737"/>
    <cellStyle name="Accent3 - 60%" xfId="6738"/>
    <cellStyle name="Accent3 2" xfId="6739"/>
    <cellStyle name="Accent3 2 2" xfId="6740"/>
    <cellStyle name="Accent3 2 2 2" xfId="6741"/>
    <cellStyle name="Accent3 2 3" xfId="6742"/>
    <cellStyle name="Accent3 2 4" xfId="6743"/>
    <cellStyle name="Accent3 2 5" xfId="6744"/>
    <cellStyle name="Accent3 2 6" xfId="6745"/>
    <cellStyle name="Accent3 2 7" xfId="6746"/>
    <cellStyle name="Accent3 3" xfId="6747"/>
    <cellStyle name="Accent3 3 2" xfId="6748"/>
    <cellStyle name="Accent3 3 3" xfId="6749"/>
    <cellStyle name="Accent3 3 4" xfId="6750"/>
    <cellStyle name="Accent3 3 5" xfId="6751"/>
    <cellStyle name="Accent3 3 6" xfId="6752"/>
    <cellStyle name="Accent3 4" xfId="6753"/>
    <cellStyle name="Accent3 4 2" xfId="6754"/>
    <cellStyle name="Accent3 4 3" xfId="6755"/>
    <cellStyle name="Accent3 5" xfId="6756"/>
    <cellStyle name="Accent3 6" xfId="6757"/>
    <cellStyle name="Accent3 7" xfId="6758"/>
    <cellStyle name="Accent4 - 20%" xfId="6759"/>
    <cellStyle name="Accent4 - 40%" xfId="6760"/>
    <cellStyle name="Accent4 - 60%" xfId="6761"/>
    <cellStyle name="Accent4 2" xfId="6762"/>
    <cellStyle name="Accent4 2 2" xfId="6763"/>
    <cellStyle name="Accent4 2 2 2" xfId="6764"/>
    <cellStyle name="Accent4 2 3" xfId="6765"/>
    <cellStyle name="Accent4 2 4" xfId="6766"/>
    <cellStyle name="Accent4 2 5" xfId="6767"/>
    <cellStyle name="Accent4 2 6" xfId="6768"/>
    <cellStyle name="Accent4 2 7" xfId="6769"/>
    <cellStyle name="Accent4 3" xfId="6770"/>
    <cellStyle name="Accent4 3 2" xfId="6771"/>
    <cellStyle name="Accent4 3 3" xfId="6772"/>
    <cellStyle name="Accent4 3 4" xfId="6773"/>
    <cellStyle name="Accent4 3 5" xfId="6774"/>
    <cellStyle name="Accent4 3 6" xfId="6775"/>
    <cellStyle name="Accent4 4" xfId="6776"/>
    <cellStyle name="Accent4 4 2" xfId="6777"/>
    <cellStyle name="Accent4 4 3" xfId="6778"/>
    <cellStyle name="Accent4 5" xfId="6779"/>
    <cellStyle name="Accent4 6" xfId="6780"/>
    <cellStyle name="Accent4 7" xfId="6781"/>
    <cellStyle name="Accent5 - 20%" xfId="6782"/>
    <cellStyle name="Accent5 - 40%" xfId="6783"/>
    <cellStyle name="Accent5 - 60%" xfId="6784"/>
    <cellStyle name="Accent5 2" xfId="6785"/>
    <cellStyle name="Accent5 2 2" xfId="6786"/>
    <cellStyle name="Accent5 2 2 2" xfId="6787"/>
    <cellStyle name="Accent5 2 3" xfId="6788"/>
    <cellStyle name="Accent5 2 4" xfId="6789"/>
    <cellStyle name="Accent5 2 5" xfId="6790"/>
    <cellStyle name="Accent5 2 6" xfId="6791"/>
    <cellStyle name="Accent5 2 7" xfId="6792"/>
    <cellStyle name="Accent5 3" xfId="6793"/>
    <cellStyle name="Accent5 3 2" xfId="6794"/>
    <cellStyle name="Accent5 3 3" xfId="6795"/>
    <cellStyle name="Accent5 3 4" xfId="6796"/>
    <cellStyle name="Accent5 3 5" xfId="6797"/>
    <cellStyle name="Accent5 3 6" xfId="6798"/>
    <cellStyle name="Accent5 4" xfId="6799"/>
    <cellStyle name="Accent5 4 2" xfId="6800"/>
    <cellStyle name="Accent5 4 3" xfId="6801"/>
    <cellStyle name="Accent5 5" xfId="6802"/>
    <cellStyle name="Accent5 6" xfId="6803"/>
    <cellStyle name="Accent5 7" xfId="6804"/>
    <cellStyle name="Accent6 - 20%" xfId="6805"/>
    <cellStyle name="Accent6 - 40%" xfId="6806"/>
    <cellStyle name="Accent6 - 60%" xfId="6807"/>
    <cellStyle name="Accent6 2" xfId="6808"/>
    <cellStyle name="Accent6 2 2" xfId="6809"/>
    <cellStyle name="Accent6 2 2 2" xfId="6810"/>
    <cellStyle name="Accent6 2 3" xfId="6811"/>
    <cellStyle name="Accent6 2 4" xfId="6812"/>
    <cellStyle name="Accent6 2 5" xfId="6813"/>
    <cellStyle name="Accent6 2 6" xfId="6814"/>
    <cellStyle name="Accent6 2 7" xfId="6815"/>
    <cellStyle name="Accent6 3" xfId="6816"/>
    <cellStyle name="Accent6 3 2" xfId="6817"/>
    <cellStyle name="Accent6 3 3" xfId="6818"/>
    <cellStyle name="Accent6 3 4" xfId="6819"/>
    <cellStyle name="Accent6 3 5" xfId="6820"/>
    <cellStyle name="Accent6 3 6" xfId="6821"/>
    <cellStyle name="Accent6 4" xfId="6822"/>
    <cellStyle name="Accent6 4 2" xfId="6823"/>
    <cellStyle name="Accent6 4 3" xfId="6824"/>
    <cellStyle name="Accent6 5" xfId="6825"/>
    <cellStyle name="Accent6 6" xfId="6826"/>
    <cellStyle name="Accent6 7" xfId="6827"/>
    <cellStyle name="Accounting" xfId="6828"/>
    <cellStyle name="Accounting 2" xfId="6829"/>
    <cellStyle name="AcNote" xfId="6830"/>
    <cellStyle name="active" xfId="6831"/>
    <cellStyle name="Actual Date" xfId="6832"/>
    <cellStyle name="ÅëÈ­ [0]_¿ì¹°Åë" xfId="6833"/>
    <cellStyle name="AeE­ [0]_INQUIRY ¿µ¾÷AßAø " xfId="6834"/>
    <cellStyle name="ÅëÈ­ [0]_S" xfId="6835"/>
    <cellStyle name="ÅëÈ­_¿µ¹®Á¶Á÷µµ" xfId="57042"/>
    <cellStyle name="AeE­_INQUIRY ¿µ¾÷AßAø " xfId="6836"/>
    <cellStyle name="ÅëÈ­_S" xfId="6837"/>
    <cellStyle name="amount" xfId="57043"/>
    <cellStyle name="amount 2" xfId="57044"/>
    <cellStyle name="amount 3" xfId="57045"/>
    <cellStyle name="amount 4" xfId="57046"/>
    <cellStyle name="amount 5" xfId="57047"/>
    <cellStyle name="APPEAR" xfId="6838"/>
    <cellStyle name="ARaging" xfId="6839"/>
    <cellStyle name="args.style" xfId="6840"/>
    <cellStyle name="ÄÞ¸¶ [0]_¿ì¹°Åë" xfId="6841"/>
    <cellStyle name="AÞ¸¶ [0]_INQUIRY ¿?¾÷AßAø " xfId="6842"/>
    <cellStyle name="ÄÞ¸¶ [0]_S" xfId="6843"/>
    <cellStyle name="ÄÞ¸¶_¿ì¹°Åë" xfId="6844"/>
    <cellStyle name="AÞ¸¶_INQUIRY ¿?¾÷AßAø " xfId="6845"/>
    <cellStyle name="ÄÞ¸¶_S" xfId="6846"/>
    <cellStyle name="꬈b_xffff__xffff_" xfId="6847"/>
    <cellStyle name="Bad 2" xfId="6848"/>
    <cellStyle name="Bad 2 2" xfId="6849"/>
    <cellStyle name="Bad 2 2 2" xfId="6850"/>
    <cellStyle name="Bad 2 3" xfId="6851"/>
    <cellStyle name="Bad 2 4" xfId="6852"/>
    <cellStyle name="Bad 2 5" xfId="6853"/>
    <cellStyle name="Bad 3" xfId="6854"/>
    <cellStyle name="Bad 3 2" xfId="6855"/>
    <cellStyle name="Bad 3 3" xfId="6856"/>
    <cellStyle name="Bad 4" xfId="6857"/>
    <cellStyle name="Bad 5" xfId="6858"/>
    <cellStyle name="Bad 6" xfId="6859"/>
    <cellStyle name="BKWmas" xfId="6860"/>
    <cellStyle name="BKWmas 2" xfId="6861"/>
    <cellStyle name="Body" xfId="6862"/>
    <cellStyle name="Body text" xfId="57048"/>
    <cellStyle name="BoldRed" xfId="57049"/>
    <cellStyle name="Border" xfId="6863"/>
    <cellStyle name="Border 2" xfId="6864"/>
    <cellStyle name="Border 2 2" xfId="6865"/>
    <cellStyle name="Border 2 2 2" xfId="6866"/>
    <cellStyle name="Border 2 3" xfId="6867"/>
    <cellStyle name="Border 3" xfId="6868"/>
    <cellStyle name="Border 3 2" xfId="6869"/>
    <cellStyle name="Border 4" xfId="6870"/>
    <cellStyle name="Border 4 2" xfId="6871"/>
    <cellStyle name="Border 5" xfId="6872"/>
    <cellStyle name="꬜bѬÍ֠ÍѬÍդÍ֤Í" xfId="6873"/>
    <cellStyle name="C?AØ_¿?¾÷CoE² " xfId="6874"/>
    <cellStyle name="Ç¥ÁØ_´çÃÊ±¸ÀÔ»ý»ê" xfId="6875"/>
    <cellStyle name="C￥AØ_¿μ¾÷CoE² " xfId="6876"/>
    <cellStyle name="Cabecera 1" xfId="6877"/>
    <cellStyle name="Cabecera 2" xfId="6878"/>
    <cellStyle name="Calc Currency (0)" xfId="6879"/>
    <cellStyle name="Calc Currency (0) 2" xfId="57050"/>
    <cellStyle name="Calc Currency (0) 3" xfId="57051"/>
    <cellStyle name="Calc Currency (0) 4" xfId="57052"/>
    <cellStyle name="Calc Currency (0) 5" xfId="57053"/>
    <cellStyle name="Calc Currency (0) 6" xfId="57054"/>
    <cellStyle name="Calc Currency (2)" xfId="6880"/>
    <cellStyle name="Calc Percent (0)" xfId="6881"/>
    <cellStyle name="Calc Percent (1)" xfId="6882"/>
    <cellStyle name="Calc Percent (1) 2" xfId="57055"/>
    <cellStyle name="Calc Percent (1) 3" xfId="57056"/>
    <cellStyle name="Calc Percent (1) 4" xfId="57057"/>
    <cellStyle name="Calc Percent (1) 5" xfId="57058"/>
    <cellStyle name="Calc Percent (1) 6" xfId="57059"/>
    <cellStyle name="Calc Percent (2)" xfId="6883"/>
    <cellStyle name="Calc Percent (2) 2" xfId="57060"/>
    <cellStyle name="Calc Percent (2) 3" xfId="57061"/>
    <cellStyle name="Calc Percent (2) 4" xfId="57062"/>
    <cellStyle name="Calc Percent (2) 5" xfId="57063"/>
    <cellStyle name="Calc Percent (2) 6" xfId="57064"/>
    <cellStyle name="Calc Units (0)" xfId="6884"/>
    <cellStyle name="Calc Units (0) 2" xfId="57065"/>
    <cellStyle name="Calc Units (0) 3" xfId="57066"/>
    <cellStyle name="Calc Units (0) 4" xfId="57067"/>
    <cellStyle name="Calc Units (0) 5" xfId="57068"/>
    <cellStyle name="Calc Units (0) 6" xfId="57069"/>
    <cellStyle name="Calc Units (1)" xfId="6885"/>
    <cellStyle name="Calc Units (1) 2" xfId="57070"/>
    <cellStyle name="Calc Units (1) 3" xfId="57071"/>
    <cellStyle name="Calc Units (1) 4" xfId="57072"/>
    <cellStyle name="Calc Units (1) 5" xfId="57073"/>
    <cellStyle name="Calc Units (1) 6" xfId="57074"/>
    <cellStyle name="Calc Units (2)" xfId="6886"/>
    <cellStyle name="Calculation 2" xfId="6887"/>
    <cellStyle name="Calculation 2 2" xfId="6888"/>
    <cellStyle name="Calculation 2 2 2" xfId="6889"/>
    <cellStyle name="Calculation 2 2 2 2" xfId="6890"/>
    <cellStyle name="Calculation 2 2 3" xfId="6891"/>
    <cellStyle name="Calculation 2 3" xfId="6892"/>
    <cellStyle name="Calculation 2 3 2" xfId="6893"/>
    <cellStyle name="Calculation 2 4" xfId="6894"/>
    <cellStyle name="Calculation 2 4 2" xfId="6895"/>
    <cellStyle name="Calculation 2 5" xfId="6896"/>
    <cellStyle name="Calculation 2 6" xfId="6897"/>
    <cellStyle name="Calculation 2 7" xfId="6898"/>
    <cellStyle name="Calculation 3" xfId="6899"/>
    <cellStyle name="Calculation 3 2" xfId="6900"/>
    <cellStyle name="Calculation 3 2 2" xfId="6901"/>
    <cellStyle name="Calculation 3 3" xfId="6902"/>
    <cellStyle name="Calculation 4" xfId="6903"/>
    <cellStyle name="Calculation 4 2" xfId="6904"/>
    <cellStyle name="Calculation 4 2 2" xfId="6905"/>
    <cellStyle name="Calculation 4 3" xfId="6906"/>
    <cellStyle name="Calculation 4 4" xfId="57075"/>
    <cellStyle name="Calculation 4 5" xfId="57076"/>
    <cellStyle name="Calculation 5" xfId="6907"/>
    <cellStyle name="Calculation 5 2" xfId="57077"/>
    <cellStyle name="Calculation 5 3" xfId="57078"/>
    <cellStyle name="Calculation 5 4" xfId="57079"/>
    <cellStyle name="Calculation 5 5" xfId="57080"/>
    <cellStyle name="Calculation 6" xfId="6908"/>
    <cellStyle name="Cat Total" xfId="57081"/>
    <cellStyle name="Cat Total 2" xfId="57082"/>
    <cellStyle name="Cat Total 3" xfId="57083"/>
    <cellStyle name="Cat Total 4" xfId="57084"/>
    <cellStyle name="Cat Total 5" xfId="57085"/>
    <cellStyle name="category" xfId="6909"/>
    <cellStyle name="CCP worksheet" xfId="6910"/>
    <cellStyle name="CellStyle" xfId="6911"/>
    <cellStyle name="CellWithBorderStyle" xfId="6912"/>
    <cellStyle name="Check Cell 2" xfId="6913"/>
    <cellStyle name="Check Cell 2 2" xfId="6914"/>
    <cellStyle name="Check Cell 2 2 2" xfId="6915"/>
    <cellStyle name="Check Cell 2 3" xfId="6916"/>
    <cellStyle name="Check Cell 2 4" xfId="6917"/>
    <cellStyle name="Check Cell 2 5" xfId="6918"/>
    <cellStyle name="Check Cell 2 6" xfId="6919"/>
    <cellStyle name="Check Cell 2 7" xfId="6920"/>
    <cellStyle name="Check Cell 3" xfId="6921"/>
    <cellStyle name="Check Cell 3 2" xfId="6922"/>
    <cellStyle name="Check Cell 3 3" xfId="6923"/>
    <cellStyle name="Check Cell 4" xfId="6924"/>
    <cellStyle name="Check Cell 4 2" xfId="6925"/>
    <cellStyle name="Check Cell 4 2 2" xfId="6926"/>
    <cellStyle name="Check Cell 4 3" xfId="6927"/>
    <cellStyle name="Check Cell 5" xfId="6928"/>
    <cellStyle name="Check Cell 6" xfId="6929"/>
    <cellStyle name="col" xfId="6930"/>
    <cellStyle name="Collegamento ipertestuale" xfId="6931"/>
    <cellStyle name="Collegamento ipertestuale visitato" xfId="6932"/>
    <cellStyle name="Collegamento ipertestuale_07ARP_treasury_template" xfId="6933"/>
    <cellStyle name="Column Header" xfId="6934"/>
    <cellStyle name="Column Heading" xfId="6935"/>
    <cellStyle name="ColumnHeaderBoldFillStyle" xfId="6936"/>
    <cellStyle name="ColumnHeaderBoldFillStyleSmall" xfId="6937"/>
    <cellStyle name="ColumnHeaderFillStyle" xfId="6938"/>
    <cellStyle name="ColumnHeading" xfId="57086"/>
    <cellStyle name="Com" xfId="6939"/>
    <cellStyle name="Comma" xfId="1" builtinId="3"/>
    <cellStyle name="Comma  - Style1" xfId="6940"/>
    <cellStyle name="Comma  - Style1 2" xfId="6941"/>
    <cellStyle name="Comma  - Style2" xfId="6942"/>
    <cellStyle name="Comma  - Style2 2" xfId="6943"/>
    <cellStyle name="Comma  - Style3" xfId="6944"/>
    <cellStyle name="Comma  - Style3 2" xfId="6945"/>
    <cellStyle name="Comma  - Style4" xfId="6946"/>
    <cellStyle name="Comma  - Style4 2" xfId="6947"/>
    <cellStyle name="Comma  - Style5" xfId="6948"/>
    <cellStyle name="Comma  - Style5 2" xfId="6949"/>
    <cellStyle name="Comma  - Style6" xfId="6950"/>
    <cellStyle name="Comma  - Style6 2" xfId="6951"/>
    <cellStyle name="Comma  - Style7" xfId="6952"/>
    <cellStyle name="Comma  - Style7 2" xfId="6953"/>
    <cellStyle name="Comma  - Style8" xfId="6954"/>
    <cellStyle name="Comma  - Style8 2" xfId="6955"/>
    <cellStyle name="Comma [0] 2" xfId="6956"/>
    <cellStyle name="Comma [0] 2 2" xfId="6957"/>
    <cellStyle name="Comma [0] 2 2 2" xfId="57087"/>
    <cellStyle name="Comma [0] 2 3" xfId="57088"/>
    <cellStyle name="Comma [0] 3" xfId="6958"/>
    <cellStyle name="Comma [0] 3 2" xfId="57089"/>
    <cellStyle name="Comma [0] 4" xfId="6959"/>
    <cellStyle name="Comma [0] 5" xfId="6960"/>
    <cellStyle name="Comma [0] 5 2" xfId="57090"/>
    <cellStyle name="Comma [0] 6" xfId="57091"/>
    <cellStyle name="Comma [0] 7" xfId="57092"/>
    <cellStyle name="Comma [00]" xfId="6961"/>
    <cellStyle name="Comma [00] 2" xfId="57093"/>
    <cellStyle name="Comma [00] 3" xfId="57094"/>
    <cellStyle name="Comma [00] 4" xfId="57095"/>
    <cellStyle name="Comma [00] 5" xfId="57096"/>
    <cellStyle name="Comma [00] 6" xfId="57097"/>
    <cellStyle name="Comma 0" xfId="6962"/>
    <cellStyle name="Comma 10" xfId="6963"/>
    <cellStyle name="Comma 10 10" xfId="6964"/>
    <cellStyle name="Comma 10 10 2" xfId="6965"/>
    <cellStyle name="Comma 10 11" xfId="6966"/>
    <cellStyle name="Comma 10 11 2" xfId="6967"/>
    <cellStyle name="Comma 10 12" xfId="6968"/>
    <cellStyle name="Comma 10 13" xfId="6969"/>
    <cellStyle name="Comma 10 14" xfId="6970"/>
    <cellStyle name="Comma 10 2" xfId="6971"/>
    <cellStyle name="Comma 10 2 2" xfId="6972"/>
    <cellStyle name="Comma 10 2 2 2" xfId="6973"/>
    <cellStyle name="Comma 10 2 2 3" xfId="6974"/>
    <cellStyle name="Comma 10 2 2 4" xfId="6975"/>
    <cellStyle name="Comma 10 2 3" xfId="6976"/>
    <cellStyle name="Comma 10 2 4" xfId="6977"/>
    <cellStyle name="Comma 10 2 5" xfId="6978"/>
    <cellStyle name="Comma 10 3" xfId="6979"/>
    <cellStyle name="Comma 10 3 2" xfId="6980"/>
    <cellStyle name="Comma 10 3 2 2" xfId="6981"/>
    <cellStyle name="Comma 10 3 2 3" xfId="6982"/>
    <cellStyle name="Comma 10 3 2 4" xfId="6983"/>
    <cellStyle name="Comma 10 3 3" xfId="6984"/>
    <cellStyle name="Comma 10 3 4" xfId="6985"/>
    <cellStyle name="Comma 10 3 5" xfId="6986"/>
    <cellStyle name="Comma 10 4" xfId="6987"/>
    <cellStyle name="Comma 10 4 2" xfId="6988"/>
    <cellStyle name="Comma 10 4 2 2" xfId="6989"/>
    <cellStyle name="Comma 10 4 2 3" xfId="6990"/>
    <cellStyle name="Comma 10 4 2 4" xfId="6991"/>
    <cellStyle name="Comma 10 4 3" xfId="6992"/>
    <cellStyle name="Comma 10 4 4" xfId="6993"/>
    <cellStyle name="Comma 10 4 5" xfId="6994"/>
    <cellStyle name="Comma 10 5" xfId="6995"/>
    <cellStyle name="Comma 10 5 2" xfId="6996"/>
    <cellStyle name="Comma 10 5 2 2" xfId="6997"/>
    <cellStyle name="Comma 10 5 2 3" xfId="6998"/>
    <cellStyle name="Comma 10 5 2 4" xfId="6999"/>
    <cellStyle name="Comma 10 5 3" xfId="7000"/>
    <cellStyle name="Comma 10 5 4" xfId="7001"/>
    <cellStyle name="Comma 10 5 5" xfId="7002"/>
    <cellStyle name="Comma 10 6" xfId="7003"/>
    <cellStyle name="Comma 10 6 2" xfId="7004"/>
    <cellStyle name="Comma 10 6 2 2" xfId="7005"/>
    <cellStyle name="Comma 10 6 2 3" xfId="7006"/>
    <cellStyle name="Comma 10 6 2 4" xfId="7007"/>
    <cellStyle name="Comma 10 6 3" xfId="7008"/>
    <cellStyle name="Comma 10 6 4" xfId="7009"/>
    <cellStyle name="Comma 10 6 5" xfId="7010"/>
    <cellStyle name="Comma 10 7" xfId="7011"/>
    <cellStyle name="Comma 10 7 2" xfId="7012"/>
    <cellStyle name="Comma 10 7 2 2" xfId="7013"/>
    <cellStyle name="Comma 10 7 2 3" xfId="7014"/>
    <cellStyle name="Comma 10 7 2 4" xfId="7015"/>
    <cellStyle name="Comma 10 7 3" xfId="7016"/>
    <cellStyle name="Comma 10 7 4" xfId="7017"/>
    <cellStyle name="Comma 10 7 5" xfId="7018"/>
    <cellStyle name="Comma 10 8" xfId="7019"/>
    <cellStyle name="Comma 10 8 2" xfId="7020"/>
    <cellStyle name="Comma 10 8 2 2" xfId="7021"/>
    <cellStyle name="Comma 10 8 2 3" xfId="7022"/>
    <cellStyle name="Comma 10 8 2 4" xfId="7023"/>
    <cellStyle name="Comma 10 8 3" xfId="7024"/>
    <cellStyle name="Comma 10 8 4" xfId="7025"/>
    <cellStyle name="Comma 10 8 5" xfId="7026"/>
    <cellStyle name="Comma 10 9" xfId="7027"/>
    <cellStyle name="Comma 10 9 2" xfId="7028"/>
    <cellStyle name="Comma 10 9 2 2" xfId="7029"/>
    <cellStyle name="Comma 10 9 2 3" xfId="7030"/>
    <cellStyle name="Comma 10 9 2 4" xfId="7031"/>
    <cellStyle name="Comma 10 9 3" xfId="7032"/>
    <cellStyle name="Comma 10 9 4" xfId="7033"/>
    <cellStyle name="Comma 10 9 5" xfId="7034"/>
    <cellStyle name="Comma 100" xfId="7035"/>
    <cellStyle name="Comma 100 2" xfId="7036"/>
    <cellStyle name="Comma 100 2 2" xfId="7037"/>
    <cellStyle name="Comma 101" xfId="7038"/>
    <cellStyle name="Comma 102" xfId="7039"/>
    <cellStyle name="Comma 103" xfId="7040"/>
    <cellStyle name="Comma 104" xfId="7041"/>
    <cellStyle name="Comma 105" xfId="7042"/>
    <cellStyle name="Comma 106" xfId="7043"/>
    <cellStyle name="Comma 107" xfId="7044"/>
    <cellStyle name="Comma 108" xfId="7045"/>
    <cellStyle name="Comma 109" xfId="7046"/>
    <cellStyle name="Comma 11" xfId="7047"/>
    <cellStyle name="Comma 11 10" xfId="7048"/>
    <cellStyle name="Comma 11 10 2" xfId="7049"/>
    <cellStyle name="Comma 11 10 3" xfId="7050"/>
    <cellStyle name="Comma 11 11" xfId="7051"/>
    <cellStyle name="Comma 11 11 2" xfId="7052"/>
    <cellStyle name="Comma 11 12" xfId="7053"/>
    <cellStyle name="Comma 11 2" xfId="7054"/>
    <cellStyle name="Comma 11 2 2" xfId="7055"/>
    <cellStyle name="Comma 11 2 2 2" xfId="7056"/>
    <cellStyle name="Comma 11 2 2 3" xfId="7057"/>
    <cellStyle name="Comma 11 2 2 4" xfId="7058"/>
    <cellStyle name="Comma 11 2 3" xfId="7059"/>
    <cellStyle name="Comma 11 2 4" xfId="7060"/>
    <cellStyle name="Comma 11 2 5" xfId="7061"/>
    <cellStyle name="Comma 11 3" xfId="7062"/>
    <cellStyle name="Comma 11 3 2" xfId="7063"/>
    <cellStyle name="Comma 11 3 2 2" xfId="7064"/>
    <cellStyle name="Comma 11 3 2 3" xfId="7065"/>
    <cellStyle name="Comma 11 3 2 4" xfId="7066"/>
    <cellStyle name="Comma 11 3 3" xfId="7067"/>
    <cellStyle name="Comma 11 3 4" xfId="7068"/>
    <cellStyle name="Comma 11 3 5" xfId="7069"/>
    <cellStyle name="Comma 11 4" xfId="7070"/>
    <cellStyle name="Comma 11 4 2" xfId="7071"/>
    <cellStyle name="Comma 11 4 2 2" xfId="7072"/>
    <cellStyle name="Comma 11 4 2 3" xfId="7073"/>
    <cellStyle name="Comma 11 4 2 4" xfId="7074"/>
    <cellStyle name="Comma 11 4 3" xfId="7075"/>
    <cellStyle name="Comma 11 4 4" xfId="7076"/>
    <cellStyle name="Comma 11 4 5" xfId="7077"/>
    <cellStyle name="Comma 11 5" xfId="7078"/>
    <cellStyle name="Comma 11 5 2" xfId="7079"/>
    <cellStyle name="Comma 11 5 2 2" xfId="7080"/>
    <cellStyle name="Comma 11 5 2 3" xfId="7081"/>
    <cellStyle name="Comma 11 5 2 4" xfId="7082"/>
    <cellStyle name="Comma 11 5 3" xfId="7083"/>
    <cellStyle name="Comma 11 5 4" xfId="7084"/>
    <cellStyle name="Comma 11 5 5" xfId="7085"/>
    <cellStyle name="Comma 11 6" xfId="7086"/>
    <cellStyle name="Comma 11 6 2" xfId="7087"/>
    <cellStyle name="Comma 11 6 2 2" xfId="7088"/>
    <cellStyle name="Comma 11 6 2 3" xfId="7089"/>
    <cellStyle name="Comma 11 6 2 4" xfId="7090"/>
    <cellStyle name="Comma 11 6 3" xfId="7091"/>
    <cellStyle name="Comma 11 6 4" xfId="7092"/>
    <cellStyle name="Comma 11 6 5" xfId="7093"/>
    <cellStyle name="Comma 11 7" xfId="7094"/>
    <cellStyle name="Comma 11 7 2" xfId="7095"/>
    <cellStyle name="Comma 11 7 2 2" xfId="7096"/>
    <cellStyle name="Comma 11 7 2 3" xfId="7097"/>
    <cellStyle name="Comma 11 7 2 4" xfId="7098"/>
    <cellStyle name="Comma 11 7 3" xfId="7099"/>
    <cellStyle name="Comma 11 7 4" xfId="7100"/>
    <cellStyle name="Comma 11 7 5" xfId="7101"/>
    <cellStyle name="Comma 11 8" xfId="7102"/>
    <cellStyle name="Comma 11 8 2" xfId="7103"/>
    <cellStyle name="Comma 11 8 2 2" xfId="7104"/>
    <cellStyle name="Comma 11 8 2 3" xfId="7105"/>
    <cellStyle name="Comma 11 8 2 4" xfId="7106"/>
    <cellStyle name="Comma 11 8 3" xfId="7107"/>
    <cellStyle name="Comma 11 8 4" xfId="7108"/>
    <cellStyle name="Comma 11 8 5" xfId="7109"/>
    <cellStyle name="Comma 11 9" xfId="7110"/>
    <cellStyle name="Comma 11 9 2" xfId="7111"/>
    <cellStyle name="Comma 11 9 2 2" xfId="7112"/>
    <cellStyle name="Comma 11 9 2 3" xfId="7113"/>
    <cellStyle name="Comma 11 9 2 4" xfId="7114"/>
    <cellStyle name="Comma 11 9 3" xfId="7115"/>
    <cellStyle name="Comma 11 9 4" xfId="7116"/>
    <cellStyle name="Comma 11 9 5" xfId="7117"/>
    <cellStyle name="Comma 110" xfId="7118"/>
    <cellStyle name="Comma 111" xfId="7119"/>
    <cellStyle name="Comma 112" xfId="7120"/>
    <cellStyle name="Comma 113" xfId="7121"/>
    <cellStyle name="Comma 114" xfId="7122"/>
    <cellStyle name="Comma 115" xfId="7123"/>
    <cellStyle name="Comma 116" xfId="7124"/>
    <cellStyle name="Comma 117" xfId="7125"/>
    <cellStyle name="Comma 118" xfId="7126"/>
    <cellStyle name="Comma 119" xfId="7127"/>
    <cellStyle name="Comma 12" xfId="7128"/>
    <cellStyle name="Comma 12 10" xfId="7129"/>
    <cellStyle name="Comma 12 10 2" xfId="7130"/>
    <cellStyle name="Comma 12 11" xfId="7131"/>
    <cellStyle name="Comma 12 11 2" xfId="7132"/>
    <cellStyle name="Comma 12 12" xfId="7133"/>
    <cellStyle name="Comma 12 2" xfId="7134"/>
    <cellStyle name="Comma 12 2 2" xfId="7135"/>
    <cellStyle name="Comma 12 2 2 2" xfId="7136"/>
    <cellStyle name="Comma 12 2 2 3" xfId="7137"/>
    <cellStyle name="Comma 12 2 2 4" xfId="7138"/>
    <cellStyle name="Comma 12 2 3" xfId="7139"/>
    <cellStyle name="Comma 12 2 4" xfId="7140"/>
    <cellStyle name="Comma 12 2 5" xfId="7141"/>
    <cellStyle name="Comma 12 3" xfId="7142"/>
    <cellStyle name="Comma 12 3 2" xfId="7143"/>
    <cellStyle name="Comma 12 3 2 2" xfId="7144"/>
    <cellStyle name="Comma 12 3 2 3" xfId="7145"/>
    <cellStyle name="Comma 12 3 2 4" xfId="7146"/>
    <cellStyle name="Comma 12 3 3" xfId="7147"/>
    <cellStyle name="Comma 12 3 4" xfId="7148"/>
    <cellStyle name="Comma 12 3 5" xfId="7149"/>
    <cellStyle name="Comma 12 4" xfId="7150"/>
    <cellStyle name="Comma 12 4 2" xfId="7151"/>
    <cellStyle name="Comma 12 4 2 2" xfId="7152"/>
    <cellStyle name="Comma 12 4 2 3" xfId="7153"/>
    <cellStyle name="Comma 12 4 2 4" xfId="7154"/>
    <cellStyle name="Comma 12 4 3" xfId="7155"/>
    <cellStyle name="Comma 12 4 4" xfId="7156"/>
    <cellStyle name="Comma 12 4 5" xfId="7157"/>
    <cellStyle name="Comma 12 5" xfId="7158"/>
    <cellStyle name="Comma 12 5 2" xfId="7159"/>
    <cellStyle name="Comma 12 5 2 2" xfId="7160"/>
    <cellStyle name="Comma 12 5 2 3" xfId="7161"/>
    <cellStyle name="Comma 12 5 2 4" xfId="7162"/>
    <cellStyle name="Comma 12 5 3" xfId="7163"/>
    <cellStyle name="Comma 12 5 4" xfId="7164"/>
    <cellStyle name="Comma 12 5 5" xfId="7165"/>
    <cellStyle name="Comma 12 6" xfId="7166"/>
    <cellStyle name="Comma 12 6 2" xfId="7167"/>
    <cellStyle name="Comma 12 6 2 2" xfId="7168"/>
    <cellStyle name="Comma 12 6 2 3" xfId="7169"/>
    <cellStyle name="Comma 12 6 2 4" xfId="7170"/>
    <cellStyle name="Comma 12 6 3" xfId="7171"/>
    <cellStyle name="Comma 12 6 4" xfId="7172"/>
    <cellStyle name="Comma 12 6 5" xfId="7173"/>
    <cellStyle name="Comma 12 7" xfId="7174"/>
    <cellStyle name="Comma 12 7 2" xfId="7175"/>
    <cellStyle name="Comma 12 7 2 2" xfId="7176"/>
    <cellStyle name="Comma 12 7 2 3" xfId="7177"/>
    <cellStyle name="Comma 12 7 2 4" xfId="7178"/>
    <cellStyle name="Comma 12 7 3" xfId="7179"/>
    <cellStyle name="Comma 12 7 4" xfId="7180"/>
    <cellStyle name="Comma 12 7 5" xfId="7181"/>
    <cellStyle name="Comma 12 8" xfId="7182"/>
    <cellStyle name="Comma 12 8 2" xfId="7183"/>
    <cellStyle name="Comma 12 8 2 2" xfId="7184"/>
    <cellStyle name="Comma 12 8 2 3" xfId="7185"/>
    <cellStyle name="Comma 12 8 2 4" xfId="7186"/>
    <cellStyle name="Comma 12 8 3" xfId="7187"/>
    <cellStyle name="Comma 12 8 4" xfId="7188"/>
    <cellStyle name="Comma 12 8 5" xfId="7189"/>
    <cellStyle name="Comma 12 9" xfId="7190"/>
    <cellStyle name="Comma 12 9 2" xfId="7191"/>
    <cellStyle name="Comma 12 9 2 2" xfId="7192"/>
    <cellStyle name="Comma 12 9 2 3" xfId="7193"/>
    <cellStyle name="Comma 12 9 2 4" xfId="7194"/>
    <cellStyle name="Comma 12 9 3" xfId="7195"/>
    <cellStyle name="Comma 12 9 4" xfId="7196"/>
    <cellStyle name="Comma 12 9 5" xfId="7197"/>
    <cellStyle name="Comma 120" xfId="7198"/>
    <cellStyle name="Comma 121" xfId="7199"/>
    <cellStyle name="Comma 122" xfId="7200"/>
    <cellStyle name="Comma 123" xfId="7201"/>
    <cellStyle name="Comma 124" xfId="7202"/>
    <cellStyle name="Comma 125" xfId="7203"/>
    <cellStyle name="Comma 126" xfId="7204"/>
    <cellStyle name="Comma 127" xfId="7205"/>
    <cellStyle name="Comma 128" xfId="7206"/>
    <cellStyle name="Comma 129" xfId="7207"/>
    <cellStyle name="Comma 13" xfId="7208"/>
    <cellStyle name="Comma 13 10" xfId="7209"/>
    <cellStyle name="Comma 13 11" xfId="7210"/>
    <cellStyle name="Comma 13 12" xfId="7211"/>
    <cellStyle name="Comma 13 2" xfId="7212"/>
    <cellStyle name="Comma 13 2 2" xfId="7213"/>
    <cellStyle name="Comma 13 2 2 2" xfId="7214"/>
    <cellStyle name="Comma 13 2 2 3" xfId="7215"/>
    <cellStyle name="Comma 13 2 2 4" xfId="7216"/>
    <cellStyle name="Comma 13 2 3" xfId="7217"/>
    <cellStyle name="Comma 13 2 4" xfId="7218"/>
    <cellStyle name="Comma 13 2 5" xfId="7219"/>
    <cellStyle name="Comma 13 3" xfId="7220"/>
    <cellStyle name="Comma 13 3 2" xfId="7221"/>
    <cellStyle name="Comma 13 3 2 2" xfId="7222"/>
    <cellStyle name="Comma 13 3 2 3" xfId="7223"/>
    <cellStyle name="Comma 13 3 2 4" xfId="7224"/>
    <cellStyle name="Comma 13 3 3" xfId="7225"/>
    <cellStyle name="Comma 13 3 4" xfId="7226"/>
    <cellStyle name="Comma 13 3 5" xfId="7227"/>
    <cellStyle name="Comma 13 4" xfId="7228"/>
    <cellStyle name="Comma 13 4 2" xfId="7229"/>
    <cellStyle name="Comma 13 4 2 2" xfId="7230"/>
    <cellStyle name="Comma 13 4 2 3" xfId="7231"/>
    <cellStyle name="Comma 13 4 2 4" xfId="7232"/>
    <cellStyle name="Comma 13 4 3" xfId="7233"/>
    <cellStyle name="Comma 13 4 4" xfId="7234"/>
    <cellStyle name="Comma 13 4 5" xfId="7235"/>
    <cellStyle name="Comma 13 5" xfId="7236"/>
    <cellStyle name="Comma 13 5 2" xfId="7237"/>
    <cellStyle name="Comma 13 5 2 2" xfId="7238"/>
    <cellStyle name="Comma 13 5 2 3" xfId="7239"/>
    <cellStyle name="Comma 13 5 2 4" xfId="7240"/>
    <cellStyle name="Comma 13 5 3" xfId="7241"/>
    <cellStyle name="Comma 13 5 4" xfId="7242"/>
    <cellStyle name="Comma 13 5 5" xfId="7243"/>
    <cellStyle name="Comma 13 6" xfId="7244"/>
    <cellStyle name="Comma 13 6 2" xfId="7245"/>
    <cellStyle name="Comma 13 6 2 2" xfId="7246"/>
    <cellStyle name="Comma 13 6 2 3" xfId="7247"/>
    <cellStyle name="Comma 13 6 2 4" xfId="7248"/>
    <cellStyle name="Comma 13 6 3" xfId="7249"/>
    <cellStyle name="Comma 13 6 4" xfId="7250"/>
    <cellStyle name="Comma 13 6 5" xfId="7251"/>
    <cellStyle name="Comma 13 7" xfId="7252"/>
    <cellStyle name="Comma 13 7 2" xfId="7253"/>
    <cellStyle name="Comma 13 7 2 2" xfId="7254"/>
    <cellStyle name="Comma 13 7 2 3" xfId="7255"/>
    <cellStyle name="Comma 13 7 2 4" xfId="7256"/>
    <cellStyle name="Comma 13 7 3" xfId="7257"/>
    <cellStyle name="Comma 13 7 4" xfId="7258"/>
    <cellStyle name="Comma 13 7 5" xfId="7259"/>
    <cellStyle name="Comma 13 8" xfId="7260"/>
    <cellStyle name="Comma 13 8 2" xfId="7261"/>
    <cellStyle name="Comma 13 8 2 2" xfId="7262"/>
    <cellStyle name="Comma 13 8 2 3" xfId="7263"/>
    <cellStyle name="Comma 13 8 2 4" xfId="7264"/>
    <cellStyle name="Comma 13 8 3" xfId="7265"/>
    <cellStyle name="Comma 13 8 4" xfId="7266"/>
    <cellStyle name="Comma 13 8 5" xfId="7267"/>
    <cellStyle name="Comma 13 9" xfId="7268"/>
    <cellStyle name="Comma 13 9 2" xfId="7269"/>
    <cellStyle name="Comma 13 9 2 2" xfId="7270"/>
    <cellStyle name="Comma 13 9 2 3" xfId="7271"/>
    <cellStyle name="Comma 13 9 2 3 2" xfId="7272"/>
    <cellStyle name="Comma 13 9 2 3 2 2" xfId="7273"/>
    <cellStyle name="Comma 13 9 2 3 3" xfId="7274"/>
    <cellStyle name="Comma 13 9 2 4" xfId="7275"/>
    <cellStyle name="Comma 13 9 3" xfId="7276"/>
    <cellStyle name="Comma 13 9 4" xfId="7277"/>
    <cellStyle name="Comma 13 9 5" xfId="7278"/>
    <cellStyle name="Comma 130" xfId="7279"/>
    <cellStyle name="Comma 131" xfId="7280"/>
    <cellStyle name="Comma 132" xfId="7281"/>
    <cellStyle name="Comma 133" xfId="7282"/>
    <cellStyle name="Comma 134" xfId="7283"/>
    <cellStyle name="Comma 135" xfId="7284"/>
    <cellStyle name="Comma 136" xfId="7285"/>
    <cellStyle name="Comma 137" xfId="7286"/>
    <cellStyle name="Comma 138" xfId="7287"/>
    <cellStyle name="Comma 139" xfId="7288"/>
    <cellStyle name="Comma 14" xfId="7289"/>
    <cellStyle name="Comma 14 10" xfId="7290"/>
    <cellStyle name="Comma 14 11" xfId="7291"/>
    <cellStyle name="Comma 14 12" xfId="7292"/>
    <cellStyle name="Comma 14 2" xfId="7293"/>
    <cellStyle name="Comma 14 2 2" xfId="7294"/>
    <cellStyle name="Comma 14 2 2 2" xfId="7295"/>
    <cellStyle name="Comma 14 2 2 3" xfId="7296"/>
    <cellStyle name="Comma 14 2 2 4" xfId="7297"/>
    <cellStyle name="Comma 14 2 3" xfId="7298"/>
    <cellStyle name="Comma 14 2 4" xfId="7299"/>
    <cellStyle name="Comma 14 2 5" xfId="7300"/>
    <cellStyle name="Comma 14 3" xfId="7301"/>
    <cellStyle name="Comma 14 3 2" xfId="7302"/>
    <cellStyle name="Comma 14 3 2 2" xfId="7303"/>
    <cellStyle name="Comma 14 3 2 3" xfId="7304"/>
    <cellStyle name="Comma 14 3 2 4" xfId="7305"/>
    <cellStyle name="Comma 14 3 3" xfId="7306"/>
    <cellStyle name="Comma 14 3 4" xfId="7307"/>
    <cellStyle name="Comma 14 3 5" xfId="7308"/>
    <cellStyle name="Comma 14 4" xfId="7309"/>
    <cellStyle name="Comma 14 4 2" xfId="7310"/>
    <cellStyle name="Comma 14 4 2 2" xfId="7311"/>
    <cellStyle name="Comma 14 4 2 3" xfId="7312"/>
    <cellStyle name="Comma 14 4 2 4" xfId="7313"/>
    <cellStyle name="Comma 14 4 3" xfId="7314"/>
    <cellStyle name="Comma 14 4 4" xfId="7315"/>
    <cellStyle name="Comma 14 4 5" xfId="7316"/>
    <cellStyle name="Comma 14 5" xfId="7317"/>
    <cellStyle name="Comma 14 5 2" xfId="7318"/>
    <cellStyle name="Comma 14 5 2 2" xfId="7319"/>
    <cellStyle name="Comma 14 5 2 3" xfId="7320"/>
    <cellStyle name="Comma 14 5 2 4" xfId="7321"/>
    <cellStyle name="Comma 14 5 3" xfId="7322"/>
    <cellStyle name="Comma 14 5 4" xfId="7323"/>
    <cellStyle name="Comma 14 5 5" xfId="7324"/>
    <cellStyle name="Comma 14 6" xfId="7325"/>
    <cellStyle name="Comma 14 6 2" xfId="7326"/>
    <cellStyle name="Comma 14 6 2 2" xfId="7327"/>
    <cellStyle name="Comma 14 6 2 3" xfId="7328"/>
    <cellStyle name="Comma 14 6 2 4" xfId="7329"/>
    <cellStyle name="Comma 14 6 3" xfId="7330"/>
    <cellStyle name="Comma 14 6 4" xfId="7331"/>
    <cellStyle name="Comma 14 6 5" xfId="7332"/>
    <cellStyle name="Comma 14 7" xfId="7333"/>
    <cellStyle name="Comma 14 7 2" xfId="7334"/>
    <cellStyle name="Comma 14 7 2 2" xfId="7335"/>
    <cellStyle name="Comma 14 7 2 3" xfId="7336"/>
    <cellStyle name="Comma 14 7 2 3 2" xfId="7337"/>
    <cellStyle name="Comma 14 7 2 3 2 2" xfId="7338"/>
    <cellStyle name="Comma 14 7 2 3 3" xfId="7339"/>
    <cellStyle name="Comma 14 7 2 4" xfId="7340"/>
    <cellStyle name="Comma 14 7 3" xfId="7341"/>
    <cellStyle name="Comma 14 7 4" xfId="7342"/>
    <cellStyle name="Comma 14 7 5" xfId="7343"/>
    <cellStyle name="Comma 14 8" xfId="7344"/>
    <cellStyle name="Comma 14 8 2" xfId="7345"/>
    <cellStyle name="Comma 14 8 2 2" xfId="7346"/>
    <cellStyle name="Comma 14 8 2 3" xfId="7347"/>
    <cellStyle name="Comma 14 8 2 4" xfId="7348"/>
    <cellStyle name="Comma 14 8 3" xfId="7349"/>
    <cellStyle name="Comma 14 8 4" xfId="7350"/>
    <cellStyle name="Comma 14 8 5" xfId="7351"/>
    <cellStyle name="Comma 14 9" xfId="7352"/>
    <cellStyle name="Comma 14 9 2" xfId="7353"/>
    <cellStyle name="Comma 14 9 2 2" xfId="7354"/>
    <cellStyle name="Comma 14 9 2 3" xfId="7355"/>
    <cellStyle name="Comma 14 9 2 3 2" xfId="7356"/>
    <cellStyle name="Comma 14 9 2 3 2 2" xfId="7357"/>
    <cellStyle name="Comma 14 9 2 3 3" xfId="7358"/>
    <cellStyle name="Comma 14 9 2 4" xfId="7359"/>
    <cellStyle name="Comma 14 9 3" xfId="7360"/>
    <cellStyle name="Comma 14 9 4" xfId="7361"/>
    <cellStyle name="Comma 14 9 5" xfId="7362"/>
    <cellStyle name="Comma 140" xfId="7363"/>
    <cellStyle name="Comma 141" xfId="7364"/>
    <cellStyle name="Comma 142" xfId="7365"/>
    <cellStyle name="Comma 143" xfId="7366"/>
    <cellStyle name="Comma 144" xfId="7367"/>
    <cellStyle name="Comma 145" xfId="7368"/>
    <cellStyle name="Comma 146" xfId="7369"/>
    <cellStyle name="Comma 147" xfId="7370"/>
    <cellStyle name="Comma 148" xfId="7371"/>
    <cellStyle name="Comma 149" xfId="7372"/>
    <cellStyle name="Comma 15" xfId="7373"/>
    <cellStyle name="Comma 15 10" xfId="7374"/>
    <cellStyle name="Comma 15 11" xfId="7375"/>
    <cellStyle name="Comma 15 12" xfId="7376"/>
    <cellStyle name="Comma 15 2" xfId="7377"/>
    <cellStyle name="Comma 15 2 2" xfId="7378"/>
    <cellStyle name="Comma 15 2 2 2" xfId="7379"/>
    <cellStyle name="Comma 15 2 2 3" xfId="7380"/>
    <cellStyle name="Comma 15 2 2 4" xfId="7381"/>
    <cellStyle name="Comma 15 2 3" xfId="7382"/>
    <cellStyle name="Comma 15 2 4" xfId="7383"/>
    <cellStyle name="Comma 15 2 5" xfId="7384"/>
    <cellStyle name="Comma 15 3" xfId="7385"/>
    <cellStyle name="Comma 15 3 2" xfId="7386"/>
    <cellStyle name="Comma 15 3 2 2" xfId="7387"/>
    <cellStyle name="Comma 15 3 2 3" xfId="7388"/>
    <cellStyle name="Comma 15 3 2 4" xfId="7389"/>
    <cellStyle name="Comma 15 3 3" xfId="7390"/>
    <cellStyle name="Comma 15 3 4" xfId="7391"/>
    <cellStyle name="Comma 15 3 5" xfId="7392"/>
    <cellStyle name="Comma 15 4" xfId="7393"/>
    <cellStyle name="Comma 15 4 2" xfId="7394"/>
    <cellStyle name="Comma 15 4 2 2" xfId="7395"/>
    <cellStyle name="Comma 15 4 2 3" xfId="7396"/>
    <cellStyle name="Comma 15 4 2 4" xfId="7397"/>
    <cellStyle name="Comma 15 4 3" xfId="7398"/>
    <cellStyle name="Comma 15 4 4" xfId="7399"/>
    <cellStyle name="Comma 15 4 5" xfId="7400"/>
    <cellStyle name="Comma 15 5" xfId="7401"/>
    <cellStyle name="Comma 15 5 2" xfId="7402"/>
    <cellStyle name="Comma 15 5 2 2" xfId="7403"/>
    <cellStyle name="Comma 15 5 2 3" xfId="7404"/>
    <cellStyle name="Comma 15 5 2 4" xfId="7405"/>
    <cellStyle name="Comma 15 5 3" xfId="7406"/>
    <cellStyle name="Comma 15 5 4" xfId="7407"/>
    <cellStyle name="Comma 15 5 5" xfId="7408"/>
    <cellStyle name="Comma 15 6" xfId="7409"/>
    <cellStyle name="Comma 15 6 2" xfId="7410"/>
    <cellStyle name="Comma 15 6 2 2" xfId="7411"/>
    <cellStyle name="Comma 15 6 2 3" xfId="7412"/>
    <cellStyle name="Comma 15 6 2 4" xfId="7413"/>
    <cellStyle name="Comma 15 6 3" xfId="7414"/>
    <cellStyle name="Comma 15 6 4" xfId="7415"/>
    <cellStyle name="Comma 15 6 5" xfId="7416"/>
    <cellStyle name="Comma 15 7" xfId="7417"/>
    <cellStyle name="Comma 15 7 2" xfId="7418"/>
    <cellStyle name="Comma 15 7 2 2" xfId="7419"/>
    <cellStyle name="Comma 15 7 2 3" xfId="7420"/>
    <cellStyle name="Comma 15 7 2 4" xfId="7421"/>
    <cellStyle name="Comma 15 7 3" xfId="7422"/>
    <cellStyle name="Comma 15 7 4" xfId="7423"/>
    <cellStyle name="Comma 15 7 5" xfId="7424"/>
    <cellStyle name="Comma 15 8" xfId="7425"/>
    <cellStyle name="Comma 15 8 2" xfId="7426"/>
    <cellStyle name="Comma 15 8 2 2" xfId="7427"/>
    <cellStyle name="Comma 15 8 2 3" xfId="7428"/>
    <cellStyle name="Comma 15 8 2 4" xfId="7429"/>
    <cellStyle name="Comma 15 8 3" xfId="7430"/>
    <cellStyle name="Comma 15 8 4" xfId="7431"/>
    <cellStyle name="Comma 15 8 5" xfId="7432"/>
    <cellStyle name="Comma 15 9" xfId="7433"/>
    <cellStyle name="Comma 15 9 2" xfId="7434"/>
    <cellStyle name="Comma 15 9 2 2" xfId="7435"/>
    <cellStyle name="Comma 15 9 2 3" xfId="7436"/>
    <cellStyle name="Comma 15 9 2 4" xfId="7437"/>
    <cellStyle name="Comma 15 9 3" xfId="7438"/>
    <cellStyle name="Comma 15 9 4" xfId="7439"/>
    <cellStyle name="Comma 15 9 5" xfId="7440"/>
    <cellStyle name="Comma 150" xfId="7441"/>
    <cellStyle name="Comma 151" xfId="7442"/>
    <cellStyle name="Comma 152" xfId="7443"/>
    <cellStyle name="Comma 153" xfId="7444"/>
    <cellStyle name="Comma 154" xfId="7445"/>
    <cellStyle name="Comma 155" xfId="7446"/>
    <cellStyle name="Comma 156" xfId="7447"/>
    <cellStyle name="Comma 157" xfId="7448"/>
    <cellStyle name="Comma 158" xfId="7449"/>
    <cellStyle name="Comma 159" xfId="7450"/>
    <cellStyle name="Comma 16" xfId="7451"/>
    <cellStyle name="Comma 16 10" xfId="7452"/>
    <cellStyle name="Comma 16 10 2" xfId="7453"/>
    <cellStyle name="Comma 16 10 2 2" xfId="7454"/>
    <cellStyle name="Comma 16 10 3" xfId="7455"/>
    <cellStyle name="Comma 16 10 4" xfId="7456"/>
    <cellStyle name="Comma 16 10 5" xfId="7457"/>
    <cellStyle name="Comma 16 10 6" xfId="7458"/>
    <cellStyle name="Comma 16 11" xfId="7459"/>
    <cellStyle name="Comma 16 12" xfId="7460"/>
    <cellStyle name="Comma 16 13" xfId="7461"/>
    <cellStyle name="Comma 16 14" xfId="7462"/>
    <cellStyle name="Comma 16 2" xfId="7463"/>
    <cellStyle name="Comma 16 2 2" xfId="7464"/>
    <cellStyle name="Comma 16 2 2 2" xfId="7465"/>
    <cellStyle name="Comma 16 2 2 3" xfId="7466"/>
    <cellStyle name="Comma 16 2 2 4" xfId="7467"/>
    <cellStyle name="Comma 16 2 3" xfId="7468"/>
    <cellStyle name="Comma 16 2 4" xfId="7469"/>
    <cellStyle name="Comma 16 2 5" xfId="7470"/>
    <cellStyle name="Comma 16 3" xfId="7471"/>
    <cellStyle name="Comma 16 3 2" xfId="7472"/>
    <cellStyle name="Comma 16 3 2 2" xfId="7473"/>
    <cellStyle name="Comma 16 3 2 3" xfId="7474"/>
    <cellStyle name="Comma 16 3 2 4" xfId="7475"/>
    <cellStyle name="Comma 16 3 3" xfId="7476"/>
    <cellStyle name="Comma 16 3 4" xfId="7477"/>
    <cellStyle name="Comma 16 3 5" xfId="7478"/>
    <cellStyle name="Comma 16 4" xfId="7479"/>
    <cellStyle name="Comma 16 4 2" xfId="7480"/>
    <cellStyle name="Comma 16 4 2 2" xfId="7481"/>
    <cellStyle name="Comma 16 4 2 3" xfId="7482"/>
    <cellStyle name="Comma 16 4 2 4" xfId="7483"/>
    <cellStyle name="Comma 16 4 3" xfId="7484"/>
    <cellStyle name="Comma 16 4 4" xfId="7485"/>
    <cellStyle name="Comma 16 4 5" xfId="7486"/>
    <cellStyle name="Comma 16 5" xfId="7487"/>
    <cellStyle name="Comma 16 5 2" xfId="7488"/>
    <cellStyle name="Comma 16 5 2 2" xfId="7489"/>
    <cellStyle name="Comma 16 5 2 3" xfId="7490"/>
    <cellStyle name="Comma 16 5 2 4" xfId="7491"/>
    <cellStyle name="Comma 16 5 3" xfId="7492"/>
    <cellStyle name="Comma 16 5 4" xfId="7493"/>
    <cellStyle name="Comma 16 5 5" xfId="7494"/>
    <cellStyle name="Comma 16 6" xfId="7495"/>
    <cellStyle name="Comma 16 6 2" xfId="7496"/>
    <cellStyle name="Comma 16 6 2 2" xfId="7497"/>
    <cellStyle name="Comma 16 6 2 3" xfId="7498"/>
    <cellStyle name="Comma 16 6 2 4" xfId="7499"/>
    <cellStyle name="Comma 16 6 3" xfId="7500"/>
    <cellStyle name="Comma 16 6 4" xfId="7501"/>
    <cellStyle name="Comma 16 6 5" xfId="7502"/>
    <cellStyle name="Comma 16 7" xfId="7503"/>
    <cellStyle name="Comma 16 7 2" xfId="7504"/>
    <cellStyle name="Comma 16 7 2 2" xfId="7505"/>
    <cellStyle name="Comma 16 7 2 3" xfId="7506"/>
    <cellStyle name="Comma 16 7 2 4" xfId="7507"/>
    <cellStyle name="Comma 16 7 3" xfId="7508"/>
    <cellStyle name="Comma 16 7 4" xfId="7509"/>
    <cellStyle name="Comma 16 7 5" xfId="7510"/>
    <cellStyle name="Comma 16 8" xfId="7511"/>
    <cellStyle name="Comma 16 8 2" xfId="7512"/>
    <cellStyle name="Comma 16 8 2 2" xfId="7513"/>
    <cellStyle name="Comma 16 8 2 3" xfId="7514"/>
    <cellStyle name="Comma 16 8 2 4" xfId="7515"/>
    <cellStyle name="Comma 16 8 3" xfId="7516"/>
    <cellStyle name="Comma 16 8 4" xfId="7517"/>
    <cellStyle name="Comma 16 8 5" xfId="7518"/>
    <cellStyle name="Comma 16 9" xfId="7519"/>
    <cellStyle name="Comma 16 9 2" xfId="7520"/>
    <cellStyle name="Comma 16 9 2 2" xfId="7521"/>
    <cellStyle name="Comma 16 9 2 3" xfId="7522"/>
    <cellStyle name="Comma 16 9 2 4" xfId="7523"/>
    <cellStyle name="Comma 16 9 3" xfId="7524"/>
    <cellStyle name="Comma 16 9 4" xfId="7525"/>
    <cellStyle name="Comma 16 9 5" xfId="7526"/>
    <cellStyle name="Comma 160" xfId="7527"/>
    <cellStyle name="Comma 161" xfId="7528"/>
    <cellStyle name="Comma 162" xfId="7529"/>
    <cellStyle name="Comma 163" xfId="7530"/>
    <cellStyle name="Comma 164" xfId="7531"/>
    <cellStyle name="Comma 165" xfId="7532"/>
    <cellStyle name="Comma 166" xfId="7533"/>
    <cellStyle name="Comma 167" xfId="7534"/>
    <cellStyle name="Comma 168" xfId="7535"/>
    <cellStyle name="Comma 169" xfId="7536"/>
    <cellStyle name="Comma 17" xfId="7537"/>
    <cellStyle name="Comma 17 10" xfId="7538"/>
    <cellStyle name="Comma 17 10 2" xfId="7539"/>
    <cellStyle name="Comma 17 11" xfId="7540"/>
    <cellStyle name="Comma 17 11 2" xfId="7541"/>
    <cellStyle name="Comma 17 11 3" xfId="7542"/>
    <cellStyle name="Comma 17 12" xfId="7543"/>
    <cellStyle name="Comma 17 13" xfId="7544"/>
    <cellStyle name="Comma 17 2" xfId="7545"/>
    <cellStyle name="Comma 17 2 2" xfId="7546"/>
    <cellStyle name="Comma 17 2 2 2" xfId="7547"/>
    <cellStyle name="Comma 17 2 2 3" xfId="7548"/>
    <cellStyle name="Comma 17 2 2 4" xfId="7549"/>
    <cellStyle name="Comma 17 2 3" xfId="7550"/>
    <cellStyle name="Comma 17 2 4" xfId="7551"/>
    <cellStyle name="Comma 17 2 5" xfId="7552"/>
    <cellStyle name="Comma 17 3" xfId="7553"/>
    <cellStyle name="Comma 17 3 2" xfId="7554"/>
    <cellStyle name="Comma 17 3 2 2" xfId="7555"/>
    <cellStyle name="Comma 17 3 2 3" xfId="7556"/>
    <cellStyle name="Comma 17 3 2 4" xfId="7557"/>
    <cellStyle name="Comma 17 3 3" xfId="7558"/>
    <cellStyle name="Comma 17 3 4" xfId="7559"/>
    <cellStyle name="Comma 17 3 5" xfId="7560"/>
    <cellStyle name="Comma 17 4" xfId="7561"/>
    <cellStyle name="Comma 17 4 2" xfId="7562"/>
    <cellStyle name="Comma 17 4 2 2" xfId="7563"/>
    <cellStyle name="Comma 17 4 2 3" xfId="7564"/>
    <cellStyle name="Comma 17 4 2 4" xfId="7565"/>
    <cellStyle name="Comma 17 4 3" xfId="7566"/>
    <cellStyle name="Comma 17 4 4" xfId="7567"/>
    <cellStyle name="Comma 17 4 5" xfId="7568"/>
    <cellStyle name="Comma 17 5" xfId="7569"/>
    <cellStyle name="Comma 17 5 2" xfId="7570"/>
    <cellStyle name="Comma 17 5 2 2" xfId="7571"/>
    <cellStyle name="Comma 17 5 2 3" xfId="7572"/>
    <cellStyle name="Comma 17 5 2 4" xfId="7573"/>
    <cellStyle name="Comma 17 5 3" xfId="7574"/>
    <cellStyle name="Comma 17 5 4" xfId="7575"/>
    <cellStyle name="Comma 17 5 5" xfId="7576"/>
    <cellStyle name="Comma 17 6" xfId="7577"/>
    <cellStyle name="Comma 17 6 2" xfId="7578"/>
    <cellStyle name="Comma 17 6 2 2" xfId="7579"/>
    <cellStyle name="Comma 17 6 2 3" xfId="7580"/>
    <cellStyle name="Comma 17 6 2 4" xfId="7581"/>
    <cellStyle name="Comma 17 6 3" xfId="7582"/>
    <cellStyle name="Comma 17 6 4" xfId="7583"/>
    <cellStyle name="Comma 17 6 5" xfId="7584"/>
    <cellStyle name="Comma 17 7" xfId="7585"/>
    <cellStyle name="Comma 17 7 2" xfId="7586"/>
    <cellStyle name="Comma 17 7 2 2" xfId="7587"/>
    <cellStyle name="Comma 17 7 2 3" xfId="7588"/>
    <cellStyle name="Comma 17 7 2 4" xfId="7589"/>
    <cellStyle name="Comma 17 7 3" xfId="7590"/>
    <cellStyle name="Comma 17 7 4" xfId="7591"/>
    <cellStyle name="Comma 17 7 5" xfId="7592"/>
    <cellStyle name="Comma 17 8" xfId="7593"/>
    <cellStyle name="Comma 17 8 2" xfId="7594"/>
    <cellStyle name="Comma 17 8 2 2" xfId="7595"/>
    <cellStyle name="Comma 17 8 2 3" xfId="7596"/>
    <cellStyle name="Comma 17 8 2 4" xfId="7597"/>
    <cellStyle name="Comma 17 8 3" xfId="7598"/>
    <cellStyle name="Comma 17 8 4" xfId="7599"/>
    <cellStyle name="Comma 17 8 5" xfId="7600"/>
    <cellStyle name="Comma 17 9" xfId="7601"/>
    <cellStyle name="Comma 17 9 2" xfId="7602"/>
    <cellStyle name="Comma 17 9 2 2" xfId="7603"/>
    <cellStyle name="Comma 17 9 2 3" xfId="7604"/>
    <cellStyle name="Comma 17 9 2 4" xfId="7605"/>
    <cellStyle name="Comma 17 9 3" xfId="7606"/>
    <cellStyle name="Comma 17 9 4" xfId="7607"/>
    <cellStyle name="Comma 17 9 5" xfId="7608"/>
    <cellStyle name="Comma 170" xfId="7609"/>
    <cellStyle name="Comma 171" xfId="7610"/>
    <cellStyle name="Comma 172" xfId="7611"/>
    <cellStyle name="Comma 173" xfId="7612"/>
    <cellStyle name="Comma 174" xfId="7613"/>
    <cellStyle name="Comma 175" xfId="7614"/>
    <cellStyle name="Comma 176" xfId="7615"/>
    <cellStyle name="Comma 177" xfId="7616"/>
    <cellStyle name="Comma 177 2" xfId="7617"/>
    <cellStyle name="Comma 178" xfId="7618"/>
    <cellStyle name="Comma 179" xfId="7619"/>
    <cellStyle name="Comma 18" xfId="7620"/>
    <cellStyle name="Comma 18 10" xfId="7621"/>
    <cellStyle name="Comma 18 11" xfId="7622"/>
    <cellStyle name="Comma 18 12" xfId="7623"/>
    <cellStyle name="Comma 18 13" xfId="7624"/>
    <cellStyle name="Comma 18 2" xfId="7625"/>
    <cellStyle name="Comma 18 2 2" xfId="7626"/>
    <cellStyle name="Comma 18 2 2 2" xfId="7627"/>
    <cellStyle name="Comma 18 2 2 3" xfId="7628"/>
    <cellStyle name="Comma 18 2 2 4" xfId="7629"/>
    <cellStyle name="Comma 18 2 3" xfId="7630"/>
    <cellStyle name="Comma 18 2 4" xfId="7631"/>
    <cellStyle name="Comma 18 2 5" xfId="7632"/>
    <cellStyle name="Comma 18 3" xfId="7633"/>
    <cellStyle name="Comma 18 3 2" xfId="7634"/>
    <cellStyle name="Comma 18 3 2 2" xfId="7635"/>
    <cellStyle name="Comma 18 3 2 3" xfId="7636"/>
    <cellStyle name="Comma 18 3 2 4" xfId="7637"/>
    <cellStyle name="Comma 18 3 3" xfId="7638"/>
    <cellStyle name="Comma 18 3 4" xfId="7639"/>
    <cellStyle name="Comma 18 3 5" xfId="7640"/>
    <cellStyle name="Comma 18 4" xfId="7641"/>
    <cellStyle name="Comma 18 4 2" xfId="7642"/>
    <cellStyle name="Comma 18 4 2 2" xfId="7643"/>
    <cellStyle name="Comma 18 4 2 3" xfId="7644"/>
    <cellStyle name="Comma 18 4 2 4" xfId="7645"/>
    <cellStyle name="Comma 18 4 3" xfId="7646"/>
    <cellStyle name="Comma 18 4 4" xfId="7647"/>
    <cellStyle name="Comma 18 4 5" xfId="7648"/>
    <cellStyle name="Comma 18 5" xfId="7649"/>
    <cellStyle name="Comma 18 5 2" xfId="7650"/>
    <cellStyle name="Comma 18 5 2 2" xfId="7651"/>
    <cellStyle name="Comma 18 5 2 3" xfId="7652"/>
    <cellStyle name="Comma 18 5 2 4" xfId="7653"/>
    <cellStyle name="Comma 18 5 3" xfId="7654"/>
    <cellStyle name="Comma 18 5 4" xfId="7655"/>
    <cellStyle name="Comma 18 5 5" xfId="7656"/>
    <cellStyle name="Comma 18 6" xfId="7657"/>
    <cellStyle name="Comma 18 6 2" xfId="7658"/>
    <cellStyle name="Comma 18 6 2 2" xfId="7659"/>
    <cellStyle name="Comma 18 6 2 3" xfId="7660"/>
    <cellStyle name="Comma 18 6 2 4" xfId="7661"/>
    <cellStyle name="Comma 18 6 3" xfId="7662"/>
    <cellStyle name="Comma 18 6 4" xfId="7663"/>
    <cellStyle name="Comma 18 6 5" xfId="7664"/>
    <cellStyle name="Comma 18 7" xfId="7665"/>
    <cellStyle name="Comma 18 7 2" xfId="7666"/>
    <cellStyle name="Comma 18 7 2 2" xfId="7667"/>
    <cellStyle name="Comma 18 7 2 3" xfId="7668"/>
    <cellStyle name="Comma 18 7 2 4" xfId="7669"/>
    <cellStyle name="Comma 18 7 3" xfId="7670"/>
    <cellStyle name="Comma 18 7 4" xfId="7671"/>
    <cellStyle name="Comma 18 7 5" xfId="7672"/>
    <cellStyle name="Comma 18 8" xfId="7673"/>
    <cellStyle name="Comma 18 8 2" xfId="7674"/>
    <cellStyle name="Comma 18 8 2 2" xfId="7675"/>
    <cellStyle name="Comma 18 8 2 3" xfId="7676"/>
    <cellStyle name="Comma 18 8 2 4" xfId="7677"/>
    <cellStyle name="Comma 18 8 3" xfId="7678"/>
    <cellStyle name="Comma 18 8 4" xfId="7679"/>
    <cellStyle name="Comma 18 8 5" xfId="7680"/>
    <cellStyle name="Comma 18 9" xfId="7681"/>
    <cellStyle name="Comma 18 9 2" xfId="7682"/>
    <cellStyle name="Comma 18 9 2 2" xfId="7683"/>
    <cellStyle name="Comma 18 9 2 3" xfId="7684"/>
    <cellStyle name="Comma 18 9 2 4" xfId="7685"/>
    <cellStyle name="Comma 18 9 3" xfId="7686"/>
    <cellStyle name="Comma 18 9 4" xfId="7687"/>
    <cellStyle name="Comma 18 9 5" xfId="7688"/>
    <cellStyle name="Comma 180" xfId="7689"/>
    <cellStyle name="Comma 181" xfId="7690"/>
    <cellStyle name="Comma 182" xfId="7691"/>
    <cellStyle name="Comma 183" xfId="7692"/>
    <cellStyle name="Comma 184" xfId="7693"/>
    <cellStyle name="Comma 185" xfId="7694"/>
    <cellStyle name="Comma 186" xfId="7695"/>
    <cellStyle name="Comma 187" xfId="7696"/>
    <cellStyle name="Comma 188" xfId="7697"/>
    <cellStyle name="Comma 189" xfId="7698"/>
    <cellStyle name="Comma 19" xfId="7699"/>
    <cellStyle name="Comma 19 10" xfId="7700"/>
    <cellStyle name="Comma 19 11" xfId="7701"/>
    <cellStyle name="Comma 19 12" xfId="7702"/>
    <cellStyle name="Comma 19 13" xfId="7703"/>
    <cellStyle name="Comma 19 2" xfId="7704"/>
    <cellStyle name="Comma 19 2 2" xfId="7705"/>
    <cellStyle name="Comma 19 2 2 2" xfId="7706"/>
    <cellStyle name="Comma 19 2 2 3" xfId="7707"/>
    <cellStyle name="Comma 19 2 2 4" xfId="7708"/>
    <cellStyle name="Comma 19 2 3" xfId="7709"/>
    <cellStyle name="Comma 19 2 4" xfId="7710"/>
    <cellStyle name="Comma 19 2 5" xfId="7711"/>
    <cellStyle name="Comma 19 3" xfId="7712"/>
    <cellStyle name="Comma 19 3 2" xfId="7713"/>
    <cellStyle name="Comma 19 3 2 2" xfId="7714"/>
    <cellStyle name="Comma 19 3 2 3" xfId="7715"/>
    <cellStyle name="Comma 19 3 2 4" xfId="7716"/>
    <cellStyle name="Comma 19 3 3" xfId="7717"/>
    <cellStyle name="Comma 19 3 4" xfId="7718"/>
    <cellStyle name="Comma 19 3 5" xfId="7719"/>
    <cellStyle name="Comma 19 4" xfId="7720"/>
    <cellStyle name="Comma 19 4 2" xfId="7721"/>
    <cellStyle name="Comma 19 4 2 2" xfId="7722"/>
    <cellStyle name="Comma 19 4 2 3" xfId="7723"/>
    <cellStyle name="Comma 19 4 2 4" xfId="7724"/>
    <cellStyle name="Comma 19 4 3" xfId="7725"/>
    <cellStyle name="Comma 19 4 4" xfId="7726"/>
    <cellStyle name="Comma 19 4 5" xfId="7727"/>
    <cellStyle name="Comma 19 5" xfId="7728"/>
    <cellStyle name="Comma 19 5 2" xfId="7729"/>
    <cellStyle name="Comma 19 5 2 2" xfId="7730"/>
    <cellStyle name="Comma 19 5 2 3" xfId="7731"/>
    <cellStyle name="Comma 19 5 2 4" xfId="7732"/>
    <cellStyle name="Comma 19 5 3" xfId="7733"/>
    <cellStyle name="Comma 19 5 4" xfId="7734"/>
    <cellStyle name="Comma 19 5 5" xfId="7735"/>
    <cellStyle name="Comma 19 6" xfId="7736"/>
    <cellStyle name="Comma 19 6 2" xfId="7737"/>
    <cellStyle name="Comma 19 6 2 2" xfId="7738"/>
    <cellStyle name="Comma 19 6 2 3" xfId="7739"/>
    <cellStyle name="Comma 19 6 2 4" xfId="7740"/>
    <cellStyle name="Comma 19 6 3" xfId="7741"/>
    <cellStyle name="Comma 19 6 4" xfId="7742"/>
    <cellStyle name="Comma 19 6 5" xfId="7743"/>
    <cellStyle name="Comma 19 7" xfId="7744"/>
    <cellStyle name="Comma 19 7 2" xfId="7745"/>
    <cellStyle name="Comma 19 7 2 2" xfId="7746"/>
    <cellStyle name="Comma 19 7 2 3" xfId="7747"/>
    <cellStyle name="Comma 19 7 2 4" xfId="7748"/>
    <cellStyle name="Comma 19 7 3" xfId="7749"/>
    <cellStyle name="Comma 19 7 4" xfId="7750"/>
    <cellStyle name="Comma 19 7 5" xfId="7751"/>
    <cellStyle name="Comma 19 8" xfId="7752"/>
    <cellStyle name="Comma 19 8 2" xfId="7753"/>
    <cellStyle name="Comma 19 8 2 2" xfId="7754"/>
    <cellStyle name="Comma 19 8 2 3" xfId="7755"/>
    <cellStyle name="Comma 19 8 2 4" xfId="7756"/>
    <cellStyle name="Comma 19 8 3" xfId="7757"/>
    <cellStyle name="Comma 19 8 4" xfId="7758"/>
    <cellStyle name="Comma 19 8 5" xfId="7759"/>
    <cellStyle name="Comma 19 9" xfId="7760"/>
    <cellStyle name="Comma 19 9 2" xfId="7761"/>
    <cellStyle name="Comma 19 9 2 2" xfId="7762"/>
    <cellStyle name="Comma 19 9 2 3" xfId="7763"/>
    <cellStyle name="Comma 19 9 2 4" xfId="7764"/>
    <cellStyle name="Comma 19 9 3" xfId="7765"/>
    <cellStyle name="Comma 19 9 4" xfId="7766"/>
    <cellStyle name="Comma 19 9 5" xfId="7767"/>
    <cellStyle name="Comma 190" xfId="7768"/>
    <cellStyle name="Comma 191" xfId="7769"/>
    <cellStyle name="Comma 192" xfId="7770"/>
    <cellStyle name="Comma 193" xfId="7771"/>
    <cellStyle name="Comma 194" xfId="7772"/>
    <cellStyle name="Comma 195" xfId="7773"/>
    <cellStyle name="Comma 196" xfId="7774"/>
    <cellStyle name="Comma 197" xfId="7775"/>
    <cellStyle name="Comma 198" xfId="7776"/>
    <cellStyle name="Comma 199" xfId="7777"/>
    <cellStyle name="Comma 2" xfId="8"/>
    <cellStyle name="Comma 2 10" xfId="7778"/>
    <cellStyle name="Comma 2 10 10" xfId="7779"/>
    <cellStyle name="Comma 2 10 10 2" xfId="7780"/>
    <cellStyle name="Comma 2 10 10 2 2" xfId="7781"/>
    <cellStyle name="Comma 2 10 10 2 3" xfId="7782"/>
    <cellStyle name="Comma 2 10 10 2 4" xfId="7783"/>
    <cellStyle name="Comma 2 10 10 3" xfId="7784"/>
    <cellStyle name="Comma 2 10 10 4" xfId="7785"/>
    <cellStyle name="Comma 2 10 10 5" xfId="7786"/>
    <cellStyle name="Comma 2 10 11" xfId="7787"/>
    <cellStyle name="Comma 2 10 11 2" xfId="7788"/>
    <cellStyle name="Comma 2 10 11 2 2" xfId="7789"/>
    <cellStyle name="Comma 2 10 11 2 3" xfId="7790"/>
    <cellStyle name="Comma 2 10 11 2 4" xfId="7791"/>
    <cellStyle name="Comma 2 10 11 3" xfId="7792"/>
    <cellStyle name="Comma 2 10 11 4" xfId="7793"/>
    <cellStyle name="Comma 2 10 11 5" xfId="7794"/>
    <cellStyle name="Comma 2 10 12" xfId="7795"/>
    <cellStyle name="Comma 2 10 12 2" xfId="7796"/>
    <cellStyle name="Comma 2 10 12 2 2" xfId="7797"/>
    <cellStyle name="Comma 2 10 12 2 3" xfId="7798"/>
    <cellStyle name="Comma 2 10 12 2 4" xfId="7799"/>
    <cellStyle name="Comma 2 10 12 3" xfId="7800"/>
    <cellStyle name="Comma 2 10 12 4" xfId="7801"/>
    <cellStyle name="Comma 2 10 12 5" xfId="7802"/>
    <cellStyle name="Comma 2 10 13" xfId="7803"/>
    <cellStyle name="Comma 2 10 13 2" xfId="7804"/>
    <cellStyle name="Comma 2 10 13 2 2" xfId="7805"/>
    <cellStyle name="Comma 2 10 13 2 3" xfId="7806"/>
    <cellStyle name="Comma 2 10 13 2 4" xfId="7807"/>
    <cellStyle name="Comma 2 10 13 3" xfId="7808"/>
    <cellStyle name="Comma 2 10 13 4" xfId="7809"/>
    <cellStyle name="Comma 2 10 13 5" xfId="7810"/>
    <cellStyle name="Comma 2 10 14" xfId="7811"/>
    <cellStyle name="Comma 2 10 14 2" xfId="7812"/>
    <cellStyle name="Comma 2 10 14 2 2" xfId="7813"/>
    <cellStyle name="Comma 2 10 14 2 3" xfId="7814"/>
    <cellStyle name="Comma 2 10 14 2 4" xfId="7815"/>
    <cellStyle name="Comma 2 10 14 3" xfId="7816"/>
    <cellStyle name="Comma 2 10 14 4" xfId="7817"/>
    <cellStyle name="Comma 2 10 14 5" xfId="7818"/>
    <cellStyle name="Comma 2 10 15" xfId="7819"/>
    <cellStyle name="Comma 2 10 15 2" xfId="7820"/>
    <cellStyle name="Comma 2 10 15 2 2" xfId="7821"/>
    <cellStyle name="Comma 2 10 15 2 3" xfId="7822"/>
    <cellStyle name="Comma 2 10 15 2 4" xfId="7823"/>
    <cellStyle name="Comma 2 10 15 3" xfId="7824"/>
    <cellStyle name="Comma 2 10 15 4" xfId="7825"/>
    <cellStyle name="Comma 2 10 15 5" xfId="7826"/>
    <cellStyle name="Comma 2 10 16" xfId="7827"/>
    <cellStyle name="Comma 2 10 16 10" xfId="7828"/>
    <cellStyle name="Comma 2 10 16 11" xfId="7829"/>
    <cellStyle name="Comma 2 10 16 12" xfId="7830"/>
    <cellStyle name="Comma 2 10 16 13" xfId="7831"/>
    <cellStyle name="Comma 2 10 16 14" xfId="7832"/>
    <cellStyle name="Comma 2 10 16 15" xfId="7833"/>
    <cellStyle name="Comma 2 10 16 16" xfId="7834"/>
    <cellStyle name="Comma 2 10 16 17" xfId="7835"/>
    <cellStyle name="Comma 2 10 16 18" xfId="7836"/>
    <cellStyle name="Comma 2 10 16 19" xfId="7837"/>
    <cellStyle name="Comma 2 10 16 2" xfId="7838"/>
    <cellStyle name="Comma 2 10 16 2 10" xfId="7839"/>
    <cellStyle name="Comma 2 10 16 2 11" xfId="7840"/>
    <cellStyle name="Comma 2 10 16 2 12" xfId="7841"/>
    <cellStyle name="Comma 2 10 16 2 13" xfId="7842"/>
    <cellStyle name="Comma 2 10 16 2 14" xfId="7843"/>
    <cellStyle name="Comma 2 10 16 2 15" xfId="7844"/>
    <cellStyle name="Comma 2 10 16 2 16" xfId="7845"/>
    <cellStyle name="Comma 2 10 16 2 17" xfId="7846"/>
    <cellStyle name="Comma 2 10 16 2 18" xfId="7847"/>
    <cellStyle name="Comma 2 10 16 2 19" xfId="7848"/>
    <cellStyle name="Comma 2 10 16 2 2" xfId="7849"/>
    <cellStyle name="Comma 2 10 16 2 20" xfId="7850"/>
    <cellStyle name="Comma 2 10 16 2 21" xfId="7851"/>
    <cellStyle name="Comma 2 10 16 2 22" xfId="7852"/>
    <cellStyle name="Comma 2 10 16 2 23" xfId="7853"/>
    <cellStyle name="Comma 2 10 16 2 24" xfId="7854"/>
    <cellStyle name="Comma 2 10 16 2 25" xfId="7855"/>
    <cellStyle name="Comma 2 10 16 2 26" xfId="7856"/>
    <cellStyle name="Comma 2 10 16 2 27" xfId="7857"/>
    <cellStyle name="Comma 2 10 16 2 3" xfId="7858"/>
    <cellStyle name="Comma 2 10 16 2 4" xfId="7859"/>
    <cellStyle name="Comma 2 10 16 2 5" xfId="7860"/>
    <cellStyle name="Comma 2 10 16 2 6" xfId="7861"/>
    <cellStyle name="Comma 2 10 16 2 7" xfId="7862"/>
    <cellStyle name="Comma 2 10 16 2 8" xfId="7863"/>
    <cellStyle name="Comma 2 10 16 2 9" xfId="7864"/>
    <cellStyle name="Comma 2 10 16 20" xfId="7865"/>
    <cellStyle name="Comma 2 10 16 21" xfId="7866"/>
    <cellStyle name="Comma 2 10 16 22" xfId="7867"/>
    <cellStyle name="Comma 2 10 16 23" xfId="7868"/>
    <cellStyle name="Comma 2 10 16 24" xfId="7869"/>
    <cellStyle name="Comma 2 10 16 25" xfId="7870"/>
    <cellStyle name="Comma 2 10 16 26" xfId="7871"/>
    <cellStyle name="Comma 2 10 16 27" xfId="7872"/>
    <cellStyle name="Comma 2 10 16 3" xfId="7873"/>
    <cellStyle name="Comma 2 10 16 4" xfId="7874"/>
    <cellStyle name="Comma 2 10 16 5" xfId="7875"/>
    <cellStyle name="Comma 2 10 16 6" xfId="7876"/>
    <cellStyle name="Comma 2 10 16 7" xfId="7877"/>
    <cellStyle name="Comma 2 10 16 8" xfId="7878"/>
    <cellStyle name="Comma 2 10 16 9" xfId="7879"/>
    <cellStyle name="Comma 2 10 17" xfId="7880"/>
    <cellStyle name="Comma 2 10 17 2" xfId="7881"/>
    <cellStyle name="Comma 2 10 17 2 2" xfId="7882"/>
    <cellStyle name="Comma 2 10 17 2 3" xfId="7883"/>
    <cellStyle name="Comma 2 10 17 2 4" xfId="7884"/>
    <cellStyle name="Comma 2 10 17 3" xfId="7885"/>
    <cellStyle name="Comma 2 10 17 4" xfId="7886"/>
    <cellStyle name="Comma 2 10 17 5" xfId="7887"/>
    <cellStyle name="Comma 2 10 18" xfId="7888"/>
    <cellStyle name="Comma 2 10 18 2" xfId="7889"/>
    <cellStyle name="Comma 2 10 18 2 2" xfId="7890"/>
    <cellStyle name="Comma 2 10 18 2 3" xfId="7891"/>
    <cellStyle name="Comma 2 10 18 2 4" xfId="7892"/>
    <cellStyle name="Comma 2 10 18 3" xfId="7893"/>
    <cellStyle name="Comma 2 10 18 4" xfId="7894"/>
    <cellStyle name="Comma 2 10 18 5" xfId="7895"/>
    <cellStyle name="Comma 2 10 19" xfId="7896"/>
    <cellStyle name="Comma 2 10 19 2" xfId="7897"/>
    <cellStyle name="Comma 2 10 19 2 2" xfId="7898"/>
    <cellStyle name="Comma 2 10 19 2 3" xfId="7899"/>
    <cellStyle name="Comma 2 10 19 2 4" xfId="7900"/>
    <cellStyle name="Comma 2 10 19 3" xfId="7901"/>
    <cellStyle name="Comma 2 10 19 4" xfId="7902"/>
    <cellStyle name="Comma 2 10 19 5" xfId="7903"/>
    <cellStyle name="Comma 2 10 2" xfId="7904"/>
    <cellStyle name="Comma 2 10 2 10" xfId="7905"/>
    <cellStyle name="Comma 2 10 2 11" xfId="7906"/>
    <cellStyle name="Comma 2 10 2 12" xfId="7907"/>
    <cellStyle name="Comma 2 10 2 13" xfId="7908"/>
    <cellStyle name="Comma 2 10 2 14" xfId="7909"/>
    <cellStyle name="Comma 2 10 2 15" xfId="7910"/>
    <cellStyle name="Comma 2 10 2 16" xfId="7911"/>
    <cellStyle name="Comma 2 10 2 16 10" xfId="7912"/>
    <cellStyle name="Comma 2 10 2 16 11" xfId="7913"/>
    <cellStyle name="Comma 2 10 2 16 12" xfId="7914"/>
    <cellStyle name="Comma 2 10 2 16 13" xfId="7915"/>
    <cellStyle name="Comma 2 10 2 16 14" xfId="7916"/>
    <cellStyle name="Comma 2 10 2 16 15" xfId="7917"/>
    <cellStyle name="Comma 2 10 2 16 16" xfId="7918"/>
    <cellStyle name="Comma 2 10 2 16 17" xfId="7919"/>
    <cellStyle name="Comma 2 10 2 16 18" xfId="7920"/>
    <cellStyle name="Comma 2 10 2 16 19" xfId="7921"/>
    <cellStyle name="Comma 2 10 2 16 2" xfId="7922"/>
    <cellStyle name="Comma 2 10 2 16 2 10" xfId="7923"/>
    <cellStyle name="Comma 2 10 2 16 2 11" xfId="7924"/>
    <cellStyle name="Comma 2 10 2 16 2 12" xfId="7925"/>
    <cellStyle name="Comma 2 10 2 16 2 13" xfId="7926"/>
    <cellStyle name="Comma 2 10 2 16 2 14" xfId="7927"/>
    <cellStyle name="Comma 2 10 2 16 2 15" xfId="7928"/>
    <cellStyle name="Comma 2 10 2 16 2 16" xfId="7929"/>
    <cellStyle name="Comma 2 10 2 16 2 17" xfId="7930"/>
    <cellStyle name="Comma 2 10 2 16 2 18" xfId="7931"/>
    <cellStyle name="Comma 2 10 2 16 2 19" xfId="7932"/>
    <cellStyle name="Comma 2 10 2 16 2 2" xfId="7933"/>
    <cellStyle name="Comma 2 10 2 16 2 20" xfId="7934"/>
    <cellStyle name="Comma 2 10 2 16 2 21" xfId="7935"/>
    <cellStyle name="Comma 2 10 2 16 2 22" xfId="7936"/>
    <cellStyle name="Comma 2 10 2 16 2 23" xfId="7937"/>
    <cellStyle name="Comma 2 10 2 16 2 24" xfId="7938"/>
    <cellStyle name="Comma 2 10 2 16 2 25" xfId="7939"/>
    <cellStyle name="Comma 2 10 2 16 2 26" xfId="7940"/>
    <cellStyle name="Comma 2 10 2 16 2 27" xfId="7941"/>
    <cellStyle name="Comma 2 10 2 16 2 3" xfId="7942"/>
    <cellStyle name="Comma 2 10 2 16 2 4" xfId="7943"/>
    <cellStyle name="Comma 2 10 2 16 2 5" xfId="7944"/>
    <cellStyle name="Comma 2 10 2 16 2 6" xfId="7945"/>
    <cellStyle name="Comma 2 10 2 16 2 7" xfId="7946"/>
    <cellStyle name="Comma 2 10 2 16 2 8" xfId="7947"/>
    <cellStyle name="Comma 2 10 2 16 2 9" xfId="7948"/>
    <cellStyle name="Comma 2 10 2 16 20" xfId="7949"/>
    <cellStyle name="Comma 2 10 2 16 21" xfId="7950"/>
    <cellStyle name="Comma 2 10 2 16 22" xfId="7951"/>
    <cellStyle name="Comma 2 10 2 16 23" xfId="7952"/>
    <cellStyle name="Comma 2 10 2 16 24" xfId="7953"/>
    <cellStyle name="Comma 2 10 2 16 25" xfId="7954"/>
    <cellStyle name="Comma 2 10 2 16 26" xfId="7955"/>
    <cellStyle name="Comma 2 10 2 16 27" xfId="7956"/>
    <cellStyle name="Comma 2 10 2 16 3" xfId="7957"/>
    <cellStyle name="Comma 2 10 2 16 4" xfId="7958"/>
    <cellStyle name="Comma 2 10 2 16 5" xfId="7959"/>
    <cellStyle name="Comma 2 10 2 16 6" xfId="7960"/>
    <cellStyle name="Comma 2 10 2 16 7" xfId="7961"/>
    <cellStyle name="Comma 2 10 2 16 8" xfId="7962"/>
    <cellStyle name="Comma 2 10 2 16 9" xfId="7963"/>
    <cellStyle name="Comma 2 10 2 17" xfId="7964"/>
    <cellStyle name="Comma 2 10 2 18" xfId="7965"/>
    <cellStyle name="Comma 2 10 2 19" xfId="7966"/>
    <cellStyle name="Comma 2 10 2 2" xfId="7967"/>
    <cellStyle name="Comma 2 10 2 2 10" xfId="7968"/>
    <cellStyle name="Comma 2 10 2 2 11" xfId="7969"/>
    <cellStyle name="Comma 2 10 2 2 12" xfId="7970"/>
    <cellStyle name="Comma 2 10 2 2 13" xfId="7971"/>
    <cellStyle name="Comma 2 10 2 2 14" xfId="7972"/>
    <cellStyle name="Comma 2 10 2 2 15" xfId="7973"/>
    <cellStyle name="Comma 2 10 2 2 15 10" xfId="7974"/>
    <cellStyle name="Comma 2 10 2 2 15 11" xfId="7975"/>
    <cellStyle name="Comma 2 10 2 2 15 12" xfId="7976"/>
    <cellStyle name="Comma 2 10 2 2 15 13" xfId="7977"/>
    <cellStyle name="Comma 2 10 2 2 15 14" xfId="7978"/>
    <cellStyle name="Comma 2 10 2 2 15 15" xfId="7979"/>
    <cellStyle name="Comma 2 10 2 2 15 16" xfId="7980"/>
    <cellStyle name="Comma 2 10 2 2 15 17" xfId="7981"/>
    <cellStyle name="Comma 2 10 2 2 15 18" xfId="7982"/>
    <cellStyle name="Comma 2 10 2 2 15 19" xfId="7983"/>
    <cellStyle name="Comma 2 10 2 2 15 2" xfId="7984"/>
    <cellStyle name="Comma 2 10 2 2 15 2 10" xfId="7985"/>
    <cellStyle name="Comma 2 10 2 2 15 2 11" xfId="7986"/>
    <cellStyle name="Comma 2 10 2 2 15 2 12" xfId="7987"/>
    <cellStyle name="Comma 2 10 2 2 15 2 13" xfId="7988"/>
    <cellStyle name="Comma 2 10 2 2 15 2 14" xfId="7989"/>
    <cellStyle name="Comma 2 10 2 2 15 2 15" xfId="7990"/>
    <cellStyle name="Comma 2 10 2 2 15 2 16" xfId="7991"/>
    <cellStyle name="Comma 2 10 2 2 15 2 17" xfId="7992"/>
    <cellStyle name="Comma 2 10 2 2 15 2 18" xfId="7993"/>
    <cellStyle name="Comma 2 10 2 2 15 2 19" xfId="7994"/>
    <cellStyle name="Comma 2 10 2 2 15 2 2" xfId="7995"/>
    <cellStyle name="Comma 2 10 2 2 15 2 20" xfId="7996"/>
    <cellStyle name="Comma 2 10 2 2 15 2 21" xfId="7997"/>
    <cellStyle name="Comma 2 10 2 2 15 2 22" xfId="7998"/>
    <cellStyle name="Comma 2 10 2 2 15 2 23" xfId="7999"/>
    <cellStyle name="Comma 2 10 2 2 15 2 24" xfId="8000"/>
    <cellStyle name="Comma 2 10 2 2 15 2 25" xfId="8001"/>
    <cellStyle name="Comma 2 10 2 2 15 2 26" xfId="8002"/>
    <cellStyle name="Comma 2 10 2 2 15 2 27" xfId="8003"/>
    <cellStyle name="Comma 2 10 2 2 15 2 3" xfId="8004"/>
    <cellStyle name="Comma 2 10 2 2 15 2 4" xfId="8005"/>
    <cellStyle name="Comma 2 10 2 2 15 2 5" xfId="8006"/>
    <cellStyle name="Comma 2 10 2 2 15 2 6" xfId="8007"/>
    <cellStyle name="Comma 2 10 2 2 15 2 7" xfId="8008"/>
    <cellStyle name="Comma 2 10 2 2 15 2 8" xfId="8009"/>
    <cellStyle name="Comma 2 10 2 2 15 2 9" xfId="8010"/>
    <cellStyle name="Comma 2 10 2 2 15 20" xfId="8011"/>
    <cellStyle name="Comma 2 10 2 2 15 21" xfId="8012"/>
    <cellStyle name="Comma 2 10 2 2 15 22" xfId="8013"/>
    <cellStyle name="Comma 2 10 2 2 15 23" xfId="8014"/>
    <cellStyle name="Comma 2 10 2 2 15 24" xfId="8015"/>
    <cellStyle name="Comma 2 10 2 2 15 25" xfId="8016"/>
    <cellStyle name="Comma 2 10 2 2 15 26" xfId="8017"/>
    <cellStyle name="Comma 2 10 2 2 15 27" xfId="8018"/>
    <cellStyle name="Comma 2 10 2 2 15 3" xfId="8019"/>
    <cellStyle name="Comma 2 10 2 2 15 4" xfId="8020"/>
    <cellStyle name="Comma 2 10 2 2 15 5" xfId="8021"/>
    <cellStyle name="Comma 2 10 2 2 15 6" xfId="8022"/>
    <cellStyle name="Comma 2 10 2 2 15 7" xfId="8023"/>
    <cellStyle name="Comma 2 10 2 2 15 8" xfId="8024"/>
    <cellStyle name="Comma 2 10 2 2 15 9" xfId="8025"/>
    <cellStyle name="Comma 2 10 2 2 16" xfId="8026"/>
    <cellStyle name="Comma 2 10 2 2 17" xfId="8027"/>
    <cellStyle name="Comma 2 10 2 2 18" xfId="8028"/>
    <cellStyle name="Comma 2 10 2 2 19" xfId="8029"/>
    <cellStyle name="Comma 2 10 2 2 2" xfId="8030"/>
    <cellStyle name="Comma 2 10 2 2 2 10" xfId="8031"/>
    <cellStyle name="Comma 2 10 2 2 2 11" xfId="8032"/>
    <cellStyle name="Comma 2 10 2 2 2 12" xfId="8033"/>
    <cellStyle name="Comma 2 10 2 2 2 13" xfId="8034"/>
    <cellStyle name="Comma 2 10 2 2 2 14" xfId="8035"/>
    <cellStyle name="Comma 2 10 2 2 2 14 10" xfId="8036"/>
    <cellStyle name="Comma 2 10 2 2 2 14 11" xfId="8037"/>
    <cellStyle name="Comma 2 10 2 2 2 14 12" xfId="8038"/>
    <cellStyle name="Comma 2 10 2 2 2 14 13" xfId="8039"/>
    <cellStyle name="Comma 2 10 2 2 2 14 14" xfId="8040"/>
    <cellStyle name="Comma 2 10 2 2 2 14 15" xfId="8041"/>
    <cellStyle name="Comma 2 10 2 2 2 14 16" xfId="8042"/>
    <cellStyle name="Comma 2 10 2 2 2 14 17" xfId="8043"/>
    <cellStyle name="Comma 2 10 2 2 2 14 18" xfId="8044"/>
    <cellStyle name="Comma 2 10 2 2 2 14 19" xfId="8045"/>
    <cellStyle name="Comma 2 10 2 2 2 14 2" xfId="8046"/>
    <cellStyle name="Comma 2 10 2 2 2 14 2 10" xfId="8047"/>
    <cellStyle name="Comma 2 10 2 2 2 14 2 11" xfId="8048"/>
    <cellStyle name="Comma 2 10 2 2 2 14 2 12" xfId="8049"/>
    <cellStyle name="Comma 2 10 2 2 2 14 2 13" xfId="8050"/>
    <cellStyle name="Comma 2 10 2 2 2 14 2 14" xfId="8051"/>
    <cellStyle name="Comma 2 10 2 2 2 14 2 15" xfId="8052"/>
    <cellStyle name="Comma 2 10 2 2 2 14 2 16" xfId="8053"/>
    <cellStyle name="Comma 2 10 2 2 2 14 2 17" xfId="8054"/>
    <cellStyle name="Comma 2 10 2 2 2 14 2 18" xfId="8055"/>
    <cellStyle name="Comma 2 10 2 2 2 14 2 19" xfId="8056"/>
    <cellStyle name="Comma 2 10 2 2 2 14 2 2" xfId="8057"/>
    <cellStyle name="Comma 2 10 2 2 2 14 2 20" xfId="8058"/>
    <cellStyle name="Comma 2 10 2 2 2 14 2 21" xfId="8059"/>
    <cellStyle name="Comma 2 10 2 2 2 14 2 22" xfId="8060"/>
    <cellStyle name="Comma 2 10 2 2 2 14 2 23" xfId="8061"/>
    <cellStyle name="Comma 2 10 2 2 2 14 2 24" xfId="8062"/>
    <cellStyle name="Comma 2 10 2 2 2 14 2 25" xfId="8063"/>
    <cellStyle name="Comma 2 10 2 2 2 14 2 26" xfId="8064"/>
    <cellStyle name="Comma 2 10 2 2 2 14 2 27" xfId="8065"/>
    <cellStyle name="Comma 2 10 2 2 2 14 2 3" xfId="8066"/>
    <cellStyle name="Comma 2 10 2 2 2 14 2 4" xfId="8067"/>
    <cellStyle name="Comma 2 10 2 2 2 14 2 5" xfId="8068"/>
    <cellStyle name="Comma 2 10 2 2 2 14 2 6" xfId="8069"/>
    <cellStyle name="Comma 2 10 2 2 2 14 2 7" xfId="8070"/>
    <cellStyle name="Comma 2 10 2 2 2 14 2 8" xfId="8071"/>
    <cellStyle name="Comma 2 10 2 2 2 14 2 9" xfId="8072"/>
    <cellStyle name="Comma 2 10 2 2 2 14 20" xfId="8073"/>
    <cellStyle name="Comma 2 10 2 2 2 14 21" xfId="8074"/>
    <cellStyle name="Comma 2 10 2 2 2 14 22" xfId="8075"/>
    <cellStyle name="Comma 2 10 2 2 2 14 23" xfId="8076"/>
    <cellStyle name="Comma 2 10 2 2 2 14 24" xfId="8077"/>
    <cellStyle name="Comma 2 10 2 2 2 14 25" xfId="8078"/>
    <cellStyle name="Comma 2 10 2 2 2 14 26" xfId="8079"/>
    <cellStyle name="Comma 2 10 2 2 2 14 27" xfId="8080"/>
    <cellStyle name="Comma 2 10 2 2 2 14 3" xfId="8081"/>
    <cellStyle name="Comma 2 10 2 2 2 14 4" xfId="8082"/>
    <cellStyle name="Comma 2 10 2 2 2 14 5" xfId="8083"/>
    <cellStyle name="Comma 2 10 2 2 2 14 6" xfId="8084"/>
    <cellStyle name="Comma 2 10 2 2 2 14 7" xfId="8085"/>
    <cellStyle name="Comma 2 10 2 2 2 14 8" xfId="8086"/>
    <cellStyle name="Comma 2 10 2 2 2 14 9" xfId="8087"/>
    <cellStyle name="Comma 2 10 2 2 2 15" xfId="8088"/>
    <cellStyle name="Comma 2 10 2 2 2 16" xfId="8089"/>
    <cellStyle name="Comma 2 10 2 2 2 17" xfId="8090"/>
    <cellStyle name="Comma 2 10 2 2 2 18" xfId="8091"/>
    <cellStyle name="Comma 2 10 2 2 2 19" xfId="8092"/>
    <cellStyle name="Comma 2 10 2 2 2 2" xfId="8093"/>
    <cellStyle name="Comma 2 10 2 2 2 20" xfId="8094"/>
    <cellStyle name="Comma 2 10 2 2 2 21" xfId="8095"/>
    <cellStyle name="Comma 2 10 2 2 2 22" xfId="8096"/>
    <cellStyle name="Comma 2 10 2 2 2 23" xfId="8097"/>
    <cellStyle name="Comma 2 10 2 2 2 24" xfId="8098"/>
    <cellStyle name="Comma 2 10 2 2 2 25" xfId="8099"/>
    <cellStyle name="Comma 2 10 2 2 2 26" xfId="8100"/>
    <cellStyle name="Comma 2 10 2 2 2 27" xfId="8101"/>
    <cellStyle name="Comma 2 10 2 2 2 28" xfId="8102"/>
    <cellStyle name="Comma 2 10 2 2 2 29" xfId="8103"/>
    <cellStyle name="Comma 2 10 2 2 2 3" xfId="8104"/>
    <cellStyle name="Comma 2 10 2 2 2 3 10" xfId="8105"/>
    <cellStyle name="Comma 2 10 2 2 2 3 11" xfId="8106"/>
    <cellStyle name="Comma 2 10 2 2 2 3 12" xfId="8107"/>
    <cellStyle name="Comma 2 10 2 2 2 3 13" xfId="8108"/>
    <cellStyle name="Comma 2 10 2 2 2 3 14" xfId="8109"/>
    <cellStyle name="Comma 2 10 2 2 2 3 15" xfId="8110"/>
    <cellStyle name="Comma 2 10 2 2 2 3 16" xfId="8111"/>
    <cellStyle name="Comma 2 10 2 2 2 3 17" xfId="8112"/>
    <cellStyle name="Comma 2 10 2 2 2 3 18" xfId="8113"/>
    <cellStyle name="Comma 2 10 2 2 2 3 19" xfId="8114"/>
    <cellStyle name="Comma 2 10 2 2 2 3 2" xfId="8115"/>
    <cellStyle name="Comma 2 10 2 2 2 3 2 10" xfId="8116"/>
    <cellStyle name="Comma 2 10 2 2 2 3 2 11" xfId="8117"/>
    <cellStyle name="Comma 2 10 2 2 2 3 2 12" xfId="8118"/>
    <cellStyle name="Comma 2 10 2 2 2 3 2 13" xfId="8119"/>
    <cellStyle name="Comma 2 10 2 2 2 3 2 14" xfId="8120"/>
    <cellStyle name="Comma 2 10 2 2 2 3 2 15" xfId="8121"/>
    <cellStyle name="Comma 2 10 2 2 2 3 2 16" xfId="8122"/>
    <cellStyle name="Comma 2 10 2 2 2 3 2 17" xfId="8123"/>
    <cellStyle name="Comma 2 10 2 2 2 3 2 18" xfId="8124"/>
    <cellStyle name="Comma 2 10 2 2 2 3 2 19" xfId="8125"/>
    <cellStyle name="Comma 2 10 2 2 2 3 2 2" xfId="8126"/>
    <cellStyle name="Comma 2 10 2 2 2 3 2 2 10" xfId="8127"/>
    <cellStyle name="Comma 2 10 2 2 2 3 2 2 11" xfId="8128"/>
    <cellStyle name="Comma 2 10 2 2 2 3 2 2 12" xfId="8129"/>
    <cellStyle name="Comma 2 10 2 2 2 3 2 2 13" xfId="8130"/>
    <cellStyle name="Comma 2 10 2 2 2 3 2 2 14" xfId="8131"/>
    <cellStyle name="Comma 2 10 2 2 2 3 2 2 15" xfId="8132"/>
    <cellStyle name="Comma 2 10 2 2 2 3 2 2 16" xfId="8133"/>
    <cellStyle name="Comma 2 10 2 2 2 3 2 2 17" xfId="8134"/>
    <cellStyle name="Comma 2 10 2 2 2 3 2 2 18" xfId="8135"/>
    <cellStyle name="Comma 2 10 2 2 2 3 2 2 19" xfId="8136"/>
    <cellStyle name="Comma 2 10 2 2 2 3 2 2 2" xfId="8137"/>
    <cellStyle name="Comma 2 10 2 2 2 3 2 2 20" xfId="8138"/>
    <cellStyle name="Comma 2 10 2 2 2 3 2 2 21" xfId="8139"/>
    <cellStyle name="Comma 2 10 2 2 2 3 2 2 22" xfId="8140"/>
    <cellStyle name="Comma 2 10 2 2 2 3 2 2 23" xfId="8141"/>
    <cellStyle name="Comma 2 10 2 2 2 3 2 2 24" xfId="8142"/>
    <cellStyle name="Comma 2 10 2 2 2 3 2 2 25" xfId="8143"/>
    <cellStyle name="Comma 2 10 2 2 2 3 2 2 26" xfId="8144"/>
    <cellStyle name="Comma 2 10 2 2 2 3 2 2 27" xfId="8145"/>
    <cellStyle name="Comma 2 10 2 2 2 3 2 2 3" xfId="8146"/>
    <cellStyle name="Comma 2 10 2 2 2 3 2 2 4" xfId="8147"/>
    <cellStyle name="Comma 2 10 2 2 2 3 2 2 5" xfId="8148"/>
    <cellStyle name="Comma 2 10 2 2 2 3 2 2 6" xfId="8149"/>
    <cellStyle name="Comma 2 10 2 2 2 3 2 2 7" xfId="8150"/>
    <cellStyle name="Comma 2 10 2 2 2 3 2 2 8" xfId="8151"/>
    <cellStyle name="Comma 2 10 2 2 2 3 2 2 9" xfId="8152"/>
    <cellStyle name="Comma 2 10 2 2 2 3 2 20" xfId="8153"/>
    <cellStyle name="Comma 2 10 2 2 2 3 2 21" xfId="8154"/>
    <cellStyle name="Comma 2 10 2 2 2 3 2 22" xfId="8155"/>
    <cellStyle name="Comma 2 10 2 2 2 3 2 23" xfId="8156"/>
    <cellStyle name="Comma 2 10 2 2 2 3 2 24" xfId="8157"/>
    <cellStyle name="Comma 2 10 2 2 2 3 2 25" xfId="8158"/>
    <cellStyle name="Comma 2 10 2 2 2 3 2 26" xfId="8159"/>
    <cellStyle name="Comma 2 10 2 2 2 3 2 27" xfId="8160"/>
    <cellStyle name="Comma 2 10 2 2 2 3 2 3" xfId="8161"/>
    <cellStyle name="Comma 2 10 2 2 2 3 2 4" xfId="8162"/>
    <cellStyle name="Comma 2 10 2 2 2 3 2 5" xfId="8163"/>
    <cellStyle name="Comma 2 10 2 2 2 3 2 6" xfId="8164"/>
    <cellStyle name="Comma 2 10 2 2 2 3 2 7" xfId="8165"/>
    <cellStyle name="Comma 2 10 2 2 2 3 2 8" xfId="8166"/>
    <cellStyle name="Comma 2 10 2 2 2 3 2 9" xfId="8167"/>
    <cellStyle name="Comma 2 10 2 2 2 3 20" xfId="8168"/>
    <cellStyle name="Comma 2 10 2 2 2 3 21" xfId="8169"/>
    <cellStyle name="Comma 2 10 2 2 2 3 22" xfId="8170"/>
    <cellStyle name="Comma 2 10 2 2 2 3 23" xfId="8171"/>
    <cellStyle name="Comma 2 10 2 2 2 3 24" xfId="8172"/>
    <cellStyle name="Comma 2 10 2 2 2 3 25" xfId="8173"/>
    <cellStyle name="Comma 2 10 2 2 2 3 26" xfId="8174"/>
    <cellStyle name="Comma 2 10 2 2 2 3 27" xfId="8175"/>
    <cellStyle name="Comma 2 10 2 2 2 3 28" xfId="8176"/>
    <cellStyle name="Comma 2 10 2 2 2 3 29" xfId="8177"/>
    <cellStyle name="Comma 2 10 2 2 2 3 3" xfId="8178"/>
    <cellStyle name="Comma 2 10 2 2 2 3 30" xfId="8179"/>
    <cellStyle name="Comma 2 10 2 2 2 3 31" xfId="8180"/>
    <cellStyle name="Comma 2 10 2 2 2 3 32" xfId="8181"/>
    <cellStyle name="Comma 2 10 2 2 2 3 33" xfId="8182"/>
    <cellStyle name="Comma 2 10 2 2 2 3 34" xfId="8183"/>
    <cellStyle name="Comma 2 10 2 2 2 3 35" xfId="8184"/>
    <cellStyle name="Comma 2 10 2 2 2 3 36" xfId="8185"/>
    <cellStyle name="Comma 2 10 2 2 2 3 37" xfId="8186"/>
    <cellStyle name="Comma 2 10 2 2 2 3 38" xfId="8187"/>
    <cellStyle name="Comma 2 10 2 2 2 3 39" xfId="8188"/>
    <cellStyle name="Comma 2 10 2 2 2 3 4" xfId="8189"/>
    <cellStyle name="Comma 2 10 2 2 2 3 5" xfId="8190"/>
    <cellStyle name="Comma 2 10 2 2 2 3 6" xfId="8191"/>
    <cellStyle name="Comma 2 10 2 2 2 3 7" xfId="8192"/>
    <cellStyle name="Comma 2 10 2 2 2 3 8" xfId="8193"/>
    <cellStyle name="Comma 2 10 2 2 2 3 9" xfId="8194"/>
    <cellStyle name="Comma 2 10 2 2 2 30" xfId="8195"/>
    <cellStyle name="Comma 2 10 2 2 2 31" xfId="8196"/>
    <cellStyle name="Comma 2 10 2 2 2 32" xfId="8197"/>
    <cellStyle name="Comma 2 10 2 2 2 33" xfId="8198"/>
    <cellStyle name="Comma 2 10 2 2 2 34" xfId="8199"/>
    <cellStyle name="Comma 2 10 2 2 2 35" xfId="8200"/>
    <cellStyle name="Comma 2 10 2 2 2 36" xfId="8201"/>
    <cellStyle name="Comma 2 10 2 2 2 37" xfId="8202"/>
    <cellStyle name="Comma 2 10 2 2 2 38" xfId="8203"/>
    <cellStyle name="Comma 2 10 2 2 2 39" xfId="8204"/>
    <cellStyle name="Comma 2 10 2 2 2 4" xfId="8205"/>
    <cellStyle name="Comma 2 10 2 2 2 40" xfId="8206"/>
    <cellStyle name="Comma 2 10 2 2 2 41" xfId="8207"/>
    <cellStyle name="Comma 2 10 2 2 2 42" xfId="8208"/>
    <cellStyle name="Comma 2 10 2 2 2 43" xfId="8209"/>
    <cellStyle name="Comma 2 10 2 2 2 44" xfId="8210"/>
    <cellStyle name="Comma 2 10 2 2 2 45" xfId="8211"/>
    <cellStyle name="Comma 2 10 2 2 2 46" xfId="8212"/>
    <cellStyle name="Comma 2 10 2 2 2 47" xfId="8213"/>
    <cellStyle name="Comma 2 10 2 2 2 48" xfId="8214"/>
    <cellStyle name="Comma 2 10 2 2 2 49" xfId="8215"/>
    <cellStyle name="Comma 2 10 2 2 2 5" xfId="8216"/>
    <cellStyle name="Comma 2 10 2 2 2 50" xfId="8217"/>
    <cellStyle name="Comma 2 10 2 2 2 6" xfId="8218"/>
    <cellStyle name="Comma 2 10 2 2 2 7" xfId="8219"/>
    <cellStyle name="Comma 2 10 2 2 2 8" xfId="8220"/>
    <cellStyle name="Comma 2 10 2 2 2 9" xfId="8221"/>
    <cellStyle name="Comma 2 10 2 2 20" xfId="8222"/>
    <cellStyle name="Comma 2 10 2 2 21" xfId="8223"/>
    <cellStyle name="Comma 2 10 2 2 22" xfId="8224"/>
    <cellStyle name="Comma 2 10 2 2 23" xfId="8225"/>
    <cellStyle name="Comma 2 10 2 2 24" xfId="8226"/>
    <cellStyle name="Comma 2 10 2 2 25" xfId="8227"/>
    <cellStyle name="Comma 2 10 2 2 26" xfId="8228"/>
    <cellStyle name="Comma 2 10 2 2 27" xfId="8229"/>
    <cellStyle name="Comma 2 10 2 2 28" xfId="8230"/>
    <cellStyle name="Comma 2 10 2 2 29" xfId="8231"/>
    <cellStyle name="Comma 2 10 2 2 3" xfId="8232"/>
    <cellStyle name="Comma 2 10 2 2 30" xfId="8233"/>
    <cellStyle name="Comma 2 10 2 2 31" xfId="8234"/>
    <cellStyle name="Comma 2 10 2 2 32" xfId="8235"/>
    <cellStyle name="Comma 2 10 2 2 33" xfId="8236"/>
    <cellStyle name="Comma 2 10 2 2 34" xfId="8237"/>
    <cellStyle name="Comma 2 10 2 2 35" xfId="8238"/>
    <cellStyle name="Comma 2 10 2 2 36" xfId="8239"/>
    <cellStyle name="Comma 2 10 2 2 37" xfId="8240"/>
    <cellStyle name="Comma 2 10 2 2 38" xfId="8241"/>
    <cellStyle name="Comma 2 10 2 2 39" xfId="8242"/>
    <cellStyle name="Comma 2 10 2 2 4" xfId="8243"/>
    <cellStyle name="Comma 2 10 2 2 4 10" xfId="8244"/>
    <cellStyle name="Comma 2 10 2 2 4 11" xfId="8245"/>
    <cellStyle name="Comma 2 10 2 2 4 12" xfId="8246"/>
    <cellStyle name="Comma 2 10 2 2 4 13" xfId="8247"/>
    <cellStyle name="Comma 2 10 2 2 4 14" xfId="8248"/>
    <cellStyle name="Comma 2 10 2 2 4 15" xfId="8249"/>
    <cellStyle name="Comma 2 10 2 2 4 16" xfId="8250"/>
    <cellStyle name="Comma 2 10 2 2 4 17" xfId="8251"/>
    <cellStyle name="Comma 2 10 2 2 4 18" xfId="8252"/>
    <cellStyle name="Comma 2 10 2 2 4 19" xfId="8253"/>
    <cellStyle name="Comma 2 10 2 2 4 2" xfId="8254"/>
    <cellStyle name="Comma 2 10 2 2 4 2 10" xfId="8255"/>
    <cellStyle name="Comma 2 10 2 2 4 2 11" xfId="8256"/>
    <cellStyle name="Comma 2 10 2 2 4 2 12" xfId="8257"/>
    <cellStyle name="Comma 2 10 2 2 4 2 13" xfId="8258"/>
    <cellStyle name="Comma 2 10 2 2 4 2 14" xfId="8259"/>
    <cellStyle name="Comma 2 10 2 2 4 2 15" xfId="8260"/>
    <cellStyle name="Comma 2 10 2 2 4 2 16" xfId="8261"/>
    <cellStyle name="Comma 2 10 2 2 4 2 17" xfId="8262"/>
    <cellStyle name="Comma 2 10 2 2 4 2 18" xfId="8263"/>
    <cellStyle name="Comma 2 10 2 2 4 2 19" xfId="8264"/>
    <cellStyle name="Comma 2 10 2 2 4 2 2" xfId="8265"/>
    <cellStyle name="Comma 2 10 2 2 4 2 2 10" xfId="8266"/>
    <cellStyle name="Comma 2 10 2 2 4 2 2 11" xfId="8267"/>
    <cellStyle name="Comma 2 10 2 2 4 2 2 12" xfId="8268"/>
    <cellStyle name="Comma 2 10 2 2 4 2 2 13" xfId="8269"/>
    <cellStyle name="Comma 2 10 2 2 4 2 2 14" xfId="8270"/>
    <cellStyle name="Comma 2 10 2 2 4 2 2 15" xfId="8271"/>
    <cellStyle name="Comma 2 10 2 2 4 2 2 16" xfId="8272"/>
    <cellStyle name="Comma 2 10 2 2 4 2 2 17" xfId="8273"/>
    <cellStyle name="Comma 2 10 2 2 4 2 2 18" xfId="8274"/>
    <cellStyle name="Comma 2 10 2 2 4 2 2 19" xfId="8275"/>
    <cellStyle name="Comma 2 10 2 2 4 2 2 2" xfId="8276"/>
    <cellStyle name="Comma 2 10 2 2 4 2 2 20" xfId="8277"/>
    <cellStyle name="Comma 2 10 2 2 4 2 2 21" xfId="8278"/>
    <cellStyle name="Comma 2 10 2 2 4 2 2 22" xfId="8279"/>
    <cellStyle name="Comma 2 10 2 2 4 2 2 23" xfId="8280"/>
    <cellStyle name="Comma 2 10 2 2 4 2 2 24" xfId="8281"/>
    <cellStyle name="Comma 2 10 2 2 4 2 2 25" xfId="8282"/>
    <cellStyle name="Comma 2 10 2 2 4 2 2 26" xfId="8283"/>
    <cellStyle name="Comma 2 10 2 2 4 2 2 27" xfId="8284"/>
    <cellStyle name="Comma 2 10 2 2 4 2 2 3" xfId="8285"/>
    <cellStyle name="Comma 2 10 2 2 4 2 2 4" xfId="8286"/>
    <cellStyle name="Comma 2 10 2 2 4 2 2 5" xfId="8287"/>
    <cellStyle name="Comma 2 10 2 2 4 2 2 6" xfId="8288"/>
    <cellStyle name="Comma 2 10 2 2 4 2 2 7" xfId="8289"/>
    <cellStyle name="Comma 2 10 2 2 4 2 2 8" xfId="8290"/>
    <cellStyle name="Comma 2 10 2 2 4 2 2 9" xfId="8291"/>
    <cellStyle name="Comma 2 10 2 2 4 2 20" xfId="8292"/>
    <cellStyle name="Comma 2 10 2 2 4 2 21" xfId="8293"/>
    <cellStyle name="Comma 2 10 2 2 4 2 22" xfId="8294"/>
    <cellStyle name="Comma 2 10 2 2 4 2 23" xfId="8295"/>
    <cellStyle name="Comma 2 10 2 2 4 2 24" xfId="8296"/>
    <cellStyle name="Comma 2 10 2 2 4 2 25" xfId="8297"/>
    <cellStyle name="Comma 2 10 2 2 4 2 26" xfId="8298"/>
    <cellStyle name="Comma 2 10 2 2 4 2 27" xfId="8299"/>
    <cellStyle name="Comma 2 10 2 2 4 2 3" xfId="8300"/>
    <cellStyle name="Comma 2 10 2 2 4 2 4" xfId="8301"/>
    <cellStyle name="Comma 2 10 2 2 4 2 5" xfId="8302"/>
    <cellStyle name="Comma 2 10 2 2 4 2 6" xfId="8303"/>
    <cellStyle name="Comma 2 10 2 2 4 2 7" xfId="8304"/>
    <cellStyle name="Comma 2 10 2 2 4 2 8" xfId="8305"/>
    <cellStyle name="Comma 2 10 2 2 4 2 9" xfId="8306"/>
    <cellStyle name="Comma 2 10 2 2 4 20" xfId="8307"/>
    <cellStyle name="Comma 2 10 2 2 4 21" xfId="8308"/>
    <cellStyle name="Comma 2 10 2 2 4 22" xfId="8309"/>
    <cellStyle name="Comma 2 10 2 2 4 23" xfId="8310"/>
    <cellStyle name="Comma 2 10 2 2 4 24" xfId="8311"/>
    <cellStyle name="Comma 2 10 2 2 4 25" xfId="8312"/>
    <cellStyle name="Comma 2 10 2 2 4 26" xfId="8313"/>
    <cellStyle name="Comma 2 10 2 2 4 27" xfId="8314"/>
    <cellStyle name="Comma 2 10 2 2 4 28" xfId="8315"/>
    <cellStyle name="Comma 2 10 2 2 4 29" xfId="8316"/>
    <cellStyle name="Comma 2 10 2 2 4 3" xfId="8317"/>
    <cellStyle name="Comma 2 10 2 2 4 30" xfId="8318"/>
    <cellStyle name="Comma 2 10 2 2 4 31" xfId="8319"/>
    <cellStyle name="Comma 2 10 2 2 4 32" xfId="8320"/>
    <cellStyle name="Comma 2 10 2 2 4 33" xfId="8321"/>
    <cellStyle name="Comma 2 10 2 2 4 34" xfId="8322"/>
    <cellStyle name="Comma 2 10 2 2 4 35" xfId="8323"/>
    <cellStyle name="Comma 2 10 2 2 4 36" xfId="8324"/>
    <cellStyle name="Comma 2 10 2 2 4 37" xfId="8325"/>
    <cellStyle name="Comma 2 10 2 2 4 38" xfId="8326"/>
    <cellStyle name="Comma 2 10 2 2 4 39" xfId="8327"/>
    <cellStyle name="Comma 2 10 2 2 4 4" xfId="8328"/>
    <cellStyle name="Comma 2 10 2 2 4 5" xfId="8329"/>
    <cellStyle name="Comma 2 10 2 2 4 6" xfId="8330"/>
    <cellStyle name="Comma 2 10 2 2 4 7" xfId="8331"/>
    <cellStyle name="Comma 2 10 2 2 4 8" xfId="8332"/>
    <cellStyle name="Comma 2 10 2 2 4 9" xfId="8333"/>
    <cellStyle name="Comma 2 10 2 2 40" xfId="8334"/>
    <cellStyle name="Comma 2 10 2 2 41" xfId="8335"/>
    <cellStyle name="Comma 2 10 2 2 42" xfId="8336"/>
    <cellStyle name="Comma 2 10 2 2 43" xfId="8337"/>
    <cellStyle name="Comma 2 10 2 2 44" xfId="8338"/>
    <cellStyle name="Comma 2 10 2 2 45" xfId="8339"/>
    <cellStyle name="Comma 2 10 2 2 46" xfId="8340"/>
    <cellStyle name="Comma 2 10 2 2 47" xfId="8341"/>
    <cellStyle name="Comma 2 10 2 2 48" xfId="8342"/>
    <cellStyle name="Comma 2 10 2 2 49" xfId="8343"/>
    <cellStyle name="Comma 2 10 2 2 5" xfId="8344"/>
    <cellStyle name="Comma 2 10 2 2 50" xfId="8345"/>
    <cellStyle name="Comma 2 10 2 2 51" xfId="8346"/>
    <cellStyle name="Comma 2 10 2 2 6" xfId="8347"/>
    <cellStyle name="Comma 2 10 2 2 7" xfId="8348"/>
    <cellStyle name="Comma 2 10 2 2 8" xfId="8349"/>
    <cellStyle name="Comma 2 10 2 2 9" xfId="8350"/>
    <cellStyle name="Comma 2 10 2 20" xfId="8351"/>
    <cellStyle name="Comma 2 10 2 21" xfId="8352"/>
    <cellStyle name="Comma 2 10 2 22" xfId="8353"/>
    <cellStyle name="Comma 2 10 2 23" xfId="8354"/>
    <cellStyle name="Comma 2 10 2 24" xfId="8355"/>
    <cellStyle name="Comma 2 10 2 25" xfId="8356"/>
    <cellStyle name="Comma 2 10 2 26" xfId="8357"/>
    <cellStyle name="Comma 2 10 2 27" xfId="8358"/>
    <cellStyle name="Comma 2 10 2 28" xfId="8359"/>
    <cellStyle name="Comma 2 10 2 29" xfId="8360"/>
    <cellStyle name="Comma 2 10 2 3" xfId="8361"/>
    <cellStyle name="Comma 2 10 2 3 10" xfId="8362"/>
    <cellStyle name="Comma 2 10 2 3 11" xfId="8363"/>
    <cellStyle name="Comma 2 10 2 3 12" xfId="8364"/>
    <cellStyle name="Comma 2 10 2 3 13" xfId="8365"/>
    <cellStyle name="Comma 2 10 2 3 14" xfId="8366"/>
    <cellStyle name="Comma 2 10 2 3 14 10" xfId="8367"/>
    <cellStyle name="Comma 2 10 2 3 14 11" xfId="8368"/>
    <cellStyle name="Comma 2 10 2 3 14 12" xfId="8369"/>
    <cellStyle name="Comma 2 10 2 3 14 13" xfId="8370"/>
    <cellStyle name="Comma 2 10 2 3 14 14" xfId="8371"/>
    <cellStyle name="Comma 2 10 2 3 14 15" xfId="8372"/>
    <cellStyle name="Comma 2 10 2 3 14 16" xfId="8373"/>
    <cellStyle name="Comma 2 10 2 3 14 17" xfId="8374"/>
    <cellStyle name="Comma 2 10 2 3 14 18" xfId="8375"/>
    <cellStyle name="Comma 2 10 2 3 14 19" xfId="8376"/>
    <cellStyle name="Comma 2 10 2 3 14 2" xfId="8377"/>
    <cellStyle name="Comma 2 10 2 3 14 2 10" xfId="8378"/>
    <cellStyle name="Comma 2 10 2 3 14 2 11" xfId="8379"/>
    <cellStyle name="Comma 2 10 2 3 14 2 12" xfId="8380"/>
    <cellStyle name="Comma 2 10 2 3 14 2 13" xfId="8381"/>
    <cellStyle name="Comma 2 10 2 3 14 2 14" xfId="8382"/>
    <cellStyle name="Comma 2 10 2 3 14 2 15" xfId="8383"/>
    <cellStyle name="Comma 2 10 2 3 14 2 16" xfId="8384"/>
    <cellStyle name="Comma 2 10 2 3 14 2 17" xfId="8385"/>
    <cellStyle name="Comma 2 10 2 3 14 2 18" xfId="8386"/>
    <cellStyle name="Comma 2 10 2 3 14 2 19" xfId="8387"/>
    <cellStyle name="Comma 2 10 2 3 14 2 2" xfId="8388"/>
    <cellStyle name="Comma 2 10 2 3 14 2 20" xfId="8389"/>
    <cellStyle name="Comma 2 10 2 3 14 2 21" xfId="8390"/>
    <cellStyle name="Comma 2 10 2 3 14 2 22" xfId="8391"/>
    <cellStyle name="Comma 2 10 2 3 14 2 23" xfId="8392"/>
    <cellStyle name="Comma 2 10 2 3 14 2 24" xfId="8393"/>
    <cellStyle name="Comma 2 10 2 3 14 2 25" xfId="8394"/>
    <cellStyle name="Comma 2 10 2 3 14 2 26" xfId="8395"/>
    <cellStyle name="Comma 2 10 2 3 14 2 27" xfId="8396"/>
    <cellStyle name="Comma 2 10 2 3 14 2 3" xfId="8397"/>
    <cellStyle name="Comma 2 10 2 3 14 2 4" xfId="8398"/>
    <cellStyle name="Comma 2 10 2 3 14 2 5" xfId="8399"/>
    <cellStyle name="Comma 2 10 2 3 14 2 6" xfId="8400"/>
    <cellStyle name="Comma 2 10 2 3 14 2 7" xfId="8401"/>
    <cellStyle name="Comma 2 10 2 3 14 2 8" xfId="8402"/>
    <cellStyle name="Comma 2 10 2 3 14 2 9" xfId="8403"/>
    <cellStyle name="Comma 2 10 2 3 14 20" xfId="8404"/>
    <cellStyle name="Comma 2 10 2 3 14 21" xfId="8405"/>
    <cellStyle name="Comma 2 10 2 3 14 22" xfId="8406"/>
    <cellStyle name="Comma 2 10 2 3 14 23" xfId="8407"/>
    <cellStyle name="Comma 2 10 2 3 14 24" xfId="8408"/>
    <cellStyle name="Comma 2 10 2 3 14 25" xfId="8409"/>
    <cellStyle name="Comma 2 10 2 3 14 26" xfId="8410"/>
    <cellStyle name="Comma 2 10 2 3 14 27" xfId="8411"/>
    <cellStyle name="Comma 2 10 2 3 14 3" xfId="8412"/>
    <cellStyle name="Comma 2 10 2 3 14 4" xfId="8413"/>
    <cellStyle name="Comma 2 10 2 3 14 5" xfId="8414"/>
    <cellStyle name="Comma 2 10 2 3 14 6" xfId="8415"/>
    <cellStyle name="Comma 2 10 2 3 14 7" xfId="8416"/>
    <cellStyle name="Comma 2 10 2 3 14 8" xfId="8417"/>
    <cellStyle name="Comma 2 10 2 3 14 9" xfId="8418"/>
    <cellStyle name="Comma 2 10 2 3 15" xfId="8419"/>
    <cellStyle name="Comma 2 10 2 3 16" xfId="8420"/>
    <cellStyle name="Comma 2 10 2 3 17" xfId="8421"/>
    <cellStyle name="Comma 2 10 2 3 18" xfId="8422"/>
    <cellStyle name="Comma 2 10 2 3 19" xfId="8423"/>
    <cellStyle name="Comma 2 10 2 3 2" xfId="8424"/>
    <cellStyle name="Comma 2 10 2 3 2 10" xfId="8425"/>
    <cellStyle name="Comma 2 10 2 3 2 11" xfId="8426"/>
    <cellStyle name="Comma 2 10 2 3 2 12" xfId="8427"/>
    <cellStyle name="Comma 2 10 2 3 2 13" xfId="8428"/>
    <cellStyle name="Comma 2 10 2 3 2 14" xfId="8429"/>
    <cellStyle name="Comma 2 10 2 3 2 15" xfId="8430"/>
    <cellStyle name="Comma 2 10 2 3 2 16" xfId="8431"/>
    <cellStyle name="Comma 2 10 2 3 2 17" xfId="8432"/>
    <cellStyle name="Comma 2 10 2 3 2 18" xfId="8433"/>
    <cellStyle name="Comma 2 10 2 3 2 19" xfId="8434"/>
    <cellStyle name="Comma 2 10 2 3 2 2" xfId="8435"/>
    <cellStyle name="Comma 2 10 2 3 2 2 10" xfId="8436"/>
    <cellStyle name="Comma 2 10 2 3 2 2 11" xfId="8437"/>
    <cellStyle name="Comma 2 10 2 3 2 2 12" xfId="8438"/>
    <cellStyle name="Comma 2 10 2 3 2 2 13" xfId="8439"/>
    <cellStyle name="Comma 2 10 2 3 2 2 14" xfId="8440"/>
    <cellStyle name="Comma 2 10 2 3 2 2 15" xfId="8441"/>
    <cellStyle name="Comma 2 10 2 3 2 2 16" xfId="8442"/>
    <cellStyle name="Comma 2 10 2 3 2 2 17" xfId="8443"/>
    <cellStyle name="Comma 2 10 2 3 2 2 18" xfId="8444"/>
    <cellStyle name="Comma 2 10 2 3 2 2 19" xfId="8445"/>
    <cellStyle name="Comma 2 10 2 3 2 2 2" xfId="8446"/>
    <cellStyle name="Comma 2 10 2 3 2 2 2 10" xfId="8447"/>
    <cellStyle name="Comma 2 10 2 3 2 2 2 11" xfId="8448"/>
    <cellStyle name="Comma 2 10 2 3 2 2 2 12" xfId="8449"/>
    <cellStyle name="Comma 2 10 2 3 2 2 2 13" xfId="8450"/>
    <cellStyle name="Comma 2 10 2 3 2 2 2 14" xfId="8451"/>
    <cellStyle name="Comma 2 10 2 3 2 2 2 15" xfId="8452"/>
    <cellStyle name="Comma 2 10 2 3 2 2 2 16" xfId="8453"/>
    <cellStyle name="Comma 2 10 2 3 2 2 2 17" xfId="8454"/>
    <cellStyle name="Comma 2 10 2 3 2 2 2 18" xfId="8455"/>
    <cellStyle name="Comma 2 10 2 3 2 2 2 19" xfId="8456"/>
    <cellStyle name="Comma 2 10 2 3 2 2 2 2" xfId="8457"/>
    <cellStyle name="Comma 2 10 2 3 2 2 2 20" xfId="8458"/>
    <cellStyle name="Comma 2 10 2 3 2 2 2 21" xfId="8459"/>
    <cellStyle name="Comma 2 10 2 3 2 2 2 22" xfId="8460"/>
    <cellStyle name="Comma 2 10 2 3 2 2 2 23" xfId="8461"/>
    <cellStyle name="Comma 2 10 2 3 2 2 2 24" xfId="8462"/>
    <cellStyle name="Comma 2 10 2 3 2 2 2 25" xfId="8463"/>
    <cellStyle name="Comma 2 10 2 3 2 2 2 26" xfId="8464"/>
    <cellStyle name="Comma 2 10 2 3 2 2 2 27" xfId="8465"/>
    <cellStyle name="Comma 2 10 2 3 2 2 2 3" xfId="8466"/>
    <cellStyle name="Comma 2 10 2 3 2 2 2 4" xfId="8467"/>
    <cellStyle name="Comma 2 10 2 3 2 2 2 5" xfId="8468"/>
    <cellStyle name="Comma 2 10 2 3 2 2 2 6" xfId="8469"/>
    <cellStyle name="Comma 2 10 2 3 2 2 2 7" xfId="8470"/>
    <cellStyle name="Comma 2 10 2 3 2 2 2 8" xfId="8471"/>
    <cellStyle name="Comma 2 10 2 3 2 2 2 9" xfId="8472"/>
    <cellStyle name="Comma 2 10 2 3 2 2 20" xfId="8473"/>
    <cellStyle name="Comma 2 10 2 3 2 2 21" xfId="8474"/>
    <cellStyle name="Comma 2 10 2 3 2 2 22" xfId="8475"/>
    <cellStyle name="Comma 2 10 2 3 2 2 23" xfId="8476"/>
    <cellStyle name="Comma 2 10 2 3 2 2 24" xfId="8477"/>
    <cellStyle name="Comma 2 10 2 3 2 2 25" xfId="8478"/>
    <cellStyle name="Comma 2 10 2 3 2 2 26" xfId="8479"/>
    <cellStyle name="Comma 2 10 2 3 2 2 27" xfId="8480"/>
    <cellStyle name="Comma 2 10 2 3 2 2 3" xfId="8481"/>
    <cellStyle name="Comma 2 10 2 3 2 2 4" xfId="8482"/>
    <cellStyle name="Comma 2 10 2 3 2 2 5" xfId="8483"/>
    <cellStyle name="Comma 2 10 2 3 2 2 6" xfId="8484"/>
    <cellStyle name="Comma 2 10 2 3 2 2 7" xfId="8485"/>
    <cellStyle name="Comma 2 10 2 3 2 2 8" xfId="8486"/>
    <cellStyle name="Comma 2 10 2 3 2 2 9" xfId="8487"/>
    <cellStyle name="Comma 2 10 2 3 2 20" xfId="8488"/>
    <cellStyle name="Comma 2 10 2 3 2 21" xfId="8489"/>
    <cellStyle name="Comma 2 10 2 3 2 22" xfId="8490"/>
    <cellStyle name="Comma 2 10 2 3 2 23" xfId="8491"/>
    <cellStyle name="Comma 2 10 2 3 2 24" xfId="8492"/>
    <cellStyle name="Comma 2 10 2 3 2 25" xfId="8493"/>
    <cellStyle name="Comma 2 10 2 3 2 26" xfId="8494"/>
    <cellStyle name="Comma 2 10 2 3 2 27" xfId="8495"/>
    <cellStyle name="Comma 2 10 2 3 2 28" xfId="8496"/>
    <cellStyle name="Comma 2 10 2 3 2 29" xfId="8497"/>
    <cellStyle name="Comma 2 10 2 3 2 3" xfId="8498"/>
    <cellStyle name="Comma 2 10 2 3 2 30" xfId="8499"/>
    <cellStyle name="Comma 2 10 2 3 2 31" xfId="8500"/>
    <cellStyle name="Comma 2 10 2 3 2 32" xfId="8501"/>
    <cellStyle name="Comma 2 10 2 3 2 33" xfId="8502"/>
    <cellStyle name="Comma 2 10 2 3 2 34" xfId="8503"/>
    <cellStyle name="Comma 2 10 2 3 2 35" xfId="8504"/>
    <cellStyle name="Comma 2 10 2 3 2 36" xfId="8505"/>
    <cellStyle name="Comma 2 10 2 3 2 37" xfId="8506"/>
    <cellStyle name="Comma 2 10 2 3 2 38" xfId="8507"/>
    <cellStyle name="Comma 2 10 2 3 2 39" xfId="8508"/>
    <cellStyle name="Comma 2 10 2 3 2 4" xfId="8509"/>
    <cellStyle name="Comma 2 10 2 3 2 5" xfId="8510"/>
    <cellStyle name="Comma 2 10 2 3 2 6" xfId="8511"/>
    <cellStyle name="Comma 2 10 2 3 2 7" xfId="8512"/>
    <cellStyle name="Comma 2 10 2 3 2 8" xfId="8513"/>
    <cellStyle name="Comma 2 10 2 3 2 9" xfId="8514"/>
    <cellStyle name="Comma 2 10 2 3 20" xfId="8515"/>
    <cellStyle name="Comma 2 10 2 3 21" xfId="8516"/>
    <cellStyle name="Comma 2 10 2 3 22" xfId="8517"/>
    <cellStyle name="Comma 2 10 2 3 23" xfId="8518"/>
    <cellStyle name="Comma 2 10 2 3 24" xfId="8519"/>
    <cellStyle name="Comma 2 10 2 3 25" xfId="8520"/>
    <cellStyle name="Comma 2 10 2 3 26" xfId="8521"/>
    <cellStyle name="Comma 2 10 2 3 27" xfId="8522"/>
    <cellStyle name="Comma 2 10 2 3 28" xfId="8523"/>
    <cellStyle name="Comma 2 10 2 3 29" xfId="8524"/>
    <cellStyle name="Comma 2 10 2 3 3" xfId="8525"/>
    <cellStyle name="Comma 2 10 2 3 30" xfId="8526"/>
    <cellStyle name="Comma 2 10 2 3 31" xfId="8527"/>
    <cellStyle name="Comma 2 10 2 3 32" xfId="8528"/>
    <cellStyle name="Comma 2 10 2 3 33" xfId="8529"/>
    <cellStyle name="Comma 2 10 2 3 34" xfId="8530"/>
    <cellStyle name="Comma 2 10 2 3 35" xfId="8531"/>
    <cellStyle name="Comma 2 10 2 3 36" xfId="8532"/>
    <cellStyle name="Comma 2 10 2 3 37" xfId="8533"/>
    <cellStyle name="Comma 2 10 2 3 38" xfId="8534"/>
    <cellStyle name="Comma 2 10 2 3 39" xfId="8535"/>
    <cellStyle name="Comma 2 10 2 3 4" xfId="8536"/>
    <cellStyle name="Comma 2 10 2 3 40" xfId="8537"/>
    <cellStyle name="Comma 2 10 2 3 41" xfId="8538"/>
    <cellStyle name="Comma 2 10 2 3 42" xfId="8539"/>
    <cellStyle name="Comma 2 10 2 3 43" xfId="8540"/>
    <cellStyle name="Comma 2 10 2 3 44" xfId="8541"/>
    <cellStyle name="Comma 2 10 2 3 45" xfId="8542"/>
    <cellStyle name="Comma 2 10 2 3 46" xfId="8543"/>
    <cellStyle name="Comma 2 10 2 3 47" xfId="8544"/>
    <cellStyle name="Comma 2 10 2 3 48" xfId="8545"/>
    <cellStyle name="Comma 2 10 2 3 49" xfId="8546"/>
    <cellStyle name="Comma 2 10 2 3 5" xfId="8547"/>
    <cellStyle name="Comma 2 10 2 3 50" xfId="8548"/>
    <cellStyle name="Comma 2 10 2 3 6" xfId="8549"/>
    <cellStyle name="Comma 2 10 2 3 7" xfId="8550"/>
    <cellStyle name="Comma 2 10 2 3 8" xfId="8551"/>
    <cellStyle name="Comma 2 10 2 3 9" xfId="8552"/>
    <cellStyle name="Comma 2 10 2 30" xfId="8553"/>
    <cellStyle name="Comma 2 10 2 31" xfId="8554"/>
    <cellStyle name="Comma 2 10 2 32" xfId="8555"/>
    <cellStyle name="Comma 2 10 2 33" xfId="8556"/>
    <cellStyle name="Comma 2 10 2 34" xfId="8557"/>
    <cellStyle name="Comma 2 10 2 35" xfId="8558"/>
    <cellStyle name="Comma 2 10 2 36" xfId="8559"/>
    <cellStyle name="Comma 2 10 2 37" xfId="8560"/>
    <cellStyle name="Comma 2 10 2 38" xfId="8561"/>
    <cellStyle name="Comma 2 10 2 39" xfId="8562"/>
    <cellStyle name="Comma 2 10 2 4" xfId="8563"/>
    <cellStyle name="Comma 2 10 2 40" xfId="8564"/>
    <cellStyle name="Comma 2 10 2 41" xfId="8565"/>
    <cellStyle name="Comma 2 10 2 42" xfId="8566"/>
    <cellStyle name="Comma 2 10 2 43" xfId="8567"/>
    <cellStyle name="Comma 2 10 2 44" xfId="8568"/>
    <cellStyle name="Comma 2 10 2 45" xfId="8569"/>
    <cellStyle name="Comma 2 10 2 46" xfId="8570"/>
    <cellStyle name="Comma 2 10 2 47" xfId="8571"/>
    <cellStyle name="Comma 2 10 2 48" xfId="8572"/>
    <cellStyle name="Comma 2 10 2 49" xfId="8573"/>
    <cellStyle name="Comma 2 10 2 5" xfId="8574"/>
    <cellStyle name="Comma 2 10 2 5 10" xfId="8575"/>
    <cellStyle name="Comma 2 10 2 5 11" xfId="8576"/>
    <cellStyle name="Comma 2 10 2 5 12" xfId="8577"/>
    <cellStyle name="Comma 2 10 2 5 13" xfId="8578"/>
    <cellStyle name="Comma 2 10 2 5 14" xfId="8579"/>
    <cellStyle name="Comma 2 10 2 5 15" xfId="8580"/>
    <cellStyle name="Comma 2 10 2 5 16" xfId="8581"/>
    <cellStyle name="Comma 2 10 2 5 17" xfId="8582"/>
    <cellStyle name="Comma 2 10 2 5 18" xfId="8583"/>
    <cellStyle name="Comma 2 10 2 5 19" xfId="8584"/>
    <cellStyle name="Comma 2 10 2 5 2" xfId="8585"/>
    <cellStyle name="Comma 2 10 2 5 2 10" xfId="8586"/>
    <cellStyle name="Comma 2 10 2 5 2 11" xfId="8587"/>
    <cellStyle name="Comma 2 10 2 5 2 12" xfId="8588"/>
    <cellStyle name="Comma 2 10 2 5 2 13" xfId="8589"/>
    <cellStyle name="Comma 2 10 2 5 2 14" xfId="8590"/>
    <cellStyle name="Comma 2 10 2 5 2 15" xfId="8591"/>
    <cellStyle name="Comma 2 10 2 5 2 16" xfId="8592"/>
    <cellStyle name="Comma 2 10 2 5 2 17" xfId="8593"/>
    <cellStyle name="Comma 2 10 2 5 2 18" xfId="8594"/>
    <cellStyle name="Comma 2 10 2 5 2 19" xfId="8595"/>
    <cellStyle name="Comma 2 10 2 5 2 2" xfId="8596"/>
    <cellStyle name="Comma 2 10 2 5 2 2 10" xfId="8597"/>
    <cellStyle name="Comma 2 10 2 5 2 2 11" xfId="8598"/>
    <cellStyle name="Comma 2 10 2 5 2 2 12" xfId="8599"/>
    <cellStyle name="Comma 2 10 2 5 2 2 13" xfId="8600"/>
    <cellStyle name="Comma 2 10 2 5 2 2 14" xfId="8601"/>
    <cellStyle name="Comma 2 10 2 5 2 2 15" xfId="8602"/>
    <cellStyle name="Comma 2 10 2 5 2 2 16" xfId="8603"/>
    <cellStyle name="Comma 2 10 2 5 2 2 17" xfId="8604"/>
    <cellStyle name="Comma 2 10 2 5 2 2 18" xfId="8605"/>
    <cellStyle name="Comma 2 10 2 5 2 2 19" xfId="8606"/>
    <cellStyle name="Comma 2 10 2 5 2 2 2" xfId="8607"/>
    <cellStyle name="Comma 2 10 2 5 2 2 20" xfId="8608"/>
    <cellStyle name="Comma 2 10 2 5 2 2 21" xfId="8609"/>
    <cellStyle name="Comma 2 10 2 5 2 2 22" xfId="8610"/>
    <cellStyle name="Comma 2 10 2 5 2 2 23" xfId="8611"/>
    <cellStyle name="Comma 2 10 2 5 2 2 24" xfId="8612"/>
    <cellStyle name="Comma 2 10 2 5 2 2 25" xfId="8613"/>
    <cellStyle name="Comma 2 10 2 5 2 2 26" xfId="8614"/>
    <cellStyle name="Comma 2 10 2 5 2 2 27" xfId="8615"/>
    <cellStyle name="Comma 2 10 2 5 2 2 3" xfId="8616"/>
    <cellStyle name="Comma 2 10 2 5 2 2 4" xfId="8617"/>
    <cellStyle name="Comma 2 10 2 5 2 2 5" xfId="8618"/>
    <cellStyle name="Comma 2 10 2 5 2 2 6" xfId="8619"/>
    <cellStyle name="Comma 2 10 2 5 2 2 7" xfId="8620"/>
    <cellStyle name="Comma 2 10 2 5 2 2 8" xfId="8621"/>
    <cellStyle name="Comma 2 10 2 5 2 2 9" xfId="8622"/>
    <cellStyle name="Comma 2 10 2 5 2 20" xfId="8623"/>
    <cellStyle name="Comma 2 10 2 5 2 21" xfId="8624"/>
    <cellStyle name="Comma 2 10 2 5 2 22" xfId="8625"/>
    <cellStyle name="Comma 2 10 2 5 2 23" xfId="8626"/>
    <cellStyle name="Comma 2 10 2 5 2 24" xfId="8627"/>
    <cellStyle name="Comma 2 10 2 5 2 25" xfId="8628"/>
    <cellStyle name="Comma 2 10 2 5 2 26" xfId="8629"/>
    <cellStyle name="Comma 2 10 2 5 2 27" xfId="8630"/>
    <cellStyle name="Comma 2 10 2 5 2 3" xfId="8631"/>
    <cellStyle name="Comma 2 10 2 5 2 4" xfId="8632"/>
    <cellStyle name="Comma 2 10 2 5 2 5" xfId="8633"/>
    <cellStyle name="Comma 2 10 2 5 2 6" xfId="8634"/>
    <cellStyle name="Comma 2 10 2 5 2 7" xfId="8635"/>
    <cellStyle name="Comma 2 10 2 5 2 8" xfId="8636"/>
    <cellStyle name="Comma 2 10 2 5 2 9" xfId="8637"/>
    <cellStyle name="Comma 2 10 2 5 20" xfId="8638"/>
    <cellStyle name="Comma 2 10 2 5 21" xfId="8639"/>
    <cellStyle name="Comma 2 10 2 5 22" xfId="8640"/>
    <cellStyle name="Comma 2 10 2 5 23" xfId="8641"/>
    <cellStyle name="Comma 2 10 2 5 24" xfId="8642"/>
    <cellStyle name="Comma 2 10 2 5 25" xfId="8643"/>
    <cellStyle name="Comma 2 10 2 5 26" xfId="8644"/>
    <cellStyle name="Comma 2 10 2 5 27" xfId="8645"/>
    <cellStyle name="Comma 2 10 2 5 28" xfId="8646"/>
    <cellStyle name="Comma 2 10 2 5 29" xfId="8647"/>
    <cellStyle name="Comma 2 10 2 5 3" xfId="8648"/>
    <cellStyle name="Comma 2 10 2 5 30" xfId="8649"/>
    <cellStyle name="Comma 2 10 2 5 31" xfId="8650"/>
    <cellStyle name="Comma 2 10 2 5 32" xfId="8651"/>
    <cellStyle name="Comma 2 10 2 5 33" xfId="8652"/>
    <cellStyle name="Comma 2 10 2 5 34" xfId="8653"/>
    <cellStyle name="Comma 2 10 2 5 35" xfId="8654"/>
    <cellStyle name="Comma 2 10 2 5 36" xfId="8655"/>
    <cellStyle name="Comma 2 10 2 5 37" xfId="8656"/>
    <cellStyle name="Comma 2 10 2 5 38" xfId="8657"/>
    <cellStyle name="Comma 2 10 2 5 39" xfId="8658"/>
    <cellStyle name="Comma 2 10 2 5 4" xfId="8659"/>
    <cellStyle name="Comma 2 10 2 5 5" xfId="8660"/>
    <cellStyle name="Comma 2 10 2 5 6" xfId="8661"/>
    <cellStyle name="Comma 2 10 2 5 7" xfId="8662"/>
    <cellStyle name="Comma 2 10 2 5 8" xfId="8663"/>
    <cellStyle name="Comma 2 10 2 5 9" xfId="8664"/>
    <cellStyle name="Comma 2 10 2 50" xfId="8665"/>
    <cellStyle name="Comma 2 10 2 51" xfId="8666"/>
    <cellStyle name="Comma 2 10 2 52" xfId="8667"/>
    <cellStyle name="Comma 2 10 2 6" xfId="8668"/>
    <cellStyle name="Comma 2 10 2 7" xfId="8669"/>
    <cellStyle name="Comma 2 10 2 8" xfId="8670"/>
    <cellStyle name="Comma 2 10 2 9" xfId="8671"/>
    <cellStyle name="Comma 2 10 20" xfId="8672"/>
    <cellStyle name="Comma 2 10 20 2" xfId="8673"/>
    <cellStyle name="Comma 2 10 20 3" xfId="8674"/>
    <cellStyle name="Comma 2 10 20 4" xfId="8675"/>
    <cellStyle name="Comma 2 10 21" xfId="8676"/>
    <cellStyle name="Comma 2 10 21 2" xfId="8677"/>
    <cellStyle name="Comma 2 10 22" xfId="8678"/>
    <cellStyle name="Comma 2 10 23" xfId="8679"/>
    <cellStyle name="Comma 2 10 24" xfId="8680"/>
    <cellStyle name="Comma 2 10 25" xfId="8681"/>
    <cellStyle name="Comma 2 10 26" xfId="8682"/>
    <cellStyle name="Comma 2 10 27" xfId="8683"/>
    <cellStyle name="Comma 2 10 28" xfId="8684"/>
    <cellStyle name="Comma 2 10 29" xfId="8685"/>
    <cellStyle name="Comma 2 10 3" xfId="8686"/>
    <cellStyle name="Comma 2 10 3 10" xfId="8687"/>
    <cellStyle name="Comma 2 10 3 11" xfId="8688"/>
    <cellStyle name="Comma 2 10 3 12" xfId="8689"/>
    <cellStyle name="Comma 2 10 3 13" xfId="8690"/>
    <cellStyle name="Comma 2 10 3 14" xfId="8691"/>
    <cellStyle name="Comma 2 10 3 14 10" xfId="8692"/>
    <cellStyle name="Comma 2 10 3 14 11" xfId="8693"/>
    <cellStyle name="Comma 2 10 3 14 12" xfId="8694"/>
    <cellStyle name="Comma 2 10 3 14 13" xfId="8695"/>
    <cellStyle name="Comma 2 10 3 14 14" xfId="8696"/>
    <cellStyle name="Comma 2 10 3 14 15" xfId="8697"/>
    <cellStyle name="Comma 2 10 3 14 16" xfId="8698"/>
    <cellStyle name="Comma 2 10 3 14 17" xfId="8699"/>
    <cellStyle name="Comma 2 10 3 14 18" xfId="8700"/>
    <cellStyle name="Comma 2 10 3 14 19" xfId="8701"/>
    <cellStyle name="Comma 2 10 3 14 2" xfId="8702"/>
    <cellStyle name="Comma 2 10 3 14 2 10" xfId="8703"/>
    <cellStyle name="Comma 2 10 3 14 2 11" xfId="8704"/>
    <cellStyle name="Comma 2 10 3 14 2 12" xfId="8705"/>
    <cellStyle name="Comma 2 10 3 14 2 13" xfId="8706"/>
    <cellStyle name="Comma 2 10 3 14 2 14" xfId="8707"/>
    <cellStyle name="Comma 2 10 3 14 2 15" xfId="8708"/>
    <cellStyle name="Comma 2 10 3 14 2 16" xfId="8709"/>
    <cellStyle name="Comma 2 10 3 14 2 17" xfId="8710"/>
    <cellStyle name="Comma 2 10 3 14 2 18" xfId="8711"/>
    <cellStyle name="Comma 2 10 3 14 2 19" xfId="8712"/>
    <cellStyle name="Comma 2 10 3 14 2 2" xfId="8713"/>
    <cellStyle name="Comma 2 10 3 14 2 20" xfId="8714"/>
    <cellStyle name="Comma 2 10 3 14 2 21" xfId="8715"/>
    <cellStyle name="Comma 2 10 3 14 2 22" xfId="8716"/>
    <cellStyle name="Comma 2 10 3 14 2 23" xfId="8717"/>
    <cellStyle name="Comma 2 10 3 14 2 24" xfId="8718"/>
    <cellStyle name="Comma 2 10 3 14 2 25" xfId="8719"/>
    <cellStyle name="Comma 2 10 3 14 2 26" xfId="8720"/>
    <cellStyle name="Comma 2 10 3 14 2 27" xfId="8721"/>
    <cellStyle name="Comma 2 10 3 14 2 3" xfId="8722"/>
    <cellStyle name="Comma 2 10 3 14 2 4" xfId="8723"/>
    <cellStyle name="Comma 2 10 3 14 2 5" xfId="8724"/>
    <cellStyle name="Comma 2 10 3 14 2 6" xfId="8725"/>
    <cellStyle name="Comma 2 10 3 14 2 7" xfId="8726"/>
    <cellStyle name="Comma 2 10 3 14 2 8" xfId="8727"/>
    <cellStyle name="Comma 2 10 3 14 2 9" xfId="8728"/>
    <cellStyle name="Comma 2 10 3 14 20" xfId="8729"/>
    <cellStyle name="Comma 2 10 3 14 21" xfId="8730"/>
    <cellStyle name="Comma 2 10 3 14 22" xfId="8731"/>
    <cellStyle name="Comma 2 10 3 14 23" xfId="8732"/>
    <cellStyle name="Comma 2 10 3 14 24" xfId="8733"/>
    <cellStyle name="Comma 2 10 3 14 25" xfId="8734"/>
    <cellStyle name="Comma 2 10 3 14 26" xfId="8735"/>
    <cellStyle name="Comma 2 10 3 14 27" xfId="8736"/>
    <cellStyle name="Comma 2 10 3 14 3" xfId="8737"/>
    <cellStyle name="Comma 2 10 3 14 4" xfId="8738"/>
    <cellStyle name="Comma 2 10 3 14 5" xfId="8739"/>
    <cellStyle name="Comma 2 10 3 14 6" xfId="8740"/>
    <cellStyle name="Comma 2 10 3 14 7" xfId="8741"/>
    <cellStyle name="Comma 2 10 3 14 8" xfId="8742"/>
    <cellStyle name="Comma 2 10 3 14 9" xfId="8743"/>
    <cellStyle name="Comma 2 10 3 15" xfId="8744"/>
    <cellStyle name="Comma 2 10 3 16" xfId="8745"/>
    <cellStyle name="Comma 2 10 3 17" xfId="8746"/>
    <cellStyle name="Comma 2 10 3 18" xfId="8747"/>
    <cellStyle name="Comma 2 10 3 19" xfId="8748"/>
    <cellStyle name="Comma 2 10 3 2" xfId="8749"/>
    <cellStyle name="Comma 2 10 3 2 2" xfId="8750"/>
    <cellStyle name="Comma 2 10 3 2 3" xfId="8751"/>
    <cellStyle name="Comma 2 10 3 2 4" xfId="8752"/>
    <cellStyle name="Comma 2 10 3 20" xfId="8753"/>
    <cellStyle name="Comma 2 10 3 21" xfId="8754"/>
    <cellStyle name="Comma 2 10 3 22" xfId="8755"/>
    <cellStyle name="Comma 2 10 3 23" xfId="8756"/>
    <cellStyle name="Comma 2 10 3 24" xfId="8757"/>
    <cellStyle name="Comma 2 10 3 25" xfId="8758"/>
    <cellStyle name="Comma 2 10 3 26" xfId="8759"/>
    <cellStyle name="Comma 2 10 3 27" xfId="8760"/>
    <cellStyle name="Comma 2 10 3 28" xfId="8761"/>
    <cellStyle name="Comma 2 10 3 29" xfId="8762"/>
    <cellStyle name="Comma 2 10 3 3" xfId="8763"/>
    <cellStyle name="Comma 2 10 3 3 10" xfId="8764"/>
    <cellStyle name="Comma 2 10 3 3 11" xfId="8765"/>
    <cellStyle name="Comma 2 10 3 3 12" xfId="8766"/>
    <cellStyle name="Comma 2 10 3 3 13" xfId="8767"/>
    <cellStyle name="Comma 2 10 3 3 14" xfId="8768"/>
    <cellStyle name="Comma 2 10 3 3 15" xfId="8769"/>
    <cellStyle name="Comma 2 10 3 3 16" xfId="8770"/>
    <cellStyle name="Comma 2 10 3 3 17" xfId="8771"/>
    <cellStyle name="Comma 2 10 3 3 18" xfId="8772"/>
    <cellStyle name="Comma 2 10 3 3 19" xfId="8773"/>
    <cellStyle name="Comma 2 10 3 3 2" xfId="8774"/>
    <cellStyle name="Comma 2 10 3 3 2 10" xfId="8775"/>
    <cellStyle name="Comma 2 10 3 3 2 11" xfId="8776"/>
    <cellStyle name="Comma 2 10 3 3 2 12" xfId="8777"/>
    <cellStyle name="Comma 2 10 3 3 2 13" xfId="8778"/>
    <cellStyle name="Comma 2 10 3 3 2 14" xfId="8779"/>
    <cellStyle name="Comma 2 10 3 3 2 15" xfId="8780"/>
    <cellStyle name="Comma 2 10 3 3 2 16" xfId="8781"/>
    <cellStyle name="Comma 2 10 3 3 2 17" xfId="8782"/>
    <cellStyle name="Comma 2 10 3 3 2 18" xfId="8783"/>
    <cellStyle name="Comma 2 10 3 3 2 19" xfId="8784"/>
    <cellStyle name="Comma 2 10 3 3 2 2" xfId="8785"/>
    <cellStyle name="Comma 2 10 3 3 2 2 10" xfId="8786"/>
    <cellStyle name="Comma 2 10 3 3 2 2 11" xfId="8787"/>
    <cellStyle name="Comma 2 10 3 3 2 2 12" xfId="8788"/>
    <cellStyle name="Comma 2 10 3 3 2 2 13" xfId="8789"/>
    <cellStyle name="Comma 2 10 3 3 2 2 14" xfId="8790"/>
    <cellStyle name="Comma 2 10 3 3 2 2 15" xfId="8791"/>
    <cellStyle name="Comma 2 10 3 3 2 2 16" xfId="8792"/>
    <cellStyle name="Comma 2 10 3 3 2 2 17" xfId="8793"/>
    <cellStyle name="Comma 2 10 3 3 2 2 18" xfId="8794"/>
    <cellStyle name="Comma 2 10 3 3 2 2 19" xfId="8795"/>
    <cellStyle name="Comma 2 10 3 3 2 2 2" xfId="8796"/>
    <cellStyle name="Comma 2 10 3 3 2 2 20" xfId="8797"/>
    <cellStyle name="Comma 2 10 3 3 2 2 21" xfId="8798"/>
    <cellStyle name="Comma 2 10 3 3 2 2 22" xfId="8799"/>
    <cellStyle name="Comma 2 10 3 3 2 2 23" xfId="8800"/>
    <cellStyle name="Comma 2 10 3 3 2 2 24" xfId="8801"/>
    <cellStyle name="Comma 2 10 3 3 2 2 25" xfId="8802"/>
    <cellStyle name="Comma 2 10 3 3 2 2 26" xfId="8803"/>
    <cellStyle name="Comma 2 10 3 3 2 2 27" xfId="8804"/>
    <cellStyle name="Comma 2 10 3 3 2 2 3" xfId="8805"/>
    <cellStyle name="Comma 2 10 3 3 2 2 4" xfId="8806"/>
    <cellStyle name="Comma 2 10 3 3 2 2 5" xfId="8807"/>
    <cellStyle name="Comma 2 10 3 3 2 2 6" xfId="8808"/>
    <cellStyle name="Comma 2 10 3 3 2 2 7" xfId="8809"/>
    <cellStyle name="Comma 2 10 3 3 2 2 8" xfId="8810"/>
    <cellStyle name="Comma 2 10 3 3 2 2 9" xfId="8811"/>
    <cellStyle name="Comma 2 10 3 3 2 20" xfId="8812"/>
    <cellStyle name="Comma 2 10 3 3 2 21" xfId="8813"/>
    <cellStyle name="Comma 2 10 3 3 2 22" xfId="8814"/>
    <cellStyle name="Comma 2 10 3 3 2 23" xfId="8815"/>
    <cellStyle name="Comma 2 10 3 3 2 24" xfId="8816"/>
    <cellStyle name="Comma 2 10 3 3 2 25" xfId="8817"/>
    <cellStyle name="Comma 2 10 3 3 2 26" xfId="8818"/>
    <cellStyle name="Comma 2 10 3 3 2 27" xfId="8819"/>
    <cellStyle name="Comma 2 10 3 3 2 3" xfId="8820"/>
    <cellStyle name="Comma 2 10 3 3 2 4" xfId="8821"/>
    <cellStyle name="Comma 2 10 3 3 2 5" xfId="8822"/>
    <cellStyle name="Comma 2 10 3 3 2 6" xfId="8823"/>
    <cellStyle name="Comma 2 10 3 3 2 7" xfId="8824"/>
    <cellStyle name="Comma 2 10 3 3 2 8" xfId="8825"/>
    <cellStyle name="Comma 2 10 3 3 2 9" xfId="8826"/>
    <cellStyle name="Comma 2 10 3 3 20" xfId="8827"/>
    <cellStyle name="Comma 2 10 3 3 21" xfId="8828"/>
    <cellStyle name="Comma 2 10 3 3 22" xfId="8829"/>
    <cellStyle name="Comma 2 10 3 3 23" xfId="8830"/>
    <cellStyle name="Comma 2 10 3 3 24" xfId="8831"/>
    <cellStyle name="Comma 2 10 3 3 25" xfId="8832"/>
    <cellStyle name="Comma 2 10 3 3 26" xfId="8833"/>
    <cellStyle name="Comma 2 10 3 3 27" xfId="8834"/>
    <cellStyle name="Comma 2 10 3 3 28" xfId="8835"/>
    <cellStyle name="Comma 2 10 3 3 29" xfId="8836"/>
    <cellStyle name="Comma 2 10 3 3 3" xfId="8837"/>
    <cellStyle name="Comma 2 10 3 3 30" xfId="8838"/>
    <cellStyle name="Comma 2 10 3 3 31" xfId="8839"/>
    <cellStyle name="Comma 2 10 3 3 32" xfId="8840"/>
    <cellStyle name="Comma 2 10 3 3 33" xfId="8841"/>
    <cellStyle name="Comma 2 10 3 3 34" xfId="8842"/>
    <cellStyle name="Comma 2 10 3 3 35" xfId="8843"/>
    <cellStyle name="Comma 2 10 3 3 36" xfId="8844"/>
    <cellStyle name="Comma 2 10 3 3 37" xfId="8845"/>
    <cellStyle name="Comma 2 10 3 3 38" xfId="8846"/>
    <cellStyle name="Comma 2 10 3 3 39" xfId="8847"/>
    <cellStyle name="Comma 2 10 3 3 4" xfId="8848"/>
    <cellStyle name="Comma 2 10 3 3 5" xfId="8849"/>
    <cellStyle name="Comma 2 10 3 3 6" xfId="8850"/>
    <cellStyle name="Comma 2 10 3 3 7" xfId="8851"/>
    <cellStyle name="Comma 2 10 3 3 8" xfId="8852"/>
    <cellStyle name="Comma 2 10 3 3 9" xfId="8853"/>
    <cellStyle name="Comma 2 10 3 30" xfId="8854"/>
    <cellStyle name="Comma 2 10 3 31" xfId="8855"/>
    <cellStyle name="Comma 2 10 3 32" xfId="8856"/>
    <cellStyle name="Comma 2 10 3 33" xfId="8857"/>
    <cellStyle name="Comma 2 10 3 34" xfId="8858"/>
    <cellStyle name="Comma 2 10 3 35" xfId="8859"/>
    <cellStyle name="Comma 2 10 3 36" xfId="8860"/>
    <cellStyle name="Comma 2 10 3 37" xfId="8861"/>
    <cellStyle name="Comma 2 10 3 38" xfId="8862"/>
    <cellStyle name="Comma 2 10 3 39" xfId="8863"/>
    <cellStyle name="Comma 2 10 3 4" xfId="8864"/>
    <cellStyle name="Comma 2 10 3 40" xfId="8865"/>
    <cellStyle name="Comma 2 10 3 41" xfId="8866"/>
    <cellStyle name="Comma 2 10 3 42" xfId="8867"/>
    <cellStyle name="Comma 2 10 3 43" xfId="8868"/>
    <cellStyle name="Comma 2 10 3 44" xfId="8869"/>
    <cellStyle name="Comma 2 10 3 45" xfId="8870"/>
    <cellStyle name="Comma 2 10 3 46" xfId="8871"/>
    <cellStyle name="Comma 2 10 3 47" xfId="8872"/>
    <cellStyle name="Comma 2 10 3 48" xfId="8873"/>
    <cellStyle name="Comma 2 10 3 49" xfId="8874"/>
    <cellStyle name="Comma 2 10 3 5" xfId="8875"/>
    <cellStyle name="Comma 2 10 3 50" xfId="8876"/>
    <cellStyle name="Comma 2 10 3 6" xfId="8877"/>
    <cellStyle name="Comma 2 10 3 7" xfId="8878"/>
    <cellStyle name="Comma 2 10 3 8" xfId="8879"/>
    <cellStyle name="Comma 2 10 3 9" xfId="8880"/>
    <cellStyle name="Comma 2 10 30" xfId="8881"/>
    <cellStyle name="Comma 2 10 31" xfId="8882"/>
    <cellStyle name="Comma 2 10 32" xfId="8883"/>
    <cellStyle name="Comma 2 10 33" xfId="8884"/>
    <cellStyle name="Comma 2 10 34" xfId="8885"/>
    <cellStyle name="Comma 2 10 35" xfId="8886"/>
    <cellStyle name="Comma 2 10 36" xfId="8887"/>
    <cellStyle name="Comma 2 10 37" xfId="8888"/>
    <cellStyle name="Comma 2 10 38" xfId="8889"/>
    <cellStyle name="Comma 2 10 39" xfId="8890"/>
    <cellStyle name="Comma 2 10 4" xfId="8891"/>
    <cellStyle name="Comma 2 10 4 2" xfId="8892"/>
    <cellStyle name="Comma 2 10 4 2 2" xfId="8893"/>
    <cellStyle name="Comma 2 10 4 2 3" xfId="8894"/>
    <cellStyle name="Comma 2 10 4 2 4" xfId="8895"/>
    <cellStyle name="Comma 2 10 4 3" xfId="8896"/>
    <cellStyle name="Comma 2 10 4 4" xfId="8897"/>
    <cellStyle name="Comma 2 10 4 5" xfId="8898"/>
    <cellStyle name="Comma 2 10 40" xfId="8899"/>
    <cellStyle name="Comma 2 10 41" xfId="8900"/>
    <cellStyle name="Comma 2 10 42" xfId="8901"/>
    <cellStyle name="Comma 2 10 43" xfId="8902"/>
    <cellStyle name="Comma 2 10 44" xfId="8903"/>
    <cellStyle name="Comma 2 10 45" xfId="8904"/>
    <cellStyle name="Comma 2 10 46" xfId="8905"/>
    <cellStyle name="Comma 2 10 47" xfId="8906"/>
    <cellStyle name="Comma 2 10 48" xfId="8907"/>
    <cellStyle name="Comma 2 10 49" xfId="8908"/>
    <cellStyle name="Comma 2 10 5" xfId="8909"/>
    <cellStyle name="Comma 2 10 5 10" xfId="8910"/>
    <cellStyle name="Comma 2 10 5 11" xfId="8911"/>
    <cellStyle name="Comma 2 10 5 12" xfId="8912"/>
    <cellStyle name="Comma 2 10 5 13" xfId="8913"/>
    <cellStyle name="Comma 2 10 5 14" xfId="8914"/>
    <cellStyle name="Comma 2 10 5 15" xfId="8915"/>
    <cellStyle name="Comma 2 10 5 16" xfId="8916"/>
    <cellStyle name="Comma 2 10 5 17" xfId="8917"/>
    <cellStyle name="Comma 2 10 5 18" xfId="8918"/>
    <cellStyle name="Comma 2 10 5 19" xfId="8919"/>
    <cellStyle name="Comma 2 10 5 2" xfId="8920"/>
    <cellStyle name="Comma 2 10 5 2 10" xfId="8921"/>
    <cellStyle name="Comma 2 10 5 2 11" xfId="8922"/>
    <cellStyle name="Comma 2 10 5 2 12" xfId="8923"/>
    <cellStyle name="Comma 2 10 5 2 13" xfId="8924"/>
    <cellStyle name="Comma 2 10 5 2 14" xfId="8925"/>
    <cellStyle name="Comma 2 10 5 2 15" xfId="8926"/>
    <cellStyle name="Comma 2 10 5 2 16" xfId="8927"/>
    <cellStyle name="Comma 2 10 5 2 17" xfId="8928"/>
    <cellStyle name="Comma 2 10 5 2 18" xfId="8929"/>
    <cellStyle name="Comma 2 10 5 2 19" xfId="8930"/>
    <cellStyle name="Comma 2 10 5 2 2" xfId="8931"/>
    <cellStyle name="Comma 2 10 5 2 2 10" xfId="8932"/>
    <cellStyle name="Comma 2 10 5 2 2 11" xfId="8933"/>
    <cellStyle name="Comma 2 10 5 2 2 12" xfId="8934"/>
    <cellStyle name="Comma 2 10 5 2 2 13" xfId="8935"/>
    <cellStyle name="Comma 2 10 5 2 2 14" xfId="8936"/>
    <cellStyle name="Comma 2 10 5 2 2 15" xfId="8937"/>
    <cellStyle name="Comma 2 10 5 2 2 16" xfId="8938"/>
    <cellStyle name="Comma 2 10 5 2 2 17" xfId="8939"/>
    <cellStyle name="Comma 2 10 5 2 2 18" xfId="8940"/>
    <cellStyle name="Comma 2 10 5 2 2 19" xfId="8941"/>
    <cellStyle name="Comma 2 10 5 2 2 2" xfId="8942"/>
    <cellStyle name="Comma 2 10 5 2 2 20" xfId="8943"/>
    <cellStyle name="Comma 2 10 5 2 2 21" xfId="8944"/>
    <cellStyle name="Comma 2 10 5 2 2 22" xfId="8945"/>
    <cellStyle name="Comma 2 10 5 2 2 23" xfId="8946"/>
    <cellStyle name="Comma 2 10 5 2 2 24" xfId="8947"/>
    <cellStyle name="Comma 2 10 5 2 2 25" xfId="8948"/>
    <cellStyle name="Comma 2 10 5 2 2 26" xfId="8949"/>
    <cellStyle name="Comma 2 10 5 2 2 27" xfId="8950"/>
    <cellStyle name="Comma 2 10 5 2 2 3" xfId="8951"/>
    <cellStyle name="Comma 2 10 5 2 2 4" xfId="8952"/>
    <cellStyle name="Comma 2 10 5 2 2 5" xfId="8953"/>
    <cellStyle name="Comma 2 10 5 2 2 6" xfId="8954"/>
    <cellStyle name="Comma 2 10 5 2 2 7" xfId="8955"/>
    <cellStyle name="Comma 2 10 5 2 2 8" xfId="8956"/>
    <cellStyle name="Comma 2 10 5 2 2 9" xfId="8957"/>
    <cellStyle name="Comma 2 10 5 2 20" xfId="8958"/>
    <cellStyle name="Comma 2 10 5 2 21" xfId="8959"/>
    <cellStyle name="Comma 2 10 5 2 22" xfId="8960"/>
    <cellStyle name="Comma 2 10 5 2 23" xfId="8961"/>
    <cellStyle name="Comma 2 10 5 2 24" xfId="8962"/>
    <cellStyle name="Comma 2 10 5 2 25" xfId="8963"/>
    <cellStyle name="Comma 2 10 5 2 26" xfId="8964"/>
    <cellStyle name="Comma 2 10 5 2 27" xfId="8965"/>
    <cellStyle name="Comma 2 10 5 2 3" xfId="8966"/>
    <cellStyle name="Comma 2 10 5 2 4" xfId="8967"/>
    <cellStyle name="Comma 2 10 5 2 5" xfId="8968"/>
    <cellStyle name="Comma 2 10 5 2 6" xfId="8969"/>
    <cellStyle name="Comma 2 10 5 2 7" xfId="8970"/>
    <cellStyle name="Comma 2 10 5 2 8" xfId="8971"/>
    <cellStyle name="Comma 2 10 5 2 9" xfId="8972"/>
    <cellStyle name="Comma 2 10 5 20" xfId="8973"/>
    <cellStyle name="Comma 2 10 5 21" xfId="8974"/>
    <cellStyle name="Comma 2 10 5 22" xfId="8975"/>
    <cellStyle name="Comma 2 10 5 23" xfId="8976"/>
    <cellStyle name="Comma 2 10 5 24" xfId="8977"/>
    <cellStyle name="Comma 2 10 5 25" xfId="8978"/>
    <cellStyle name="Comma 2 10 5 26" xfId="8979"/>
    <cellStyle name="Comma 2 10 5 27" xfId="8980"/>
    <cellStyle name="Comma 2 10 5 28" xfId="8981"/>
    <cellStyle name="Comma 2 10 5 29" xfId="8982"/>
    <cellStyle name="Comma 2 10 5 3" xfId="8983"/>
    <cellStyle name="Comma 2 10 5 30" xfId="8984"/>
    <cellStyle name="Comma 2 10 5 31" xfId="8985"/>
    <cellStyle name="Comma 2 10 5 32" xfId="8986"/>
    <cellStyle name="Comma 2 10 5 33" xfId="8987"/>
    <cellStyle name="Comma 2 10 5 34" xfId="8988"/>
    <cellStyle name="Comma 2 10 5 35" xfId="8989"/>
    <cellStyle name="Comma 2 10 5 36" xfId="8990"/>
    <cellStyle name="Comma 2 10 5 37" xfId="8991"/>
    <cellStyle name="Comma 2 10 5 38" xfId="8992"/>
    <cellStyle name="Comma 2 10 5 39" xfId="8993"/>
    <cellStyle name="Comma 2 10 5 4" xfId="8994"/>
    <cellStyle name="Comma 2 10 5 5" xfId="8995"/>
    <cellStyle name="Comma 2 10 5 6" xfId="8996"/>
    <cellStyle name="Comma 2 10 5 7" xfId="8997"/>
    <cellStyle name="Comma 2 10 5 8" xfId="8998"/>
    <cellStyle name="Comma 2 10 5 9" xfId="8999"/>
    <cellStyle name="Comma 2 10 50" xfId="9000"/>
    <cellStyle name="Comma 2 10 51" xfId="9001"/>
    <cellStyle name="Comma 2 10 52" xfId="9002"/>
    <cellStyle name="Comma 2 10 6" xfId="9003"/>
    <cellStyle name="Comma 2 10 6 2" xfId="9004"/>
    <cellStyle name="Comma 2 10 6 2 2" xfId="9005"/>
    <cellStyle name="Comma 2 10 6 2 3" xfId="9006"/>
    <cellStyle name="Comma 2 10 6 2 4" xfId="9007"/>
    <cellStyle name="Comma 2 10 6 3" xfId="9008"/>
    <cellStyle name="Comma 2 10 6 4" xfId="9009"/>
    <cellStyle name="Comma 2 10 6 5" xfId="9010"/>
    <cellStyle name="Comma 2 10 7" xfId="9011"/>
    <cellStyle name="Comma 2 10 7 2" xfId="9012"/>
    <cellStyle name="Comma 2 10 7 2 2" xfId="9013"/>
    <cellStyle name="Comma 2 10 7 2 3" xfId="9014"/>
    <cellStyle name="Comma 2 10 7 2 4" xfId="9015"/>
    <cellStyle name="Comma 2 10 7 3" xfId="9016"/>
    <cellStyle name="Comma 2 10 7 4" xfId="9017"/>
    <cellStyle name="Comma 2 10 7 5" xfId="9018"/>
    <cellStyle name="Comma 2 10 8" xfId="9019"/>
    <cellStyle name="Comma 2 10 8 2" xfId="9020"/>
    <cellStyle name="Comma 2 10 8 2 2" xfId="9021"/>
    <cellStyle name="Comma 2 10 8 2 3" xfId="9022"/>
    <cellStyle name="Comma 2 10 8 2 4" xfId="9023"/>
    <cellStyle name="Comma 2 10 8 3" xfId="9024"/>
    <cellStyle name="Comma 2 10 8 4" xfId="9025"/>
    <cellStyle name="Comma 2 10 8 5" xfId="9026"/>
    <cellStyle name="Comma 2 10 9" xfId="9027"/>
    <cellStyle name="Comma 2 10 9 2" xfId="9028"/>
    <cellStyle name="Comma 2 10 9 2 2" xfId="9029"/>
    <cellStyle name="Comma 2 10 9 2 3" xfId="9030"/>
    <cellStyle name="Comma 2 10 9 2 4" xfId="9031"/>
    <cellStyle name="Comma 2 10 9 3" xfId="9032"/>
    <cellStyle name="Comma 2 10 9 4" xfId="9033"/>
    <cellStyle name="Comma 2 10 9 5" xfId="9034"/>
    <cellStyle name="Comma 2 11" xfId="9035"/>
    <cellStyle name="Comma 2 11 10" xfId="9036"/>
    <cellStyle name="Comma 2 11 10 2" xfId="9037"/>
    <cellStyle name="Comma 2 11 10 2 2" xfId="9038"/>
    <cellStyle name="Comma 2 11 10 2 3" xfId="9039"/>
    <cellStyle name="Comma 2 11 10 2 4" xfId="9040"/>
    <cellStyle name="Comma 2 11 10 3" xfId="9041"/>
    <cellStyle name="Comma 2 11 10 4" xfId="9042"/>
    <cellStyle name="Comma 2 11 10 5" xfId="9043"/>
    <cellStyle name="Comma 2 11 11" xfId="9044"/>
    <cellStyle name="Comma 2 11 11 2" xfId="9045"/>
    <cellStyle name="Comma 2 11 11 2 2" xfId="9046"/>
    <cellStyle name="Comma 2 11 11 2 3" xfId="9047"/>
    <cellStyle name="Comma 2 11 11 2 4" xfId="9048"/>
    <cellStyle name="Comma 2 11 11 3" xfId="9049"/>
    <cellStyle name="Comma 2 11 11 4" xfId="9050"/>
    <cellStyle name="Comma 2 11 11 5" xfId="9051"/>
    <cellStyle name="Comma 2 11 12" xfId="9052"/>
    <cellStyle name="Comma 2 11 12 2" xfId="9053"/>
    <cellStyle name="Comma 2 11 12 2 2" xfId="9054"/>
    <cellStyle name="Comma 2 11 12 2 3" xfId="9055"/>
    <cellStyle name="Comma 2 11 12 2 4" xfId="9056"/>
    <cellStyle name="Comma 2 11 12 3" xfId="9057"/>
    <cellStyle name="Comma 2 11 12 4" xfId="9058"/>
    <cellStyle name="Comma 2 11 12 5" xfId="9059"/>
    <cellStyle name="Comma 2 11 13" xfId="9060"/>
    <cellStyle name="Comma 2 11 13 2" xfId="9061"/>
    <cellStyle name="Comma 2 11 13 2 2" xfId="9062"/>
    <cellStyle name="Comma 2 11 13 2 3" xfId="9063"/>
    <cellStyle name="Comma 2 11 13 2 4" xfId="9064"/>
    <cellStyle name="Comma 2 11 13 3" xfId="9065"/>
    <cellStyle name="Comma 2 11 13 4" xfId="9066"/>
    <cellStyle name="Comma 2 11 13 5" xfId="9067"/>
    <cellStyle name="Comma 2 11 14" xfId="9068"/>
    <cellStyle name="Comma 2 11 14 2" xfId="9069"/>
    <cellStyle name="Comma 2 11 14 2 2" xfId="9070"/>
    <cellStyle name="Comma 2 11 14 2 3" xfId="9071"/>
    <cellStyle name="Comma 2 11 14 2 4" xfId="9072"/>
    <cellStyle name="Comma 2 11 14 3" xfId="9073"/>
    <cellStyle name="Comma 2 11 14 4" xfId="9074"/>
    <cellStyle name="Comma 2 11 14 5" xfId="9075"/>
    <cellStyle name="Comma 2 11 15" xfId="9076"/>
    <cellStyle name="Comma 2 11 15 2" xfId="9077"/>
    <cellStyle name="Comma 2 11 15 2 2" xfId="9078"/>
    <cellStyle name="Comma 2 11 15 2 3" xfId="9079"/>
    <cellStyle name="Comma 2 11 15 2 4" xfId="9080"/>
    <cellStyle name="Comma 2 11 15 3" xfId="9081"/>
    <cellStyle name="Comma 2 11 15 4" xfId="9082"/>
    <cellStyle name="Comma 2 11 15 5" xfId="9083"/>
    <cellStyle name="Comma 2 11 16" xfId="9084"/>
    <cellStyle name="Comma 2 11 16 2" xfId="9085"/>
    <cellStyle name="Comma 2 11 16 2 2" xfId="9086"/>
    <cellStyle name="Comma 2 11 16 2 3" xfId="9087"/>
    <cellStyle name="Comma 2 11 16 2 4" xfId="9088"/>
    <cellStyle name="Comma 2 11 16 3" xfId="9089"/>
    <cellStyle name="Comma 2 11 16 4" xfId="9090"/>
    <cellStyle name="Comma 2 11 16 5" xfId="9091"/>
    <cellStyle name="Comma 2 11 17" xfId="9092"/>
    <cellStyle name="Comma 2 11 17 2" xfId="9093"/>
    <cellStyle name="Comma 2 11 17 2 2" xfId="9094"/>
    <cellStyle name="Comma 2 11 17 2 3" xfId="9095"/>
    <cellStyle name="Comma 2 11 17 2 4" xfId="9096"/>
    <cellStyle name="Comma 2 11 17 3" xfId="9097"/>
    <cellStyle name="Comma 2 11 17 4" xfId="9098"/>
    <cellStyle name="Comma 2 11 17 5" xfId="9099"/>
    <cellStyle name="Comma 2 11 18" xfId="9100"/>
    <cellStyle name="Comma 2 11 18 2" xfId="9101"/>
    <cellStyle name="Comma 2 11 18 2 2" xfId="9102"/>
    <cellStyle name="Comma 2 11 18 2 3" xfId="9103"/>
    <cellStyle name="Comma 2 11 18 2 4" xfId="9104"/>
    <cellStyle name="Comma 2 11 18 3" xfId="9105"/>
    <cellStyle name="Comma 2 11 18 4" xfId="9106"/>
    <cellStyle name="Comma 2 11 18 5" xfId="9107"/>
    <cellStyle name="Comma 2 11 19" xfId="9108"/>
    <cellStyle name="Comma 2 11 19 2" xfId="9109"/>
    <cellStyle name="Comma 2 11 19 2 2" xfId="9110"/>
    <cellStyle name="Comma 2 11 19 2 3" xfId="9111"/>
    <cellStyle name="Comma 2 11 19 2 4" xfId="9112"/>
    <cellStyle name="Comma 2 11 19 3" xfId="9113"/>
    <cellStyle name="Comma 2 11 19 4" xfId="9114"/>
    <cellStyle name="Comma 2 11 19 5" xfId="9115"/>
    <cellStyle name="Comma 2 11 2" xfId="9116"/>
    <cellStyle name="Comma 2 11 2 2" xfId="9117"/>
    <cellStyle name="Comma 2 11 2 2 2" xfId="9118"/>
    <cellStyle name="Comma 2 11 2 2 3" xfId="9119"/>
    <cellStyle name="Comma 2 11 2 2 4" xfId="9120"/>
    <cellStyle name="Comma 2 11 2 3" xfId="9121"/>
    <cellStyle name="Comma 2 11 2 4" xfId="9122"/>
    <cellStyle name="Comma 2 11 2 5" xfId="9123"/>
    <cellStyle name="Comma 2 11 20" xfId="9124"/>
    <cellStyle name="Comma 2 11 20 2" xfId="9125"/>
    <cellStyle name="Comma 2 11 20 3" xfId="9126"/>
    <cellStyle name="Comma 2 11 20 4" xfId="9127"/>
    <cellStyle name="Comma 2 11 21" xfId="9128"/>
    <cellStyle name="Comma 2 11 21 2" xfId="9129"/>
    <cellStyle name="Comma 2 11 22" xfId="9130"/>
    <cellStyle name="Comma 2 11 22 2" xfId="9131"/>
    <cellStyle name="Comma 2 11 23" xfId="9132"/>
    <cellStyle name="Comma 2 11 3" xfId="9133"/>
    <cellStyle name="Comma 2 11 3 2" xfId="9134"/>
    <cellStyle name="Comma 2 11 3 2 2" xfId="9135"/>
    <cellStyle name="Comma 2 11 3 2 3" xfId="9136"/>
    <cellStyle name="Comma 2 11 3 2 4" xfId="9137"/>
    <cellStyle name="Comma 2 11 3 3" xfId="9138"/>
    <cellStyle name="Comma 2 11 3 4" xfId="9139"/>
    <cellStyle name="Comma 2 11 3 5" xfId="9140"/>
    <cellStyle name="Comma 2 11 4" xfId="9141"/>
    <cellStyle name="Comma 2 11 4 2" xfId="9142"/>
    <cellStyle name="Comma 2 11 4 2 2" xfId="9143"/>
    <cellStyle name="Comma 2 11 4 2 3" xfId="9144"/>
    <cellStyle name="Comma 2 11 4 2 4" xfId="9145"/>
    <cellStyle name="Comma 2 11 4 3" xfId="9146"/>
    <cellStyle name="Comma 2 11 4 4" xfId="9147"/>
    <cellStyle name="Comma 2 11 4 5" xfId="9148"/>
    <cellStyle name="Comma 2 11 5" xfId="9149"/>
    <cellStyle name="Comma 2 11 5 2" xfId="9150"/>
    <cellStyle name="Comma 2 11 5 2 2" xfId="9151"/>
    <cellStyle name="Comma 2 11 5 2 3" xfId="9152"/>
    <cellStyle name="Comma 2 11 5 2 3 2" xfId="9153"/>
    <cellStyle name="Comma 2 11 5 2 3 2 2" xfId="9154"/>
    <cellStyle name="Comma 2 11 5 2 3 3" xfId="9155"/>
    <cellStyle name="Comma 2 11 5 2 4" xfId="9156"/>
    <cellStyle name="Comma 2 11 5 3" xfId="9157"/>
    <cellStyle name="Comma 2 11 5 4" xfId="9158"/>
    <cellStyle name="Comma 2 11 5 5" xfId="9159"/>
    <cellStyle name="Comma 2 11 6" xfId="9160"/>
    <cellStyle name="Comma 2 11 6 2" xfId="9161"/>
    <cellStyle name="Comma 2 11 6 2 2" xfId="9162"/>
    <cellStyle name="Comma 2 11 6 2 3" xfId="9163"/>
    <cellStyle name="Comma 2 11 6 2 4" xfId="9164"/>
    <cellStyle name="Comma 2 11 6 3" xfId="9165"/>
    <cellStyle name="Comma 2 11 6 4" xfId="9166"/>
    <cellStyle name="Comma 2 11 6 5" xfId="9167"/>
    <cellStyle name="Comma 2 11 7" xfId="9168"/>
    <cellStyle name="Comma 2 11 7 2" xfId="9169"/>
    <cellStyle name="Comma 2 11 7 2 2" xfId="9170"/>
    <cellStyle name="Comma 2 11 7 2 3" xfId="9171"/>
    <cellStyle name="Comma 2 11 7 2 4" xfId="9172"/>
    <cellStyle name="Comma 2 11 7 3" xfId="9173"/>
    <cellStyle name="Comma 2 11 7 4" xfId="9174"/>
    <cellStyle name="Comma 2 11 7 5" xfId="9175"/>
    <cellStyle name="Comma 2 11 8" xfId="9176"/>
    <cellStyle name="Comma 2 11 8 2" xfId="9177"/>
    <cellStyle name="Comma 2 11 8 2 2" xfId="9178"/>
    <cellStyle name="Comma 2 11 8 2 3" xfId="9179"/>
    <cellStyle name="Comma 2 11 8 2 4" xfId="9180"/>
    <cellStyle name="Comma 2 11 8 3" xfId="9181"/>
    <cellStyle name="Comma 2 11 8 4" xfId="9182"/>
    <cellStyle name="Comma 2 11 8 5" xfId="9183"/>
    <cellStyle name="Comma 2 11 9" xfId="9184"/>
    <cellStyle name="Comma 2 11 9 2" xfId="9185"/>
    <cellStyle name="Comma 2 11 9 2 2" xfId="9186"/>
    <cellStyle name="Comma 2 11 9 2 3" xfId="9187"/>
    <cellStyle name="Comma 2 11 9 2 3 2" xfId="9188"/>
    <cellStyle name="Comma 2 11 9 2 3 2 2" xfId="9189"/>
    <cellStyle name="Comma 2 11 9 2 3 3" xfId="9190"/>
    <cellStyle name="Comma 2 11 9 2 4" xfId="9191"/>
    <cellStyle name="Comma 2 11 9 3" xfId="9192"/>
    <cellStyle name="Comma 2 11 9 4" xfId="9193"/>
    <cellStyle name="Comma 2 11 9 5" xfId="9194"/>
    <cellStyle name="Comma 2 12" xfId="9195"/>
    <cellStyle name="Comma 2 12 10" xfId="9196"/>
    <cellStyle name="Comma 2 12 10 2" xfId="9197"/>
    <cellStyle name="Comma 2 12 10 2 2" xfId="9198"/>
    <cellStyle name="Comma 2 12 10 2 3" xfId="9199"/>
    <cellStyle name="Comma 2 12 10 2 4" xfId="9200"/>
    <cellStyle name="Comma 2 12 10 3" xfId="9201"/>
    <cellStyle name="Comma 2 12 10 4" xfId="9202"/>
    <cellStyle name="Comma 2 12 10 5" xfId="9203"/>
    <cellStyle name="Comma 2 12 11" xfId="9204"/>
    <cellStyle name="Comma 2 12 11 2" xfId="9205"/>
    <cellStyle name="Comma 2 12 11 2 2" xfId="9206"/>
    <cellStyle name="Comma 2 12 11 2 3" xfId="9207"/>
    <cellStyle name="Comma 2 12 11 2 4" xfId="9208"/>
    <cellStyle name="Comma 2 12 11 3" xfId="9209"/>
    <cellStyle name="Comma 2 12 11 4" xfId="9210"/>
    <cellStyle name="Comma 2 12 11 5" xfId="9211"/>
    <cellStyle name="Comma 2 12 12" xfId="9212"/>
    <cellStyle name="Comma 2 12 12 2" xfId="9213"/>
    <cellStyle name="Comma 2 12 12 2 2" xfId="9214"/>
    <cellStyle name="Comma 2 12 12 2 3" xfId="9215"/>
    <cellStyle name="Comma 2 12 12 2 4" xfId="9216"/>
    <cellStyle name="Comma 2 12 12 3" xfId="9217"/>
    <cellStyle name="Comma 2 12 12 4" xfId="9218"/>
    <cellStyle name="Comma 2 12 12 4 2" xfId="9219"/>
    <cellStyle name="Comma 2 12 12 4 2 2" xfId="9220"/>
    <cellStyle name="Comma 2 12 12 4 3" xfId="9221"/>
    <cellStyle name="Comma 2 12 12 5" xfId="9222"/>
    <cellStyle name="Comma 2 12 13" xfId="9223"/>
    <cellStyle name="Comma 2 12 13 2" xfId="9224"/>
    <cellStyle name="Comma 2 12 13 2 2" xfId="9225"/>
    <cellStyle name="Comma 2 12 13 2 3" xfId="9226"/>
    <cellStyle name="Comma 2 12 13 2 4" xfId="9227"/>
    <cellStyle name="Comma 2 12 13 3" xfId="9228"/>
    <cellStyle name="Comma 2 12 13 4" xfId="9229"/>
    <cellStyle name="Comma 2 12 13 5" xfId="9230"/>
    <cellStyle name="Comma 2 12 14" xfId="9231"/>
    <cellStyle name="Comma 2 12 14 2" xfId="9232"/>
    <cellStyle name="Comma 2 12 14 2 2" xfId="9233"/>
    <cellStyle name="Comma 2 12 14 2 3" xfId="9234"/>
    <cellStyle name="Comma 2 12 14 2 4" xfId="9235"/>
    <cellStyle name="Comma 2 12 14 3" xfId="9236"/>
    <cellStyle name="Comma 2 12 14 4" xfId="9237"/>
    <cellStyle name="Comma 2 12 14 4 2" xfId="9238"/>
    <cellStyle name="Comma 2 12 14 4 2 2" xfId="9239"/>
    <cellStyle name="Comma 2 12 14 4 3" xfId="9240"/>
    <cellStyle name="Comma 2 12 14 5" xfId="9241"/>
    <cellStyle name="Comma 2 12 15" xfId="9242"/>
    <cellStyle name="Comma 2 12 15 2" xfId="9243"/>
    <cellStyle name="Comma 2 12 15 2 2" xfId="9244"/>
    <cellStyle name="Comma 2 12 15 2 3" xfId="9245"/>
    <cellStyle name="Comma 2 12 15 2 4" xfId="9246"/>
    <cellStyle name="Comma 2 12 15 3" xfId="9247"/>
    <cellStyle name="Comma 2 12 15 4" xfId="9248"/>
    <cellStyle name="Comma 2 12 15 5" xfId="9249"/>
    <cellStyle name="Comma 2 12 16" xfId="9250"/>
    <cellStyle name="Comma 2 12 16 2" xfId="9251"/>
    <cellStyle name="Comma 2 12 16 2 2" xfId="9252"/>
    <cellStyle name="Comma 2 12 16 2 3" xfId="9253"/>
    <cellStyle name="Comma 2 12 16 2 4" xfId="9254"/>
    <cellStyle name="Comma 2 12 16 3" xfId="9255"/>
    <cellStyle name="Comma 2 12 16 4" xfId="9256"/>
    <cellStyle name="Comma 2 12 16 5" xfId="9257"/>
    <cellStyle name="Comma 2 12 17" xfId="9258"/>
    <cellStyle name="Comma 2 12 17 2" xfId="9259"/>
    <cellStyle name="Comma 2 12 17 2 2" xfId="9260"/>
    <cellStyle name="Comma 2 12 17 2 3" xfId="9261"/>
    <cellStyle name="Comma 2 12 17 2 4" xfId="9262"/>
    <cellStyle name="Comma 2 12 17 3" xfId="9263"/>
    <cellStyle name="Comma 2 12 17 4" xfId="9264"/>
    <cellStyle name="Comma 2 12 17 5" xfId="9265"/>
    <cellStyle name="Comma 2 12 18" xfId="9266"/>
    <cellStyle name="Comma 2 12 18 2" xfId="9267"/>
    <cellStyle name="Comma 2 12 18 2 2" xfId="9268"/>
    <cellStyle name="Comma 2 12 18 2 3" xfId="9269"/>
    <cellStyle name="Comma 2 12 18 2 4" xfId="9270"/>
    <cellStyle name="Comma 2 12 18 3" xfId="9271"/>
    <cellStyle name="Comma 2 12 18 4" xfId="9272"/>
    <cellStyle name="Comma 2 12 18 5" xfId="9273"/>
    <cellStyle name="Comma 2 12 19" xfId="9274"/>
    <cellStyle name="Comma 2 12 19 2" xfId="9275"/>
    <cellStyle name="Comma 2 12 19 2 2" xfId="9276"/>
    <cellStyle name="Comma 2 12 19 2 3" xfId="9277"/>
    <cellStyle name="Comma 2 12 19 2 4" xfId="9278"/>
    <cellStyle name="Comma 2 12 19 3" xfId="9279"/>
    <cellStyle name="Comma 2 12 19 4" xfId="9280"/>
    <cellStyle name="Comma 2 12 19 5" xfId="9281"/>
    <cellStyle name="Comma 2 12 2" xfId="9282"/>
    <cellStyle name="Comma 2 12 2 2" xfId="9283"/>
    <cellStyle name="Comma 2 12 2 2 2" xfId="9284"/>
    <cellStyle name="Comma 2 12 2 2 3" xfId="9285"/>
    <cellStyle name="Comma 2 12 2 2 4" xfId="9286"/>
    <cellStyle name="Comma 2 12 2 3" xfId="9287"/>
    <cellStyle name="Comma 2 12 2 4" xfId="9288"/>
    <cellStyle name="Comma 2 12 2 5" xfId="9289"/>
    <cellStyle name="Comma 2 12 20" xfId="9290"/>
    <cellStyle name="Comma 2 12 20 2" xfId="9291"/>
    <cellStyle name="Comma 2 12 20 3" xfId="9292"/>
    <cellStyle name="Comma 2 12 20 4" xfId="9293"/>
    <cellStyle name="Comma 2 12 21" xfId="9294"/>
    <cellStyle name="Comma 2 12 22" xfId="9295"/>
    <cellStyle name="Comma 2 12 23" xfId="9296"/>
    <cellStyle name="Comma 2 12 3" xfId="9297"/>
    <cellStyle name="Comma 2 12 3 2" xfId="9298"/>
    <cellStyle name="Comma 2 12 3 2 2" xfId="9299"/>
    <cellStyle name="Comma 2 12 3 2 3" xfId="9300"/>
    <cellStyle name="Comma 2 12 3 2 4" xfId="9301"/>
    <cellStyle name="Comma 2 12 3 3" xfId="9302"/>
    <cellStyle name="Comma 2 12 3 4" xfId="9303"/>
    <cellStyle name="Comma 2 12 3 5" xfId="9304"/>
    <cellStyle name="Comma 2 12 4" xfId="9305"/>
    <cellStyle name="Comma 2 12 4 2" xfId="9306"/>
    <cellStyle name="Comma 2 12 4 2 2" xfId="9307"/>
    <cellStyle name="Comma 2 12 4 2 3" xfId="9308"/>
    <cellStyle name="Comma 2 12 4 2 4" xfId="9309"/>
    <cellStyle name="Comma 2 12 4 3" xfId="9310"/>
    <cellStyle name="Comma 2 12 4 4" xfId="9311"/>
    <cellStyle name="Comma 2 12 4 5" xfId="9312"/>
    <cellStyle name="Comma 2 12 5" xfId="9313"/>
    <cellStyle name="Comma 2 12 5 2" xfId="9314"/>
    <cellStyle name="Comma 2 12 5 2 2" xfId="9315"/>
    <cellStyle name="Comma 2 12 5 2 3" xfId="9316"/>
    <cellStyle name="Comma 2 12 5 2 4" xfId="9317"/>
    <cellStyle name="Comma 2 12 5 3" xfId="9318"/>
    <cellStyle name="Comma 2 12 5 4" xfId="9319"/>
    <cellStyle name="Comma 2 12 5 5" xfId="9320"/>
    <cellStyle name="Comma 2 12 6" xfId="9321"/>
    <cellStyle name="Comma 2 12 6 2" xfId="9322"/>
    <cellStyle name="Comma 2 12 6 2 2" xfId="9323"/>
    <cellStyle name="Comma 2 12 6 2 3" xfId="9324"/>
    <cellStyle name="Comma 2 12 6 2 4" xfId="9325"/>
    <cellStyle name="Comma 2 12 6 3" xfId="9326"/>
    <cellStyle name="Comma 2 12 6 4" xfId="9327"/>
    <cellStyle name="Comma 2 12 6 5" xfId="9328"/>
    <cellStyle name="Comma 2 12 7" xfId="9329"/>
    <cellStyle name="Comma 2 12 7 2" xfId="9330"/>
    <cellStyle name="Comma 2 12 7 2 2" xfId="9331"/>
    <cellStyle name="Comma 2 12 7 2 3" xfId="9332"/>
    <cellStyle name="Comma 2 12 7 2 4" xfId="9333"/>
    <cellStyle name="Comma 2 12 7 3" xfId="9334"/>
    <cellStyle name="Comma 2 12 7 4" xfId="9335"/>
    <cellStyle name="Comma 2 12 7 5" xfId="9336"/>
    <cellStyle name="Comma 2 12 8" xfId="9337"/>
    <cellStyle name="Comma 2 12 8 2" xfId="9338"/>
    <cellStyle name="Comma 2 12 8 2 2" xfId="9339"/>
    <cellStyle name="Comma 2 12 8 2 3" xfId="9340"/>
    <cellStyle name="Comma 2 12 8 2 4" xfId="9341"/>
    <cellStyle name="Comma 2 12 8 3" xfId="9342"/>
    <cellStyle name="Comma 2 12 8 4" xfId="9343"/>
    <cellStyle name="Comma 2 12 8 5" xfId="9344"/>
    <cellStyle name="Comma 2 12 9" xfId="9345"/>
    <cellStyle name="Comma 2 12 9 2" xfId="9346"/>
    <cellStyle name="Comma 2 12 9 2 2" xfId="9347"/>
    <cellStyle name="Comma 2 12 9 2 3" xfId="9348"/>
    <cellStyle name="Comma 2 12 9 2 4" xfId="9349"/>
    <cellStyle name="Comma 2 12 9 3" xfId="9350"/>
    <cellStyle name="Comma 2 12 9 4" xfId="9351"/>
    <cellStyle name="Comma 2 12 9 5" xfId="9352"/>
    <cellStyle name="Comma 2 13" xfId="9353"/>
    <cellStyle name="Comma 2 13 10" xfId="9354"/>
    <cellStyle name="Comma 2 13 10 2" xfId="9355"/>
    <cellStyle name="Comma 2 13 10 2 2" xfId="9356"/>
    <cellStyle name="Comma 2 13 10 2 3" xfId="9357"/>
    <cellStyle name="Comma 2 13 10 2 4" xfId="9358"/>
    <cellStyle name="Comma 2 13 10 3" xfId="9359"/>
    <cellStyle name="Comma 2 13 10 4" xfId="9360"/>
    <cellStyle name="Comma 2 13 10 5" xfId="9361"/>
    <cellStyle name="Comma 2 13 11" xfId="9362"/>
    <cellStyle name="Comma 2 13 11 2" xfId="9363"/>
    <cellStyle name="Comma 2 13 11 2 2" xfId="9364"/>
    <cellStyle name="Comma 2 13 11 2 3" xfId="9365"/>
    <cellStyle name="Comma 2 13 11 2 4" xfId="9366"/>
    <cellStyle name="Comma 2 13 11 3" xfId="9367"/>
    <cellStyle name="Comma 2 13 11 4" xfId="9368"/>
    <cellStyle name="Comma 2 13 11 5" xfId="9369"/>
    <cellStyle name="Comma 2 13 12" xfId="9370"/>
    <cellStyle name="Comma 2 13 12 2" xfId="9371"/>
    <cellStyle name="Comma 2 13 12 2 2" xfId="9372"/>
    <cellStyle name="Comma 2 13 12 2 3" xfId="9373"/>
    <cellStyle name="Comma 2 13 12 2 4" xfId="9374"/>
    <cellStyle name="Comma 2 13 12 3" xfId="9375"/>
    <cellStyle name="Comma 2 13 12 4" xfId="9376"/>
    <cellStyle name="Comma 2 13 12 5" xfId="9377"/>
    <cellStyle name="Comma 2 13 13" xfId="9378"/>
    <cellStyle name="Comma 2 13 13 2" xfId="9379"/>
    <cellStyle name="Comma 2 13 13 2 2" xfId="9380"/>
    <cellStyle name="Comma 2 13 13 2 3" xfId="9381"/>
    <cellStyle name="Comma 2 13 13 2 4" xfId="9382"/>
    <cellStyle name="Comma 2 13 13 3" xfId="9383"/>
    <cellStyle name="Comma 2 13 13 4" xfId="9384"/>
    <cellStyle name="Comma 2 13 13 5" xfId="9385"/>
    <cellStyle name="Comma 2 13 14" xfId="9386"/>
    <cellStyle name="Comma 2 13 14 2" xfId="9387"/>
    <cellStyle name="Comma 2 13 14 2 2" xfId="9388"/>
    <cellStyle name="Comma 2 13 14 2 3" xfId="9389"/>
    <cellStyle name="Comma 2 13 14 2 4" xfId="9390"/>
    <cellStyle name="Comma 2 13 14 3" xfId="9391"/>
    <cellStyle name="Comma 2 13 14 4" xfId="9392"/>
    <cellStyle name="Comma 2 13 14 5" xfId="9393"/>
    <cellStyle name="Comma 2 13 15" xfId="9394"/>
    <cellStyle name="Comma 2 13 15 2" xfId="9395"/>
    <cellStyle name="Comma 2 13 15 2 2" xfId="9396"/>
    <cellStyle name="Comma 2 13 15 2 3" xfId="9397"/>
    <cellStyle name="Comma 2 13 15 2 4" xfId="9398"/>
    <cellStyle name="Comma 2 13 15 3" xfId="9399"/>
    <cellStyle name="Comma 2 13 15 4" xfId="9400"/>
    <cellStyle name="Comma 2 13 15 5" xfId="9401"/>
    <cellStyle name="Comma 2 13 16" xfId="9402"/>
    <cellStyle name="Comma 2 13 16 2" xfId="9403"/>
    <cellStyle name="Comma 2 13 16 2 2" xfId="9404"/>
    <cellStyle name="Comma 2 13 16 2 3" xfId="9405"/>
    <cellStyle name="Comma 2 13 16 2 4" xfId="9406"/>
    <cellStyle name="Comma 2 13 16 3" xfId="9407"/>
    <cellStyle name="Comma 2 13 16 4" xfId="9408"/>
    <cellStyle name="Comma 2 13 16 5" xfId="9409"/>
    <cellStyle name="Comma 2 13 17" xfId="9410"/>
    <cellStyle name="Comma 2 13 17 2" xfId="9411"/>
    <cellStyle name="Comma 2 13 17 2 2" xfId="9412"/>
    <cellStyle name="Comma 2 13 17 2 3" xfId="9413"/>
    <cellStyle name="Comma 2 13 17 2 4" xfId="9414"/>
    <cellStyle name="Comma 2 13 17 3" xfId="9415"/>
    <cellStyle name="Comma 2 13 17 4" xfId="9416"/>
    <cellStyle name="Comma 2 13 17 5" xfId="9417"/>
    <cellStyle name="Comma 2 13 18" xfId="9418"/>
    <cellStyle name="Comma 2 13 18 2" xfId="9419"/>
    <cellStyle name="Comma 2 13 18 2 2" xfId="9420"/>
    <cellStyle name="Comma 2 13 18 2 3" xfId="9421"/>
    <cellStyle name="Comma 2 13 18 2 4" xfId="9422"/>
    <cellStyle name="Comma 2 13 18 3" xfId="9423"/>
    <cellStyle name="Comma 2 13 18 4" xfId="9424"/>
    <cellStyle name="Comma 2 13 18 5" xfId="9425"/>
    <cellStyle name="Comma 2 13 19" xfId="9426"/>
    <cellStyle name="Comma 2 13 19 2" xfId="9427"/>
    <cellStyle name="Comma 2 13 19 2 2" xfId="9428"/>
    <cellStyle name="Comma 2 13 19 2 3" xfId="9429"/>
    <cellStyle name="Comma 2 13 19 2 4" xfId="9430"/>
    <cellStyle name="Comma 2 13 19 3" xfId="9431"/>
    <cellStyle name="Comma 2 13 19 4" xfId="9432"/>
    <cellStyle name="Comma 2 13 19 5" xfId="9433"/>
    <cellStyle name="Comma 2 13 2" xfId="9434"/>
    <cellStyle name="Comma 2 13 2 2" xfId="9435"/>
    <cellStyle name="Comma 2 13 2 2 2" xfId="9436"/>
    <cellStyle name="Comma 2 13 2 2 3" xfId="9437"/>
    <cellStyle name="Comma 2 13 2 2 4" xfId="9438"/>
    <cellStyle name="Comma 2 13 2 3" xfId="9439"/>
    <cellStyle name="Comma 2 13 2 4" xfId="9440"/>
    <cellStyle name="Comma 2 13 2 5" xfId="9441"/>
    <cellStyle name="Comma 2 13 20" xfId="9442"/>
    <cellStyle name="Comma 2 13 20 2" xfId="9443"/>
    <cellStyle name="Comma 2 13 20 3" xfId="9444"/>
    <cellStyle name="Comma 2 13 20 4" xfId="9445"/>
    <cellStyle name="Comma 2 13 21" xfId="9446"/>
    <cellStyle name="Comma 2 13 22" xfId="9447"/>
    <cellStyle name="Comma 2 13 23" xfId="9448"/>
    <cellStyle name="Comma 2 13 3" xfId="9449"/>
    <cellStyle name="Comma 2 13 3 2" xfId="9450"/>
    <cellStyle name="Comma 2 13 3 2 2" xfId="9451"/>
    <cellStyle name="Comma 2 13 3 2 3" xfId="9452"/>
    <cellStyle name="Comma 2 13 3 2 4" xfId="9453"/>
    <cellStyle name="Comma 2 13 3 3" xfId="9454"/>
    <cellStyle name="Comma 2 13 3 4" xfId="9455"/>
    <cellStyle name="Comma 2 13 3 5" xfId="9456"/>
    <cellStyle name="Comma 2 13 4" xfId="9457"/>
    <cellStyle name="Comma 2 13 4 2" xfId="9458"/>
    <cellStyle name="Comma 2 13 4 2 2" xfId="9459"/>
    <cellStyle name="Comma 2 13 4 2 3" xfId="9460"/>
    <cellStyle name="Comma 2 13 4 2 4" xfId="9461"/>
    <cellStyle name="Comma 2 13 4 3" xfId="9462"/>
    <cellStyle name="Comma 2 13 4 4" xfId="9463"/>
    <cellStyle name="Comma 2 13 4 5" xfId="9464"/>
    <cellStyle name="Comma 2 13 5" xfId="9465"/>
    <cellStyle name="Comma 2 13 5 2" xfId="9466"/>
    <cellStyle name="Comma 2 13 5 2 2" xfId="9467"/>
    <cellStyle name="Comma 2 13 5 2 3" xfId="9468"/>
    <cellStyle name="Comma 2 13 5 2 4" xfId="9469"/>
    <cellStyle name="Comma 2 13 5 3" xfId="9470"/>
    <cellStyle name="Comma 2 13 5 4" xfId="9471"/>
    <cellStyle name="Comma 2 13 5 5" xfId="9472"/>
    <cellStyle name="Comma 2 13 6" xfId="9473"/>
    <cellStyle name="Comma 2 13 6 2" xfId="9474"/>
    <cellStyle name="Comma 2 13 6 2 2" xfId="9475"/>
    <cellStyle name="Comma 2 13 6 2 3" xfId="9476"/>
    <cellStyle name="Comma 2 13 6 2 4" xfId="9477"/>
    <cellStyle name="Comma 2 13 6 3" xfId="9478"/>
    <cellStyle name="Comma 2 13 6 4" xfId="9479"/>
    <cellStyle name="Comma 2 13 6 5" xfId="9480"/>
    <cellStyle name="Comma 2 13 7" xfId="9481"/>
    <cellStyle name="Comma 2 13 7 2" xfId="9482"/>
    <cellStyle name="Comma 2 13 7 2 2" xfId="9483"/>
    <cellStyle name="Comma 2 13 7 2 3" xfId="9484"/>
    <cellStyle name="Comma 2 13 7 2 4" xfId="9485"/>
    <cellStyle name="Comma 2 13 7 3" xfId="9486"/>
    <cellStyle name="Comma 2 13 7 4" xfId="9487"/>
    <cellStyle name="Comma 2 13 7 5" xfId="9488"/>
    <cellStyle name="Comma 2 13 8" xfId="9489"/>
    <cellStyle name="Comma 2 13 8 2" xfId="9490"/>
    <cellStyle name="Comma 2 13 8 2 2" xfId="9491"/>
    <cellStyle name="Comma 2 13 8 2 3" xfId="9492"/>
    <cellStyle name="Comma 2 13 8 2 4" xfId="9493"/>
    <cellStyle name="Comma 2 13 8 3" xfId="9494"/>
    <cellStyle name="Comma 2 13 8 4" xfId="9495"/>
    <cellStyle name="Comma 2 13 8 5" xfId="9496"/>
    <cellStyle name="Comma 2 13 9" xfId="9497"/>
    <cellStyle name="Comma 2 13 9 2" xfId="9498"/>
    <cellStyle name="Comma 2 13 9 2 2" xfId="9499"/>
    <cellStyle name="Comma 2 13 9 2 3" xfId="9500"/>
    <cellStyle name="Comma 2 13 9 2 4" xfId="9501"/>
    <cellStyle name="Comma 2 13 9 3" xfId="9502"/>
    <cellStyle name="Comma 2 13 9 4" xfId="9503"/>
    <cellStyle name="Comma 2 13 9 4 2" xfId="9504"/>
    <cellStyle name="Comma 2 13 9 4 2 2" xfId="9505"/>
    <cellStyle name="Comma 2 13 9 4 3" xfId="9506"/>
    <cellStyle name="Comma 2 13 9 5" xfId="9507"/>
    <cellStyle name="Comma 2 14" xfId="9508"/>
    <cellStyle name="Comma 2 14 10" xfId="9509"/>
    <cellStyle name="Comma 2 14 10 2" xfId="9510"/>
    <cellStyle name="Comma 2 14 10 2 2" xfId="9511"/>
    <cellStyle name="Comma 2 14 10 2 3" xfId="9512"/>
    <cellStyle name="Comma 2 14 10 2 4" xfId="9513"/>
    <cellStyle name="Comma 2 14 10 3" xfId="9514"/>
    <cellStyle name="Comma 2 14 10 4" xfId="9515"/>
    <cellStyle name="Comma 2 14 10 5" xfId="9516"/>
    <cellStyle name="Comma 2 14 11" xfId="9517"/>
    <cellStyle name="Comma 2 14 11 2" xfId="9518"/>
    <cellStyle name="Comma 2 14 11 2 2" xfId="9519"/>
    <cellStyle name="Comma 2 14 11 2 3" xfId="9520"/>
    <cellStyle name="Comma 2 14 11 2 4" xfId="9521"/>
    <cellStyle name="Comma 2 14 11 3" xfId="9522"/>
    <cellStyle name="Comma 2 14 11 4" xfId="9523"/>
    <cellStyle name="Comma 2 14 11 5" xfId="9524"/>
    <cellStyle name="Comma 2 14 12" xfId="9525"/>
    <cellStyle name="Comma 2 14 12 2" xfId="9526"/>
    <cellStyle name="Comma 2 14 12 2 2" xfId="9527"/>
    <cellStyle name="Comma 2 14 12 2 3" xfId="9528"/>
    <cellStyle name="Comma 2 14 12 2 4" xfId="9529"/>
    <cellStyle name="Comma 2 14 12 3" xfId="9530"/>
    <cellStyle name="Comma 2 14 12 4" xfId="9531"/>
    <cellStyle name="Comma 2 14 12 5" xfId="9532"/>
    <cellStyle name="Comma 2 14 13" xfId="9533"/>
    <cellStyle name="Comma 2 14 13 2" xfId="9534"/>
    <cellStyle name="Comma 2 14 13 2 2" xfId="9535"/>
    <cellStyle name="Comma 2 14 13 2 3" xfId="9536"/>
    <cellStyle name="Comma 2 14 13 2 4" xfId="9537"/>
    <cellStyle name="Comma 2 14 13 3" xfId="9538"/>
    <cellStyle name="Comma 2 14 13 4" xfId="9539"/>
    <cellStyle name="Comma 2 14 13 5" xfId="9540"/>
    <cellStyle name="Comma 2 14 14" xfId="9541"/>
    <cellStyle name="Comma 2 14 14 2" xfId="9542"/>
    <cellStyle name="Comma 2 14 14 2 2" xfId="9543"/>
    <cellStyle name="Comma 2 14 14 2 3" xfId="9544"/>
    <cellStyle name="Comma 2 14 14 2 4" xfId="9545"/>
    <cellStyle name="Comma 2 14 14 3" xfId="9546"/>
    <cellStyle name="Comma 2 14 14 4" xfId="9547"/>
    <cellStyle name="Comma 2 14 14 5" xfId="9548"/>
    <cellStyle name="Comma 2 14 15" xfId="9549"/>
    <cellStyle name="Comma 2 14 15 2" xfId="9550"/>
    <cellStyle name="Comma 2 14 15 2 2" xfId="9551"/>
    <cellStyle name="Comma 2 14 15 2 3" xfId="9552"/>
    <cellStyle name="Comma 2 14 15 2 4" xfId="9553"/>
    <cellStyle name="Comma 2 14 15 3" xfId="9554"/>
    <cellStyle name="Comma 2 14 15 4" xfId="9555"/>
    <cellStyle name="Comma 2 14 15 5" xfId="9556"/>
    <cellStyle name="Comma 2 14 16" xfId="9557"/>
    <cellStyle name="Comma 2 14 16 2" xfId="9558"/>
    <cellStyle name="Comma 2 14 16 2 2" xfId="9559"/>
    <cellStyle name="Comma 2 14 16 2 3" xfId="9560"/>
    <cellStyle name="Comma 2 14 16 2 4" xfId="9561"/>
    <cellStyle name="Comma 2 14 16 3" xfId="9562"/>
    <cellStyle name="Comma 2 14 16 4" xfId="9563"/>
    <cellStyle name="Comma 2 14 16 5" xfId="9564"/>
    <cellStyle name="Comma 2 14 17" xfId="9565"/>
    <cellStyle name="Comma 2 14 17 2" xfId="9566"/>
    <cellStyle name="Comma 2 14 17 2 2" xfId="9567"/>
    <cellStyle name="Comma 2 14 17 2 3" xfId="9568"/>
    <cellStyle name="Comma 2 14 17 2 4" xfId="9569"/>
    <cellStyle name="Comma 2 14 17 3" xfId="9570"/>
    <cellStyle name="Comma 2 14 17 4" xfId="9571"/>
    <cellStyle name="Comma 2 14 17 5" xfId="9572"/>
    <cellStyle name="Comma 2 14 18" xfId="9573"/>
    <cellStyle name="Comma 2 14 18 2" xfId="9574"/>
    <cellStyle name="Comma 2 14 18 2 2" xfId="9575"/>
    <cellStyle name="Comma 2 14 18 2 3" xfId="9576"/>
    <cellStyle name="Comma 2 14 18 2 4" xfId="9577"/>
    <cellStyle name="Comma 2 14 18 3" xfId="9578"/>
    <cellStyle name="Comma 2 14 18 4" xfId="9579"/>
    <cellStyle name="Comma 2 14 18 5" xfId="9580"/>
    <cellStyle name="Comma 2 14 19" xfId="9581"/>
    <cellStyle name="Comma 2 14 19 2" xfId="9582"/>
    <cellStyle name="Comma 2 14 19 2 2" xfId="9583"/>
    <cellStyle name="Comma 2 14 19 2 3" xfId="9584"/>
    <cellStyle name="Comma 2 14 19 2 4" xfId="9585"/>
    <cellStyle name="Comma 2 14 19 3" xfId="9586"/>
    <cellStyle name="Comma 2 14 19 4" xfId="9587"/>
    <cellStyle name="Comma 2 14 19 5" xfId="9588"/>
    <cellStyle name="Comma 2 14 2" xfId="9589"/>
    <cellStyle name="Comma 2 14 2 2" xfId="9590"/>
    <cellStyle name="Comma 2 14 2 2 2" xfId="9591"/>
    <cellStyle name="Comma 2 14 2 2 3" xfId="9592"/>
    <cellStyle name="Comma 2 14 2 2 4" xfId="9593"/>
    <cellStyle name="Comma 2 14 2 3" xfId="9594"/>
    <cellStyle name="Comma 2 14 2 4" xfId="9595"/>
    <cellStyle name="Comma 2 14 2 5" xfId="9596"/>
    <cellStyle name="Comma 2 14 20" xfId="9597"/>
    <cellStyle name="Comma 2 14 20 2" xfId="9598"/>
    <cellStyle name="Comma 2 14 20 3" xfId="9599"/>
    <cellStyle name="Comma 2 14 20 4" xfId="9600"/>
    <cellStyle name="Comma 2 14 21" xfId="9601"/>
    <cellStyle name="Comma 2 14 22" xfId="9602"/>
    <cellStyle name="Comma 2 14 23" xfId="9603"/>
    <cellStyle name="Comma 2 14 3" xfId="9604"/>
    <cellStyle name="Comma 2 14 3 2" xfId="9605"/>
    <cellStyle name="Comma 2 14 3 2 2" xfId="9606"/>
    <cellStyle name="Comma 2 14 3 2 3" xfId="9607"/>
    <cellStyle name="Comma 2 14 3 2 3 2" xfId="9608"/>
    <cellStyle name="Comma 2 14 3 2 3 2 2" xfId="9609"/>
    <cellStyle name="Comma 2 14 3 2 3 3" xfId="9610"/>
    <cellStyle name="Comma 2 14 3 2 4" xfId="9611"/>
    <cellStyle name="Comma 2 14 3 3" xfId="9612"/>
    <cellStyle name="Comma 2 14 3 4" xfId="9613"/>
    <cellStyle name="Comma 2 14 3 5" xfId="9614"/>
    <cellStyle name="Comma 2 14 4" xfId="9615"/>
    <cellStyle name="Comma 2 14 4 2" xfId="9616"/>
    <cellStyle name="Comma 2 14 4 2 2" xfId="9617"/>
    <cellStyle name="Comma 2 14 4 2 3" xfId="9618"/>
    <cellStyle name="Comma 2 14 4 2 4" xfId="9619"/>
    <cellStyle name="Comma 2 14 4 3" xfId="9620"/>
    <cellStyle name="Comma 2 14 4 4" xfId="9621"/>
    <cellStyle name="Comma 2 14 4 5" xfId="9622"/>
    <cellStyle name="Comma 2 14 5" xfId="9623"/>
    <cellStyle name="Comma 2 14 5 2" xfId="9624"/>
    <cellStyle name="Comma 2 14 5 2 2" xfId="9625"/>
    <cellStyle name="Comma 2 14 5 2 3" xfId="9626"/>
    <cellStyle name="Comma 2 14 5 2 4" xfId="9627"/>
    <cellStyle name="Comma 2 14 5 3" xfId="9628"/>
    <cellStyle name="Comma 2 14 5 4" xfId="9629"/>
    <cellStyle name="Comma 2 14 5 5" xfId="9630"/>
    <cellStyle name="Comma 2 14 6" xfId="9631"/>
    <cellStyle name="Comma 2 14 6 2" xfId="9632"/>
    <cellStyle name="Comma 2 14 6 2 2" xfId="9633"/>
    <cellStyle name="Comma 2 14 6 2 3" xfId="9634"/>
    <cellStyle name="Comma 2 14 6 2 4" xfId="9635"/>
    <cellStyle name="Comma 2 14 6 3" xfId="9636"/>
    <cellStyle name="Comma 2 14 6 4" xfId="9637"/>
    <cellStyle name="Comma 2 14 6 5" xfId="9638"/>
    <cellStyle name="Comma 2 14 7" xfId="9639"/>
    <cellStyle name="Comma 2 14 7 2" xfId="9640"/>
    <cellStyle name="Comma 2 14 7 2 2" xfId="9641"/>
    <cellStyle name="Comma 2 14 7 2 3" xfId="9642"/>
    <cellStyle name="Comma 2 14 7 2 4" xfId="9643"/>
    <cellStyle name="Comma 2 14 7 3" xfId="9644"/>
    <cellStyle name="Comma 2 14 7 4" xfId="9645"/>
    <cellStyle name="Comma 2 14 7 5" xfId="9646"/>
    <cellStyle name="Comma 2 14 8" xfId="9647"/>
    <cellStyle name="Comma 2 14 8 2" xfId="9648"/>
    <cellStyle name="Comma 2 14 8 2 2" xfId="9649"/>
    <cellStyle name="Comma 2 14 8 2 3" xfId="9650"/>
    <cellStyle name="Comma 2 14 8 2 4" xfId="9651"/>
    <cellStyle name="Comma 2 14 8 3" xfId="9652"/>
    <cellStyle name="Comma 2 14 8 4" xfId="9653"/>
    <cellStyle name="Comma 2 14 8 5" xfId="9654"/>
    <cellStyle name="Comma 2 14 9" xfId="9655"/>
    <cellStyle name="Comma 2 14 9 2" xfId="9656"/>
    <cellStyle name="Comma 2 14 9 2 2" xfId="9657"/>
    <cellStyle name="Comma 2 14 9 2 3" xfId="9658"/>
    <cellStyle name="Comma 2 14 9 2 4" xfId="9659"/>
    <cellStyle name="Comma 2 14 9 3" xfId="9660"/>
    <cellStyle name="Comma 2 14 9 4" xfId="9661"/>
    <cellStyle name="Comma 2 14 9 5" xfId="9662"/>
    <cellStyle name="Comma 2 15" xfId="9663"/>
    <cellStyle name="Comma 2 15 10" xfId="9664"/>
    <cellStyle name="Comma 2 15 10 2" xfId="9665"/>
    <cellStyle name="Comma 2 15 10 2 2" xfId="9666"/>
    <cellStyle name="Comma 2 15 10 2 3" xfId="9667"/>
    <cellStyle name="Comma 2 15 10 2 4" xfId="9668"/>
    <cellStyle name="Comma 2 15 10 3" xfId="9669"/>
    <cellStyle name="Comma 2 15 10 4" xfId="9670"/>
    <cellStyle name="Comma 2 15 10 5" xfId="9671"/>
    <cellStyle name="Comma 2 15 11" xfId="9672"/>
    <cellStyle name="Comma 2 15 11 2" xfId="9673"/>
    <cellStyle name="Comma 2 15 11 2 2" xfId="9674"/>
    <cellStyle name="Comma 2 15 11 2 3" xfId="9675"/>
    <cellStyle name="Comma 2 15 11 2 4" xfId="9676"/>
    <cellStyle name="Comma 2 15 11 3" xfId="9677"/>
    <cellStyle name="Comma 2 15 11 4" xfId="9678"/>
    <cellStyle name="Comma 2 15 11 5" xfId="9679"/>
    <cellStyle name="Comma 2 15 12" xfId="9680"/>
    <cellStyle name="Comma 2 15 12 2" xfId="9681"/>
    <cellStyle name="Comma 2 15 12 2 2" xfId="9682"/>
    <cellStyle name="Comma 2 15 12 2 3" xfId="9683"/>
    <cellStyle name="Comma 2 15 12 2 4" xfId="9684"/>
    <cellStyle name="Comma 2 15 12 3" xfId="9685"/>
    <cellStyle name="Comma 2 15 12 4" xfId="9686"/>
    <cellStyle name="Comma 2 15 12 5" xfId="9687"/>
    <cellStyle name="Comma 2 15 13" xfId="9688"/>
    <cellStyle name="Comma 2 15 13 2" xfId="9689"/>
    <cellStyle name="Comma 2 15 13 2 2" xfId="9690"/>
    <cellStyle name="Comma 2 15 13 2 3" xfId="9691"/>
    <cellStyle name="Comma 2 15 13 2 4" xfId="9692"/>
    <cellStyle name="Comma 2 15 13 3" xfId="9693"/>
    <cellStyle name="Comma 2 15 13 4" xfId="9694"/>
    <cellStyle name="Comma 2 15 13 4 2" xfId="9695"/>
    <cellStyle name="Comma 2 15 13 4 2 2" xfId="9696"/>
    <cellStyle name="Comma 2 15 13 4 3" xfId="9697"/>
    <cellStyle name="Comma 2 15 13 5" xfId="9698"/>
    <cellStyle name="Comma 2 15 14" xfId="9699"/>
    <cellStyle name="Comma 2 15 14 2" xfId="9700"/>
    <cellStyle name="Comma 2 15 14 2 2" xfId="9701"/>
    <cellStyle name="Comma 2 15 14 2 3" xfId="9702"/>
    <cellStyle name="Comma 2 15 14 2 4" xfId="9703"/>
    <cellStyle name="Comma 2 15 14 3" xfId="9704"/>
    <cellStyle name="Comma 2 15 14 4" xfId="9705"/>
    <cellStyle name="Comma 2 15 14 5" xfId="9706"/>
    <cellStyle name="Comma 2 15 15" xfId="9707"/>
    <cellStyle name="Comma 2 15 15 10" xfId="9708"/>
    <cellStyle name="Comma 2 15 15 11" xfId="9709"/>
    <cellStyle name="Comma 2 15 15 12" xfId="9710"/>
    <cellStyle name="Comma 2 15 15 13" xfId="9711"/>
    <cellStyle name="Comma 2 15 15 14" xfId="9712"/>
    <cellStyle name="Comma 2 15 15 15" xfId="9713"/>
    <cellStyle name="Comma 2 15 15 16" xfId="9714"/>
    <cellStyle name="Comma 2 15 15 17" xfId="9715"/>
    <cellStyle name="Comma 2 15 15 18" xfId="9716"/>
    <cellStyle name="Comma 2 15 15 19" xfId="9717"/>
    <cellStyle name="Comma 2 15 15 2" xfId="9718"/>
    <cellStyle name="Comma 2 15 15 2 10" xfId="9719"/>
    <cellStyle name="Comma 2 15 15 2 11" xfId="9720"/>
    <cellStyle name="Comma 2 15 15 2 12" xfId="9721"/>
    <cellStyle name="Comma 2 15 15 2 13" xfId="9722"/>
    <cellStyle name="Comma 2 15 15 2 14" xfId="9723"/>
    <cellStyle name="Comma 2 15 15 2 15" xfId="9724"/>
    <cellStyle name="Comma 2 15 15 2 16" xfId="9725"/>
    <cellStyle name="Comma 2 15 15 2 17" xfId="9726"/>
    <cellStyle name="Comma 2 15 15 2 18" xfId="9727"/>
    <cellStyle name="Comma 2 15 15 2 19" xfId="9728"/>
    <cellStyle name="Comma 2 15 15 2 2" xfId="9729"/>
    <cellStyle name="Comma 2 15 15 2 20" xfId="9730"/>
    <cellStyle name="Comma 2 15 15 2 21" xfId="9731"/>
    <cellStyle name="Comma 2 15 15 2 22" xfId="9732"/>
    <cellStyle name="Comma 2 15 15 2 23" xfId="9733"/>
    <cellStyle name="Comma 2 15 15 2 24" xfId="9734"/>
    <cellStyle name="Comma 2 15 15 2 25" xfId="9735"/>
    <cellStyle name="Comma 2 15 15 2 26" xfId="9736"/>
    <cellStyle name="Comma 2 15 15 2 27" xfId="9737"/>
    <cellStyle name="Comma 2 15 15 2 3" xfId="9738"/>
    <cellStyle name="Comma 2 15 15 2 4" xfId="9739"/>
    <cellStyle name="Comma 2 15 15 2 5" xfId="9740"/>
    <cellStyle name="Comma 2 15 15 2 6" xfId="9741"/>
    <cellStyle name="Comma 2 15 15 2 7" xfId="9742"/>
    <cellStyle name="Comma 2 15 15 2 8" xfId="9743"/>
    <cellStyle name="Comma 2 15 15 2 9" xfId="9744"/>
    <cellStyle name="Comma 2 15 15 20" xfId="9745"/>
    <cellStyle name="Comma 2 15 15 21" xfId="9746"/>
    <cellStyle name="Comma 2 15 15 22" xfId="9747"/>
    <cellStyle name="Comma 2 15 15 23" xfId="9748"/>
    <cellStyle name="Comma 2 15 15 24" xfId="9749"/>
    <cellStyle name="Comma 2 15 15 25" xfId="9750"/>
    <cellStyle name="Comma 2 15 15 26" xfId="9751"/>
    <cellStyle name="Comma 2 15 15 27" xfId="9752"/>
    <cellStyle name="Comma 2 15 15 3" xfId="9753"/>
    <cellStyle name="Comma 2 15 15 4" xfId="9754"/>
    <cellStyle name="Comma 2 15 15 5" xfId="9755"/>
    <cellStyle name="Comma 2 15 15 6" xfId="9756"/>
    <cellStyle name="Comma 2 15 15 7" xfId="9757"/>
    <cellStyle name="Comma 2 15 15 8" xfId="9758"/>
    <cellStyle name="Comma 2 15 15 9" xfId="9759"/>
    <cellStyle name="Comma 2 15 16" xfId="9760"/>
    <cellStyle name="Comma 2 15 16 2" xfId="9761"/>
    <cellStyle name="Comma 2 15 16 2 2" xfId="9762"/>
    <cellStyle name="Comma 2 15 16 2 3" xfId="9763"/>
    <cellStyle name="Comma 2 15 16 2 4" xfId="9764"/>
    <cellStyle name="Comma 2 15 16 3" xfId="9765"/>
    <cellStyle name="Comma 2 15 16 4" xfId="9766"/>
    <cellStyle name="Comma 2 15 16 5" xfId="9767"/>
    <cellStyle name="Comma 2 15 17" xfId="9768"/>
    <cellStyle name="Comma 2 15 17 2" xfId="9769"/>
    <cellStyle name="Comma 2 15 17 2 2" xfId="9770"/>
    <cellStyle name="Comma 2 15 17 2 3" xfId="9771"/>
    <cellStyle name="Comma 2 15 17 2 4" xfId="9772"/>
    <cellStyle name="Comma 2 15 17 3" xfId="9773"/>
    <cellStyle name="Comma 2 15 17 4" xfId="9774"/>
    <cellStyle name="Comma 2 15 17 5" xfId="9775"/>
    <cellStyle name="Comma 2 15 18" xfId="9776"/>
    <cellStyle name="Comma 2 15 18 2" xfId="9777"/>
    <cellStyle name="Comma 2 15 18 2 2" xfId="9778"/>
    <cellStyle name="Comma 2 15 18 2 3" xfId="9779"/>
    <cellStyle name="Comma 2 15 18 2 4" xfId="9780"/>
    <cellStyle name="Comma 2 15 18 3" xfId="9781"/>
    <cellStyle name="Comma 2 15 18 4" xfId="9782"/>
    <cellStyle name="Comma 2 15 18 5" xfId="9783"/>
    <cellStyle name="Comma 2 15 19" xfId="9784"/>
    <cellStyle name="Comma 2 15 19 2" xfId="9785"/>
    <cellStyle name="Comma 2 15 19 2 2" xfId="9786"/>
    <cellStyle name="Comma 2 15 19 2 3" xfId="9787"/>
    <cellStyle name="Comma 2 15 19 2 4" xfId="9788"/>
    <cellStyle name="Comma 2 15 19 3" xfId="9789"/>
    <cellStyle name="Comma 2 15 19 4" xfId="9790"/>
    <cellStyle name="Comma 2 15 19 5" xfId="9791"/>
    <cellStyle name="Comma 2 15 2" xfId="9792"/>
    <cellStyle name="Comma 2 15 2 10" xfId="9793"/>
    <cellStyle name="Comma 2 15 2 11" xfId="9794"/>
    <cellStyle name="Comma 2 15 2 12" xfId="9795"/>
    <cellStyle name="Comma 2 15 2 13" xfId="9796"/>
    <cellStyle name="Comma 2 15 2 14" xfId="9797"/>
    <cellStyle name="Comma 2 15 2 14 10" xfId="9798"/>
    <cellStyle name="Comma 2 15 2 14 11" xfId="9799"/>
    <cellStyle name="Comma 2 15 2 14 12" xfId="9800"/>
    <cellStyle name="Comma 2 15 2 14 13" xfId="9801"/>
    <cellStyle name="Comma 2 15 2 14 14" xfId="9802"/>
    <cellStyle name="Comma 2 15 2 14 15" xfId="9803"/>
    <cellStyle name="Comma 2 15 2 14 16" xfId="9804"/>
    <cellStyle name="Comma 2 15 2 14 17" xfId="9805"/>
    <cellStyle name="Comma 2 15 2 14 18" xfId="9806"/>
    <cellStyle name="Comma 2 15 2 14 19" xfId="9807"/>
    <cellStyle name="Comma 2 15 2 14 2" xfId="9808"/>
    <cellStyle name="Comma 2 15 2 14 2 10" xfId="9809"/>
    <cellStyle name="Comma 2 15 2 14 2 11" xfId="9810"/>
    <cellStyle name="Comma 2 15 2 14 2 12" xfId="9811"/>
    <cellStyle name="Comma 2 15 2 14 2 13" xfId="9812"/>
    <cellStyle name="Comma 2 15 2 14 2 14" xfId="9813"/>
    <cellStyle name="Comma 2 15 2 14 2 15" xfId="9814"/>
    <cellStyle name="Comma 2 15 2 14 2 16" xfId="9815"/>
    <cellStyle name="Comma 2 15 2 14 2 17" xfId="9816"/>
    <cellStyle name="Comma 2 15 2 14 2 18" xfId="9817"/>
    <cellStyle name="Comma 2 15 2 14 2 19" xfId="9818"/>
    <cellStyle name="Comma 2 15 2 14 2 2" xfId="9819"/>
    <cellStyle name="Comma 2 15 2 14 2 20" xfId="9820"/>
    <cellStyle name="Comma 2 15 2 14 2 21" xfId="9821"/>
    <cellStyle name="Comma 2 15 2 14 2 22" xfId="9822"/>
    <cellStyle name="Comma 2 15 2 14 2 23" xfId="9823"/>
    <cellStyle name="Comma 2 15 2 14 2 24" xfId="9824"/>
    <cellStyle name="Comma 2 15 2 14 2 25" xfId="9825"/>
    <cellStyle name="Comma 2 15 2 14 2 26" xfId="9826"/>
    <cellStyle name="Comma 2 15 2 14 2 27" xfId="9827"/>
    <cellStyle name="Comma 2 15 2 14 2 3" xfId="9828"/>
    <cellStyle name="Comma 2 15 2 14 2 4" xfId="9829"/>
    <cellStyle name="Comma 2 15 2 14 2 5" xfId="9830"/>
    <cellStyle name="Comma 2 15 2 14 2 6" xfId="9831"/>
    <cellStyle name="Comma 2 15 2 14 2 7" xfId="9832"/>
    <cellStyle name="Comma 2 15 2 14 2 8" xfId="9833"/>
    <cellStyle name="Comma 2 15 2 14 2 9" xfId="9834"/>
    <cellStyle name="Comma 2 15 2 14 20" xfId="9835"/>
    <cellStyle name="Comma 2 15 2 14 21" xfId="9836"/>
    <cellStyle name="Comma 2 15 2 14 22" xfId="9837"/>
    <cellStyle name="Comma 2 15 2 14 23" xfId="9838"/>
    <cellStyle name="Comma 2 15 2 14 24" xfId="9839"/>
    <cellStyle name="Comma 2 15 2 14 25" xfId="9840"/>
    <cellStyle name="Comma 2 15 2 14 26" xfId="9841"/>
    <cellStyle name="Comma 2 15 2 14 27" xfId="9842"/>
    <cellStyle name="Comma 2 15 2 14 3" xfId="9843"/>
    <cellStyle name="Comma 2 15 2 14 4" xfId="9844"/>
    <cellStyle name="Comma 2 15 2 14 5" xfId="9845"/>
    <cellStyle name="Comma 2 15 2 14 6" xfId="9846"/>
    <cellStyle name="Comma 2 15 2 14 7" xfId="9847"/>
    <cellStyle name="Comma 2 15 2 14 8" xfId="9848"/>
    <cellStyle name="Comma 2 15 2 14 9" xfId="9849"/>
    <cellStyle name="Comma 2 15 2 15" xfId="9850"/>
    <cellStyle name="Comma 2 15 2 16" xfId="9851"/>
    <cellStyle name="Comma 2 15 2 17" xfId="9852"/>
    <cellStyle name="Comma 2 15 2 18" xfId="9853"/>
    <cellStyle name="Comma 2 15 2 19" xfId="9854"/>
    <cellStyle name="Comma 2 15 2 2" xfId="9855"/>
    <cellStyle name="Comma 2 15 2 2 2" xfId="9856"/>
    <cellStyle name="Comma 2 15 2 2 3" xfId="9857"/>
    <cellStyle name="Comma 2 15 2 2 4" xfId="9858"/>
    <cellStyle name="Comma 2 15 2 20" xfId="9859"/>
    <cellStyle name="Comma 2 15 2 21" xfId="9860"/>
    <cellStyle name="Comma 2 15 2 22" xfId="9861"/>
    <cellStyle name="Comma 2 15 2 23" xfId="9862"/>
    <cellStyle name="Comma 2 15 2 24" xfId="9863"/>
    <cellStyle name="Comma 2 15 2 25" xfId="9864"/>
    <cellStyle name="Comma 2 15 2 26" xfId="9865"/>
    <cellStyle name="Comma 2 15 2 27" xfId="9866"/>
    <cellStyle name="Comma 2 15 2 28" xfId="9867"/>
    <cellStyle name="Comma 2 15 2 29" xfId="9868"/>
    <cellStyle name="Comma 2 15 2 3" xfId="9869"/>
    <cellStyle name="Comma 2 15 2 3 10" xfId="9870"/>
    <cellStyle name="Comma 2 15 2 3 11" xfId="9871"/>
    <cellStyle name="Comma 2 15 2 3 12" xfId="9872"/>
    <cellStyle name="Comma 2 15 2 3 13" xfId="9873"/>
    <cellStyle name="Comma 2 15 2 3 14" xfId="9874"/>
    <cellStyle name="Comma 2 15 2 3 15" xfId="9875"/>
    <cellStyle name="Comma 2 15 2 3 16" xfId="9876"/>
    <cellStyle name="Comma 2 15 2 3 17" xfId="9877"/>
    <cellStyle name="Comma 2 15 2 3 18" xfId="9878"/>
    <cellStyle name="Comma 2 15 2 3 19" xfId="9879"/>
    <cellStyle name="Comma 2 15 2 3 2" xfId="9880"/>
    <cellStyle name="Comma 2 15 2 3 2 10" xfId="9881"/>
    <cellStyle name="Comma 2 15 2 3 2 11" xfId="9882"/>
    <cellStyle name="Comma 2 15 2 3 2 12" xfId="9883"/>
    <cellStyle name="Comma 2 15 2 3 2 13" xfId="9884"/>
    <cellStyle name="Comma 2 15 2 3 2 14" xfId="9885"/>
    <cellStyle name="Comma 2 15 2 3 2 15" xfId="9886"/>
    <cellStyle name="Comma 2 15 2 3 2 16" xfId="9887"/>
    <cellStyle name="Comma 2 15 2 3 2 17" xfId="9888"/>
    <cellStyle name="Comma 2 15 2 3 2 18" xfId="9889"/>
    <cellStyle name="Comma 2 15 2 3 2 19" xfId="9890"/>
    <cellStyle name="Comma 2 15 2 3 2 2" xfId="9891"/>
    <cellStyle name="Comma 2 15 2 3 2 2 10" xfId="9892"/>
    <cellStyle name="Comma 2 15 2 3 2 2 11" xfId="9893"/>
    <cellStyle name="Comma 2 15 2 3 2 2 12" xfId="9894"/>
    <cellStyle name="Comma 2 15 2 3 2 2 13" xfId="9895"/>
    <cellStyle name="Comma 2 15 2 3 2 2 14" xfId="9896"/>
    <cellStyle name="Comma 2 15 2 3 2 2 15" xfId="9897"/>
    <cellStyle name="Comma 2 15 2 3 2 2 16" xfId="9898"/>
    <cellStyle name="Comma 2 15 2 3 2 2 17" xfId="9899"/>
    <cellStyle name="Comma 2 15 2 3 2 2 18" xfId="9900"/>
    <cellStyle name="Comma 2 15 2 3 2 2 19" xfId="9901"/>
    <cellStyle name="Comma 2 15 2 3 2 2 2" xfId="9902"/>
    <cellStyle name="Comma 2 15 2 3 2 2 20" xfId="9903"/>
    <cellStyle name="Comma 2 15 2 3 2 2 21" xfId="9904"/>
    <cellStyle name="Comma 2 15 2 3 2 2 22" xfId="9905"/>
    <cellStyle name="Comma 2 15 2 3 2 2 23" xfId="9906"/>
    <cellStyle name="Comma 2 15 2 3 2 2 24" xfId="9907"/>
    <cellStyle name="Comma 2 15 2 3 2 2 25" xfId="9908"/>
    <cellStyle name="Comma 2 15 2 3 2 2 26" xfId="9909"/>
    <cellStyle name="Comma 2 15 2 3 2 2 27" xfId="9910"/>
    <cellStyle name="Comma 2 15 2 3 2 2 3" xfId="9911"/>
    <cellStyle name="Comma 2 15 2 3 2 2 4" xfId="9912"/>
    <cellStyle name="Comma 2 15 2 3 2 2 5" xfId="9913"/>
    <cellStyle name="Comma 2 15 2 3 2 2 6" xfId="9914"/>
    <cellStyle name="Comma 2 15 2 3 2 2 7" xfId="9915"/>
    <cellStyle name="Comma 2 15 2 3 2 2 8" xfId="9916"/>
    <cellStyle name="Comma 2 15 2 3 2 2 9" xfId="9917"/>
    <cellStyle name="Comma 2 15 2 3 2 20" xfId="9918"/>
    <cellStyle name="Comma 2 15 2 3 2 21" xfId="9919"/>
    <cellStyle name="Comma 2 15 2 3 2 22" xfId="9920"/>
    <cellStyle name="Comma 2 15 2 3 2 23" xfId="9921"/>
    <cellStyle name="Comma 2 15 2 3 2 24" xfId="9922"/>
    <cellStyle name="Comma 2 15 2 3 2 25" xfId="9923"/>
    <cellStyle name="Comma 2 15 2 3 2 26" xfId="9924"/>
    <cellStyle name="Comma 2 15 2 3 2 27" xfId="9925"/>
    <cellStyle name="Comma 2 15 2 3 2 3" xfId="9926"/>
    <cellStyle name="Comma 2 15 2 3 2 4" xfId="9927"/>
    <cellStyle name="Comma 2 15 2 3 2 5" xfId="9928"/>
    <cellStyle name="Comma 2 15 2 3 2 6" xfId="9929"/>
    <cellStyle name="Comma 2 15 2 3 2 7" xfId="9930"/>
    <cellStyle name="Comma 2 15 2 3 2 8" xfId="9931"/>
    <cellStyle name="Comma 2 15 2 3 2 9" xfId="9932"/>
    <cellStyle name="Comma 2 15 2 3 20" xfId="9933"/>
    <cellStyle name="Comma 2 15 2 3 21" xfId="9934"/>
    <cellStyle name="Comma 2 15 2 3 22" xfId="9935"/>
    <cellStyle name="Comma 2 15 2 3 23" xfId="9936"/>
    <cellStyle name="Comma 2 15 2 3 24" xfId="9937"/>
    <cellStyle name="Comma 2 15 2 3 25" xfId="9938"/>
    <cellStyle name="Comma 2 15 2 3 26" xfId="9939"/>
    <cellStyle name="Comma 2 15 2 3 27" xfId="9940"/>
    <cellStyle name="Comma 2 15 2 3 28" xfId="9941"/>
    <cellStyle name="Comma 2 15 2 3 29" xfId="9942"/>
    <cellStyle name="Comma 2 15 2 3 3" xfId="9943"/>
    <cellStyle name="Comma 2 15 2 3 30" xfId="9944"/>
    <cellStyle name="Comma 2 15 2 3 31" xfId="9945"/>
    <cellStyle name="Comma 2 15 2 3 32" xfId="9946"/>
    <cellStyle name="Comma 2 15 2 3 33" xfId="9947"/>
    <cellStyle name="Comma 2 15 2 3 34" xfId="9948"/>
    <cellStyle name="Comma 2 15 2 3 35" xfId="9949"/>
    <cellStyle name="Comma 2 15 2 3 36" xfId="9950"/>
    <cellStyle name="Comma 2 15 2 3 37" xfId="9951"/>
    <cellStyle name="Comma 2 15 2 3 38" xfId="9952"/>
    <cellStyle name="Comma 2 15 2 3 39" xfId="9953"/>
    <cellStyle name="Comma 2 15 2 3 4" xfId="9954"/>
    <cellStyle name="Comma 2 15 2 3 5" xfId="9955"/>
    <cellStyle name="Comma 2 15 2 3 6" xfId="9956"/>
    <cellStyle name="Comma 2 15 2 3 7" xfId="9957"/>
    <cellStyle name="Comma 2 15 2 3 8" xfId="9958"/>
    <cellStyle name="Comma 2 15 2 3 9" xfId="9959"/>
    <cellStyle name="Comma 2 15 2 30" xfId="9960"/>
    <cellStyle name="Comma 2 15 2 31" xfId="9961"/>
    <cellStyle name="Comma 2 15 2 32" xfId="9962"/>
    <cellStyle name="Comma 2 15 2 33" xfId="9963"/>
    <cellStyle name="Comma 2 15 2 34" xfId="9964"/>
    <cellStyle name="Comma 2 15 2 35" xfId="9965"/>
    <cellStyle name="Comma 2 15 2 36" xfId="9966"/>
    <cellStyle name="Comma 2 15 2 37" xfId="9967"/>
    <cellStyle name="Comma 2 15 2 38" xfId="9968"/>
    <cellStyle name="Comma 2 15 2 39" xfId="9969"/>
    <cellStyle name="Comma 2 15 2 4" xfId="9970"/>
    <cellStyle name="Comma 2 15 2 40" xfId="9971"/>
    <cellStyle name="Comma 2 15 2 41" xfId="9972"/>
    <cellStyle name="Comma 2 15 2 42" xfId="9973"/>
    <cellStyle name="Comma 2 15 2 43" xfId="9974"/>
    <cellStyle name="Comma 2 15 2 44" xfId="9975"/>
    <cellStyle name="Comma 2 15 2 45" xfId="9976"/>
    <cellStyle name="Comma 2 15 2 46" xfId="9977"/>
    <cellStyle name="Comma 2 15 2 47" xfId="9978"/>
    <cellStyle name="Comma 2 15 2 48" xfId="9979"/>
    <cellStyle name="Comma 2 15 2 49" xfId="9980"/>
    <cellStyle name="Comma 2 15 2 5" xfId="9981"/>
    <cellStyle name="Comma 2 15 2 50" xfId="9982"/>
    <cellStyle name="Comma 2 15 2 6" xfId="9983"/>
    <cellStyle name="Comma 2 15 2 7" xfId="9984"/>
    <cellStyle name="Comma 2 15 2 8" xfId="9985"/>
    <cellStyle name="Comma 2 15 2 9" xfId="9986"/>
    <cellStyle name="Comma 2 15 20" xfId="9987"/>
    <cellStyle name="Comma 2 15 20 2" xfId="9988"/>
    <cellStyle name="Comma 2 15 20 3" xfId="9989"/>
    <cellStyle name="Comma 2 15 20 4" xfId="9990"/>
    <cellStyle name="Comma 2 15 21" xfId="9991"/>
    <cellStyle name="Comma 2 15 22" xfId="9992"/>
    <cellStyle name="Comma 2 15 23" xfId="9993"/>
    <cellStyle name="Comma 2 15 24" xfId="9994"/>
    <cellStyle name="Comma 2 15 25" xfId="9995"/>
    <cellStyle name="Comma 2 15 26" xfId="9996"/>
    <cellStyle name="Comma 2 15 27" xfId="9997"/>
    <cellStyle name="Comma 2 15 28" xfId="9998"/>
    <cellStyle name="Comma 2 15 29" xfId="9999"/>
    <cellStyle name="Comma 2 15 3" xfId="10000"/>
    <cellStyle name="Comma 2 15 3 2" xfId="10001"/>
    <cellStyle name="Comma 2 15 3 2 2" xfId="10002"/>
    <cellStyle name="Comma 2 15 3 2 3" xfId="10003"/>
    <cellStyle name="Comma 2 15 3 2 4" xfId="10004"/>
    <cellStyle name="Comma 2 15 3 3" xfId="10005"/>
    <cellStyle name="Comma 2 15 3 4" xfId="10006"/>
    <cellStyle name="Comma 2 15 3 5" xfId="10007"/>
    <cellStyle name="Comma 2 15 30" xfId="10008"/>
    <cellStyle name="Comma 2 15 31" xfId="10009"/>
    <cellStyle name="Comma 2 15 32" xfId="10010"/>
    <cellStyle name="Comma 2 15 33" xfId="10011"/>
    <cellStyle name="Comma 2 15 34" xfId="10012"/>
    <cellStyle name="Comma 2 15 35" xfId="10013"/>
    <cellStyle name="Comma 2 15 36" xfId="10014"/>
    <cellStyle name="Comma 2 15 37" xfId="10015"/>
    <cellStyle name="Comma 2 15 38" xfId="10016"/>
    <cellStyle name="Comma 2 15 39" xfId="10017"/>
    <cellStyle name="Comma 2 15 4" xfId="10018"/>
    <cellStyle name="Comma 2 15 4 10" xfId="10019"/>
    <cellStyle name="Comma 2 15 4 11" xfId="10020"/>
    <cellStyle name="Comma 2 15 4 12" xfId="10021"/>
    <cellStyle name="Comma 2 15 4 13" xfId="10022"/>
    <cellStyle name="Comma 2 15 4 14" xfId="10023"/>
    <cellStyle name="Comma 2 15 4 15" xfId="10024"/>
    <cellStyle name="Comma 2 15 4 16" xfId="10025"/>
    <cellStyle name="Comma 2 15 4 17" xfId="10026"/>
    <cellStyle name="Comma 2 15 4 18" xfId="10027"/>
    <cellStyle name="Comma 2 15 4 19" xfId="10028"/>
    <cellStyle name="Comma 2 15 4 2" xfId="10029"/>
    <cellStyle name="Comma 2 15 4 2 10" xfId="10030"/>
    <cellStyle name="Comma 2 15 4 2 11" xfId="10031"/>
    <cellStyle name="Comma 2 15 4 2 12" xfId="10032"/>
    <cellStyle name="Comma 2 15 4 2 13" xfId="10033"/>
    <cellStyle name="Comma 2 15 4 2 14" xfId="10034"/>
    <cellStyle name="Comma 2 15 4 2 15" xfId="10035"/>
    <cellStyle name="Comma 2 15 4 2 16" xfId="10036"/>
    <cellStyle name="Comma 2 15 4 2 17" xfId="10037"/>
    <cellStyle name="Comma 2 15 4 2 18" xfId="10038"/>
    <cellStyle name="Comma 2 15 4 2 19" xfId="10039"/>
    <cellStyle name="Comma 2 15 4 2 2" xfId="10040"/>
    <cellStyle name="Comma 2 15 4 2 2 10" xfId="10041"/>
    <cellStyle name="Comma 2 15 4 2 2 11" xfId="10042"/>
    <cellStyle name="Comma 2 15 4 2 2 12" xfId="10043"/>
    <cellStyle name="Comma 2 15 4 2 2 13" xfId="10044"/>
    <cellStyle name="Comma 2 15 4 2 2 14" xfId="10045"/>
    <cellStyle name="Comma 2 15 4 2 2 15" xfId="10046"/>
    <cellStyle name="Comma 2 15 4 2 2 16" xfId="10047"/>
    <cellStyle name="Comma 2 15 4 2 2 17" xfId="10048"/>
    <cellStyle name="Comma 2 15 4 2 2 18" xfId="10049"/>
    <cellStyle name="Comma 2 15 4 2 2 19" xfId="10050"/>
    <cellStyle name="Comma 2 15 4 2 2 2" xfId="10051"/>
    <cellStyle name="Comma 2 15 4 2 2 20" xfId="10052"/>
    <cellStyle name="Comma 2 15 4 2 2 21" xfId="10053"/>
    <cellStyle name="Comma 2 15 4 2 2 22" xfId="10054"/>
    <cellStyle name="Comma 2 15 4 2 2 23" xfId="10055"/>
    <cellStyle name="Comma 2 15 4 2 2 24" xfId="10056"/>
    <cellStyle name="Comma 2 15 4 2 2 25" xfId="10057"/>
    <cellStyle name="Comma 2 15 4 2 2 26" xfId="10058"/>
    <cellStyle name="Comma 2 15 4 2 2 27" xfId="10059"/>
    <cellStyle name="Comma 2 15 4 2 2 3" xfId="10060"/>
    <cellStyle name="Comma 2 15 4 2 2 4" xfId="10061"/>
    <cellStyle name="Comma 2 15 4 2 2 5" xfId="10062"/>
    <cellStyle name="Comma 2 15 4 2 2 6" xfId="10063"/>
    <cellStyle name="Comma 2 15 4 2 2 7" xfId="10064"/>
    <cellStyle name="Comma 2 15 4 2 2 8" xfId="10065"/>
    <cellStyle name="Comma 2 15 4 2 2 9" xfId="10066"/>
    <cellStyle name="Comma 2 15 4 2 20" xfId="10067"/>
    <cellStyle name="Comma 2 15 4 2 21" xfId="10068"/>
    <cellStyle name="Comma 2 15 4 2 22" xfId="10069"/>
    <cellStyle name="Comma 2 15 4 2 23" xfId="10070"/>
    <cellStyle name="Comma 2 15 4 2 24" xfId="10071"/>
    <cellStyle name="Comma 2 15 4 2 25" xfId="10072"/>
    <cellStyle name="Comma 2 15 4 2 26" xfId="10073"/>
    <cellStyle name="Comma 2 15 4 2 27" xfId="10074"/>
    <cellStyle name="Comma 2 15 4 2 3" xfId="10075"/>
    <cellStyle name="Comma 2 15 4 2 4" xfId="10076"/>
    <cellStyle name="Comma 2 15 4 2 5" xfId="10077"/>
    <cellStyle name="Comma 2 15 4 2 6" xfId="10078"/>
    <cellStyle name="Comma 2 15 4 2 7" xfId="10079"/>
    <cellStyle name="Comma 2 15 4 2 8" xfId="10080"/>
    <cellStyle name="Comma 2 15 4 2 9" xfId="10081"/>
    <cellStyle name="Comma 2 15 4 20" xfId="10082"/>
    <cellStyle name="Comma 2 15 4 21" xfId="10083"/>
    <cellStyle name="Comma 2 15 4 22" xfId="10084"/>
    <cellStyle name="Comma 2 15 4 23" xfId="10085"/>
    <cellStyle name="Comma 2 15 4 24" xfId="10086"/>
    <cellStyle name="Comma 2 15 4 25" xfId="10087"/>
    <cellStyle name="Comma 2 15 4 26" xfId="10088"/>
    <cellStyle name="Comma 2 15 4 27" xfId="10089"/>
    <cellStyle name="Comma 2 15 4 28" xfId="10090"/>
    <cellStyle name="Comma 2 15 4 29" xfId="10091"/>
    <cellStyle name="Comma 2 15 4 3" xfId="10092"/>
    <cellStyle name="Comma 2 15 4 30" xfId="10093"/>
    <cellStyle name="Comma 2 15 4 31" xfId="10094"/>
    <cellStyle name="Comma 2 15 4 32" xfId="10095"/>
    <cellStyle name="Comma 2 15 4 33" xfId="10096"/>
    <cellStyle name="Comma 2 15 4 34" xfId="10097"/>
    <cellStyle name="Comma 2 15 4 35" xfId="10098"/>
    <cellStyle name="Comma 2 15 4 36" xfId="10099"/>
    <cellStyle name="Comma 2 15 4 37" xfId="10100"/>
    <cellStyle name="Comma 2 15 4 38" xfId="10101"/>
    <cellStyle name="Comma 2 15 4 39" xfId="10102"/>
    <cellStyle name="Comma 2 15 4 4" xfId="10103"/>
    <cellStyle name="Comma 2 15 4 5" xfId="10104"/>
    <cellStyle name="Comma 2 15 4 6" xfId="10105"/>
    <cellStyle name="Comma 2 15 4 7" xfId="10106"/>
    <cellStyle name="Comma 2 15 4 8" xfId="10107"/>
    <cellStyle name="Comma 2 15 4 9" xfId="10108"/>
    <cellStyle name="Comma 2 15 40" xfId="10109"/>
    <cellStyle name="Comma 2 15 41" xfId="10110"/>
    <cellStyle name="Comma 2 15 42" xfId="10111"/>
    <cellStyle name="Comma 2 15 43" xfId="10112"/>
    <cellStyle name="Comma 2 15 44" xfId="10113"/>
    <cellStyle name="Comma 2 15 45" xfId="10114"/>
    <cellStyle name="Comma 2 15 46" xfId="10115"/>
    <cellStyle name="Comma 2 15 47" xfId="10116"/>
    <cellStyle name="Comma 2 15 48" xfId="10117"/>
    <cellStyle name="Comma 2 15 49" xfId="10118"/>
    <cellStyle name="Comma 2 15 5" xfId="10119"/>
    <cellStyle name="Comma 2 15 5 2" xfId="10120"/>
    <cellStyle name="Comma 2 15 5 2 2" xfId="10121"/>
    <cellStyle name="Comma 2 15 5 2 3" xfId="10122"/>
    <cellStyle name="Comma 2 15 5 2 4" xfId="10123"/>
    <cellStyle name="Comma 2 15 5 3" xfId="10124"/>
    <cellStyle name="Comma 2 15 5 4" xfId="10125"/>
    <cellStyle name="Comma 2 15 5 5" xfId="10126"/>
    <cellStyle name="Comma 2 15 50" xfId="10127"/>
    <cellStyle name="Comma 2 15 51" xfId="10128"/>
    <cellStyle name="Comma 2 15 6" xfId="10129"/>
    <cellStyle name="Comma 2 15 6 2" xfId="10130"/>
    <cellStyle name="Comma 2 15 6 2 2" xfId="10131"/>
    <cellStyle name="Comma 2 15 6 2 3" xfId="10132"/>
    <cellStyle name="Comma 2 15 6 2 4" xfId="10133"/>
    <cellStyle name="Comma 2 15 6 3" xfId="10134"/>
    <cellStyle name="Comma 2 15 6 4" xfId="10135"/>
    <cellStyle name="Comma 2 15 6 5" xfId="10136"/>
    <cellStyle name="Comma 2 15 7" xfId="10137"/>
    <cellStyle name="Comma 2 15 7 2" xfId="10138"/>
    <cellStyle name="Comma 2 15 7 2 2" xfId="10139"/>
    <cellStyle name="Comma 2 15 7 2 3" xfId="10140"/>
    <cellStyle name="Comma 2 15 7 2 4" xfId="10141"/>
    <cellStyle name="Comma 2 15 7 3" xfId="10142"/>
    <cellStyle name="Comma 2 15 7 4" xfId="10143"/>
    <cellStyle name="Comma 2 15 7 5" xfId="10144"/>
    <cellStyle name="Comma 2 15 8" xfId="10145"/>
    <cellStyle name="Comma 2 15 8 2" xfId="10146"/>
    <cellStyle name="Comma 2 15 8 2 2" xfId="10147"/>
    <cellStyle name="Comma 2 15 8 2 3" xfId="10148"/>
    <cellStyle name="Comma 2 15 8 2 4" xfId="10149"/>
    <cellStyle name="Comma 2 15 8 3" xfId="10150"/>
    <cellStyle name="Comma 2 15 8 4" xfId="10151"/>
    <cellStyle name="Comma 2 15 8 5" xfId="10152"/>
    <cellStyle name="Comma 2 15 9" xfId="10153"/>
    <cellStyle name="Comma 2 15 9 2" xfId="10154"/>
    <cellStyle name="Comma 2 15 9 2 2" xfId="10155"/>
    <cellStyle name="Comma 2 15 9 2 3" xfId="10156"/>
    <cellStyle name="Comma 2 15 9 2 4" xfId="10157"/>
    <cellStyle name="Comma 2 15 9 3" xfId="10158"/>
    <cellStyle name="Comma 2 15 9 4" xfId="10159"/>
    <cellStyle name="Comma 2 15 9 5" xfId="10160"/>
    <cellStyle name="Comma 2 16" xfId="10161"/>
    <cellStyle name="Comma 2 16 10" xfId="10162"/>
    <cellStyle name="Comma 2 16 10 2" xfId="10163"/>
    <cellStyle name="Comma 2 16 10 2 2" xfId="10164"/>
    <cellStyle name="Comma 2 16 10 2 3" xfId="10165"/>
    <cellStyle name="Comma 2 16 10 2 4" xfId="10166"/>
    <cellStyle name="Comma 2 16 10 3" xfId="10167"/>
    <cellStyle name="Comma 2 16 10 4" xfId="10168"/>
    <cellStyle name="Comma 2 16 10 5" xfId="10169"/>
    <cellStyle name="Comma 2 16 11" xfId="10170"/>
    <cellStyle name="Comma 2 16 11 2" xfId="10171"/>
    <cellStyle name="Comma 2 16 11 2 2" xfId="10172"/>
    <cellStyle name="Comma 2 16 11 2 3" xfId="10173"/>
    <cellStyle name="Comma 2 16 11 2 4" xfId="10174"/>
    <cellStyle name="Comma 2 16 11 3" xfId="10175"/>
    <cellStyle name="Comma 2 16 11 4" xfId="10176"/>
    <cellStyle name="Comma 2 16 11 5" xfId="10177"/>
    <cellStyle name="Comma 2 16 12" xfId="10178"/>
    <cellStyle name="Comma 2 16 12 2" xfId="10179"/>
    <cellStyle name="Comma 2 16 12 2 2" xfId="10180"/>
    <cellStyle name="Comma 2 16 12 2 3" xfId="10181"/>
    <cellStyle name="Comma 2 16 12 2 4" xfId="10182"/>
    <cellStyle name="Comma 2 16 12 3" xfId="10183"/>
    <cellStyle name="Comma 2 16 12 4" xfId="10184"/>
    <cellStyle name="Comma 2 16 12 5" xfId="10185"/>
    <cellStyle name="Comma 2 16 13" xfId="10186"/>
    <cellStyle name="Comma 2 16 13 2" xfId="10187"/>
    <cellStyle name="Comma 2 16 13 2 2" xfId="10188"/>
    <cellStyle name="Comma 2 16 13 2 3" xfId="10189"/>
    <cellStyle name="Comma 2 16 13 2 4" xfId="10190"/>
    <cellStyle name="Comma 2 16 13 3" xfId="10191"/>
    <cellStyle name="Comma 2 16 13 4" xfId="10192"/>
    <cellStyle name="Comma 2 16 13 5" xfId="10193"/>
    <cellStyle name="Comma 2 16 14" xfId="10194"/>
    <cellStyle name="Comma 2 16 14 10" xfId="10195"/>
    <cellStyle name="Comma 2 16 14 11" xfId="10196"/>
    <cellStyle name="Comma 2 16 14 12" xfId="10197"/>
    <cellStyle name="Comma 2 16 14 13" xfId="10198"/>
    <cellStyle name="Comma 2 16 14 14" xfId="10199"/>
    <cellStyle name="Comma 2 16 14 15" xfId="10200"/>
    <cellStyle name="Comma 2 16 14 16" xfId="10201"/>
    <cellStyle name="Comma 2 16 14 17" xfId="10202"/>
    <cellStyle name="Comma 2 16 14 18" xfId="10203"/>
    <cellStyle name="Comma 2 16 14 19" xfId="10204"/>
    <cellStyle name="Comma 2 16 14 2" xfId="10205"/>
    <cellStyle name="Comma 2 16 14 2 10" xfId="10206"/>
    <cellStyle name="Comma 2 16 14 2 11" xfId="10207"/>
    <cellStyle name="Comma 2 16 14 2 12" xfId="10208"/>
    <cellStyle name="Comma 2 16 14 2 13" xfId="10209"/>
    <cellStyle name="Comma 2 16 14 2 14" xfId="10210"/>
    <cellStyle name="Comma 2 16 14 2 15" xfId="10211"/>
    <cellStyle name="Comma 2 16 14 2 16" xfId="10212"/>
    <cellStyle name="Comma 2 16 14 2 17" xfId="10213"/>
    <cellStyle name="Comma 2 16 14 2 18" xfId="10214"/>
    <cellStyle name="Comma 2 16 14 2 19" xfId="10215"/>
    <cellStyle name="Comma 2 16 14 2 2" xfId="10216"/>
    <cellStyle name="Comma 2 16 14 2 20" xfId="10217"/>
    <cellStyle name="Comma 2 16 14 2 21" xfId="10218"/>
    <cellStyle name="Comma 2 16 14 2 22" xfId="10219"/>
    <cellStyle name="Comma 2 16 14 2 23" xfId="10220"/>
    <cellStyle name="Comma 2 16 14 2 24" xfId="10221"/>
    <cellStyle name="Comma 2 16 14 2 25" xfId="10222"/>
    <cellStyle name="Comma 2 16 14 2 26" xfId="10223"/>
    <cellStyle name="Comma 2 16 14 2 27" xfId="10224"/>
    <cellStyle name="Comma 2 16 14 2 3" xfId="10225"/>
    <cellStyle name="Comma 2 16 14 2 4" xfId="10226"/>
    <cellStyle name="Comma 2 16 14 2 5" xfId="10227"/>
    <cellStyle name="Comma 2 16 14 2 6" xfId="10228"/>
    <cellStyle name="Comma 2 16 14 2 7" xfId="10229"/>
    <cellStyle name="Comma 2 16 14 2 8" xfId="10230"/>
    <cellStyle name="Comma 2 16 14 2 9" xfId="10231"/>
    <cellStyle name="Comma 2 16 14 20" xfId="10232"/>
    <cellStyle name="Comma 2 16 14 21" xfId="10233"/>
    <cellStyle name="Comma 2 16 14 22" xfId="10234"/>
    <cellStyle name="Comma 2 16 14 23" xfId="10235"/>
    <cellStyle name="Comma 2 16 14 24" xfId="10236"/>
    <cellStyle name="Comma 2 16 14 25" xfId="10237"/>
    <cellStyle name="Comma 2 16 14 26" xfId="10238"/>
    <cellStyle name="Comma 2 16 14 27" xfId="10239"/>
    <cellStyle name="Comma 2 16 14 3" xfId="10240"/>
    <cellStyle name="Comma 2 16 14 4" xfId="10241"/>
    <cellStyle name="Comma 2 16 14 5" xfId="10242"/>
    <cellStyle name="Comma 2 16 14 6" xfId="10243"/>
    <cellStyle name="Comma 2 16 14 7" xfId="10244"/>
    <cellStyle name="Comma 2 16 14 8" xfId="10245"/>
    <cellStyle name="Comma 2 16 14 9" xfId="10246"/>
    <cellStyle name="Comma 2 16 15" xfId="10247"/>
    <cellStyle name="Comma 2 16 15 2" xfId="10248"/>
    <cellStyle name="Comma 2 16 15 2 2" xfId="10249"/>
    <cellStyle name="Comma 2 16 15 2 3" xfId="10250"/>
    <cellStyle name="Comma 2 16 15 2 4" xfId="10251"/>
    <cellStyle name="Comma 2 16 15 3" xfId="10252"/>
    <cellStyle name="Comma 2 16 15 4" xfId="10253"/>
    <cellStyle name="Comma 2 16 15 5" xfId="10254"/>
    <cellStyle name="Comma 2 16 16" xfId="10255"/>
    <cellStyle name="Comma 2 16 16 2" xfId="10256"/>
    <cellStyle name="Comma 2 16 16 2 2" xfId="10257"/>
    <cellStyle name="Comma 2 16 16 2 3" xfId="10258"/>
    <cellStyle name="Comma 2 16 16 2 4" xfId="10259"/>
    <cellStyle name="Comma 2 16 16 3" xfId="10260"/>
    <cellStyle name="Comma 2 16 16 4" xfId="10261"/>
    <cellStyle name="Comma 2 16 16 5" xfId="10262"/>
    <cellStyle name="Comma 2 16 17" xfId="10263"/>
    <cellStyle name="Comma 2 16 17 2" xfId="10264"/>
    <cellStyle name="Comma 2 16 17 2 2" xfId="10265"/>
    <cellStyle name="Comma 2 16 17 2 3" xfId="10266"/>
    <cellStyle name="Comma 2 16 17 2 4" xfId="10267"/>
    <cellStyle name="Comma 2 16 17 3" xfId="10268"/>
    <cellStyle name="Comma 2 16 17 4" xfId="10269"/>
    <cellStyle name="Comma 2 16 17 5" xfId="10270"/>
    <cellStyle name="Comma 2 16 18" xfId="10271"/>
    <cellStyle name="Comma 2 16 18 2" xfId="10272"/>
    <cellStyle name="Comma 2 16 18 2 2" xfId="10273"/>
    <cellStyle name="Comma 2 16 18 2 3" xfId="10274"/>
    <cellStyle name="Comma 2 16 18 2 4" xfId="10275"/>
    <cellStyle name="Comma 2 16 18 3" xfId="10276"/>
    <cellStyle name="Comma 2 16 18 4" xfId="10277"/>
    <cellStyle name="Comma 2 16 18 5" xfId="10278"/>
    <cellStyle name="Comma 2 16 19" xfId="10279"/>
    <cellStyle name="Comma 2 16 19 2" xfId="10280"/>
    <cellStyle name="Comma 2 16 19 2 2" xfId="10281"/>
    <cellStyle name="Comma 2 16 19 2 3" xfId="10282"/>
    <cellStyle name="Comma 2 16 19 2 4" xfId="10283"/>
    <cellStyle name="Comma 2 16 19 3" xfId="10284"/>
    <cellStyle name="Comma 2 16 19 4" xfId="10285"/>
    <cellStyle name="Comma 2 16 19 5" xfId="10286"/>
    <cellStyle name="Comma 2 16 2" xfId="10287"/>
    <cellStyle name="Comma 2 16 2 10" xfId="10288"/>
    <cellStyle name="Comma 2 16 2 11" xfId="10289"/>
    <cellStyle name="Comma 2 16 2 12" xfId="10290"/>
    <cellStyle name="Comma 2 16 2 13" xfId="10291"/>
    <cellStyle name="Comma 2 16 2 14" xfId="10292"/>
    <cellStyle name="Comma 2 16 2 15" xfId="10293"/>
    <cellStyle name="Comma 2 16 2 16" xfId="10294"/>
    <cellStyle name="Comma 2 16 2 17" xfId="10295"/>
    <cellStyle name="Comma 2 16 2 18" xfId="10296"/>
    <cellStyle name="Comma 2 16 2 19" xfId="10297"/>
    <cellStyle name="Comma 2 16 2 2" xfId="10298"/>
    <cellStyle name="Comma 2 16 2 2 10" xfId="10299"/>
    <cellStyle name="Comma 2 16 2 2 11" xfId="10300"/>
    <cellStyle name="Comma 2 16 2 2 12" xfId="10301"/>
    <cellStyle name="Comma 2 16 2 2 13" xfId="10302"/>
    <cellStyle name="Comma 2 16 2 2 14" xfId="10303"/>
    <cellStyle name="Comma 2 16 2 2 15" xfId="10304"/>
    <cellStyle name="Comma 2 16 2 2 16" xfId="10305"/>
    <cellStyle name="Comma 2 16 2 2 17" xfId="10306"/>
    <cellStyle name="Comma 2 16 2 2 18" xfId="10307"/>
    <cellStyle name="Comma 2 16 2 2 19" xfId="10308"/>
    <cellStyle name="Comma 2 16 2 2 2" xfId="10309"/>
    <cellStyle name="Comma 2 16 2 2 2 10" xfId="10310"/>
    <cellStyle name="Comma 2 16 2 2 2 11" xfId="10311"/>
    <cellStyle name="Comma 2 16 2 2 2 12" xfId="10312"/>
    <cellStyle name="Comma 2 16 2 2 2 13" xfId="10313"/>
    <cellStyle name="Comma 2 16 2 2 2 14" xfId="10314"/>
    <cellStyle name="Comma 2 16 2 2 2 15" xfId="10315"/>
    <cellStyle name="Comma 2 16 2 2 2 16" xfId="10316"/>
    <cellStyle name="Comma 2 16 2 2 2 17" xfId="10317"/>
    <cellStyle name="Comma 2 16 2 2 2 18" xfId="10318"/>
    <cellStyle name="Comma 2 16 2 2 2 19" xfId="10319"/>
    <cellStyle name="Comma 2 16 2 2 2 2" xfId="10320"/>
    <cellStyle name="Comma 2 16 2 2 2 20" xfId="10321"/>
    <cellStyle name="Comma 2 16 2 2 2 21" xfId="10322"/>
    <cellStyle name="Comma 2 16 2 2 2 22" xfId="10323"/>
    <cellStyle name="Comma 2 16 2 2 2 23" xfId="10324"/>
    <cellStyle name="Comma 2 16 2 2 2 24" xfId="10325"/>
    <cellStyle name="Comma 2 16 2 2 2 25" xfId="10326"/>
    <cellStyle name="Comma 2 16 2 2 2 26" xfId="10327"/>
    <cellStyle name="Comma 2 16 2 2 2 27" xfId="10328"/>
    <cellStyle name="Comma 2 16 2 2 2 3" xfId="10329"/>
    <cellStyle name="Comma 2 16 2 2 2 4" xfId="10330"/>
    <cellStyle name="Comma 2 16 2 2 2 5" xfId="10331"/>
    <cellStyle name="Comma 2 16 2 2 2 6" xfId="10332"/>
    <cellStyle name="Comma 2 16 2 2 2 7" xfId="10333"/>
    <cellStyle name="Comma 2 16 2 2 2 8" xfId="10334"/>
    <cellStyle name="Comma 2 16 2 2 2 9" xfId="10335"/>
    <cellStyle name="Comma 2 16 2 2 20" xfId="10336"/>
    <cellStyle name="Comma 2 16 2 2 21" xfId="10337"/>
    <cellStyle name="Comma 2 16 2 2 22" xfId="10338"/>
    <cellStyle name="Comma 2 16 2 2 23" xfId="10339"/>
    <cellStyle name="Comma 2 16 2 2 24" xfId="10340"/>
    <cellStyle name="Comma 2 16 2 2 25" xfId="10341"/>
    <cellStyle name="Comma 2 16 2 2 26" xfId="10342"/>
    <cellStyle name="Comma 2 16 2 2 27" xfId="10343"/>
    <cellStyle name="Comma 2 16 2 2 3" xfId="10344"/>
    <cellStyle name="Comma 2 16 2 2 4" xfId="10345"/>
    <cellStyle name="Comma 2 16 2 2 5" xfId="10346"/>
    <cellStyle name="Comma 2 16 2 2 6" xfId="10347"/>
    <cellStyle name="Comma 2 16 2 2 7" xfId="10348"/>
    <cellStyle name="Comma 2 16 2 2 8" xfId="10349"/>
    <cellStyle name="Comma 2 16 2 2 9" xfId="10350"/>
    <cellStyle name="Comma 2 16 2 20" xfId="10351"/>
    <cellStyle name="Comma 2 16 2 21" xfId="10352"/>
    <cellStyle name="Comma 2 16 2 22" xfId="10353"/>
    <cellStyle name="Comma 2 16 2 23" xfId="10354"/>
    <cellStyle name="Comma 2 16 2 24" xfId="10355"/>
    <cellStyle name="Comma 2 16 2 25" xfId="10356"/>
    <cellStyle name="Comma 2 16 2 26" xfId="10357"/>
    <cellStyle name="Comma 2 16 2 27" xfId="10358"/>
    <cellStyle name="Comma 2 16 2 28" xfId="10359"/>
    <cellStyle name="Comma 2 16 2 29" xfId="10360"/>
    <cellStyle name="Comma 2 16 2 3" xfId="10361"/>
    <cellStyle name="Comma 2 16 2 30" xfId="10362"/>
    <cellStyle name="Comma 2 16 2 31" xfId="10363"/>
    <cellStyle name="Comma 2 16 2 32" xfId="10364"/>
    <cellStyle name="Comma 2 16 2 33" xfId="10365"/>
    <cellStyle name="Comma 2 16 2 34" xfId="10366"/>
    <cellStyle name="Comma 2 16 2 35" xfId="10367"/>
    <cellStyle name="Comma 2 16 2 36" xfId="10368"/>
    <cellStyle name="Comma 2 16 2 37" xfId="10369"/>
    <cellStyle name="Comma 2 16 2 38" xfId="10370"/>
    <cellStyle name="Comma 2 16 2 39" xfId="10371"/>
    <cellStyle name="Comma 2 16 2 4" xfId="10372"/>
    <cellStyle name="Comma 2 16 2 5" xfId="10373"/>
    <cellStyle name="Comma 2 16 2 6" xfId="10374"/>
    <cellStyle name="Comma 2 16 2 7" xfId="10375"/>
    <cellStyle name="Comma 2 16 2 8" xfId="10376"/>
    <cellStyle name="Comma 2 16 2 9" xfId="10377"/>
    <cellStyle name="Comma 2 16 20" xfId="10378"/>
    <cellStyle name="Comma 2 16 20 2" xfId="10379"/>
    <cellStyle name="Comma 2 16 20 3" xfId="10380"/>
    <cellStyle name="Comma 2 16 20 4" xfId="10381"/>
    <cellStyle name="Comma 2 16 21" xfId="10382"/>
    <cellStyle name="Comma 2 16 22" xfId="10383"/>
    <cellStyle name="Comma 2 16 22 2" xfId="10384"/>
    <cellStyle name="Comma 2 16 22 2 2" xfId="10385"/>
    <cellStyle name="Comma 2 16 22 3" xfId="10386"/>
    <cellStyle name="Comma 2 16 23" xfId="10387"/>
    <cellStyle name="Comma 2 16 24" xfId="10388"/>
    <cellStyle name="Comma 2 16 25" xfId="10389"/>
    <cellStyle name="Comma 2 16 26" xfId="10390"/>
    <cellStyle name="Comma 2 16 27" xfId="10391"/>
    <cellStyle name="Comma 2 16 28" xfId="10392"/>
    <cellStyle name="Comma 2 16 29" xfId="10393"/>
    <cellStyle name="Comma 2 16 3" xfId="10394"/>
    <cellStyle name="Comma 2 16 3 2" xfId="10395"/>
    <cellStyle name="Comma 2 16 3 2 2" xfId="10396"/>
    <cellStyle name="Comma 2 16 3 2 3" xfId="10397"/>
    <cellStyle name="Comma 2 16 3 2 4" xfId="10398"/>
    <cellStyle name="Comma 2 16 3 3" xfId="10399"/>
    <cellStyle name="Comma 2 16 3 4" xfId="10400"/>
    <cellStyle name="Comma 2 16 3 5" xfId="10401"/>
    <cellStyle name="Comma 2 16 30" xfId="10402"/>
    <cellStyle name="Comma 2 16 31" xfId="10403"/>
    <cellStyle name="Comma 2 16 32" xfId="10404"/>
    <cellStyle name="Comma 2 16 33" xfId="10405"/>
    <cellStyle name="Comma 2 16 34" xfId="10406"/>
    <cellStyle name="Comma 2 16 35" xfId="10407"/>
    <cellStyle name="Comma 2 16 36" xfId="10408"/>
    <cellStyle name="Comma 2 16 37" xfId="10409"/>
    <cellStyle name="Comma 2 16 38" xfId="10410"/>
    <cellStyle name="Comma 2 16 39" xfId="10411"/>
    <cellStyle name="Comma 2 16 4" xfId="10412"/>
    <cellStyle name="Comma 2 16 4 2" xfId="10413"/>
    <cellStyle name="Comma 2 16 4 2 2" xfId="10414"/>
    <cellStyle name="Comma 2 16 4 2 3" xfId="10415"/>
    <cellStyle name="Comma 2 16 4 2 4" xfId="10416"/>
    <cellStyle name="Comma 2 16 4 3" xfId="10417"/>
    <cellStyle name="Comma 2 16 4 4" xfId="10418"/>
    <cellStyle name="Comma 2 16 4 5" xfId="10419"/>
    <cellStyle name="Comma 2 16 40" xfId="10420"/>
    <cellStyle name="Comma 2 16 41" xfId="10421"/>
    <cellStyle name="Comma 2 16 42" xfId="10422"/>
    <cellStyle name="Comma 2 16 43" xfId="10423"/>
    <cellStyle name="Comma 2 16 44" xfId="10424"/>
    <cellStyle name="Comma 2 16 45" xfId="10425"/>
    <cellStyle name="Comma 2 16 46" xfId="10426"/>
    <cellStyle name="Comma 2 16 47" xfId="10427"/>
    <cellStyle name="Comma 2 16 48" xfId="10428"/>
    <cellStyle name="Comma 2 16 49" xfId="10429"/>
    <cellStyle name="Comma 2 16 5" xfId="10430"/>
    <cellStyle name="Comma 2 16 5 2" xfId="10431"/>
    <cellStyle name="Comma 2 16 5 2 2" xfId="10432"/>
    <cellStyle name="Comma 2 16 5 2 3" xfId="10433"/>
    <cellStyle name="Comma 2 16 5 2 4" xfId="10434"/>
    <cellStyle name="Comma 2 16 5 3" xfId="10435"/>
    <cellStyle name="Comma 2 16 5 4" xfId="10436"/>
    <cellStyle name="Comma 2 16 5 4 2" xfId="10437"/>
    <cellStyle name="Comma 2 16 5 4 2 2" xfId="10438"/>
    <cellStyle name="Comma 2 16 5 4 3" xfId="10439"/>
    <cellStyle name="Comma 2 16 5 5" xfId="10440"/>
    <cellStyle name="Comma 2 16 50" xfId="10441"/>
    <cellStyle name="Comma 2 16 6" xfId="10442"/>
    <cellStyle name="Comma 2 16 6 2" xfId="10443"/>
    <cellStyle name="Comma 2 16 6 2 2" xfId="10444"/>
    <cellStyle name="Comma 2 16 6 2 3" xfId="10445"/>
    <cellStyle name="Comma 2 16 6 2 4" xfId="10446"/>
    <cellStyle name="Comma 2 16 6 3" xfId="10447"/>
    <cellStyle name="Comma 2 16 6 4" xfId="10448"/>
    <cellStyle name="Comma 2 16 6 5" xfId="10449"/>
    <cellStyle name="Comma 2 16 7" xfId="10450"/>
    <cellStyle name="Comma 2 16 7 2" xfId="10451"/>
    <cellStyle name="Comma 2 16 7 2 2" xfId="10452"/>
    <cellStyle name="Comma 2 16 7 2 3" xfId="10453"/>
    <cellStyle name="Comma 2 16 7 2 4" xfId="10454"/>
    <cellStyle name="Comma 2 16 7 3" xfId="10455"/>
    <cellStyle name="Comma 2 16 7 4" xfId="10456"/>
    <cellStyle name="Comma 2 16 7 5" xfId="10457"/>
    <cellStyle name="Comma 2 16 8" xfId="10458"/>
    <cellStyle name="Comma 2 16 8 2" xfId="10459"/>
    <cellStyle name="Comma 2 16 8 2 2" xfId="10460"/>
    <cellStyle name="Comma 2 16 8 2 3" xfId="10461"/>
    <cellStyle name="Comma 2 16 8 2 4" xfId="10462"/>
    <cellStyle name="Comma 2 16 8 3" xfId="10463"/>
    <cellStyle name="Comma 2 16 8 4" xfId="10464"/>
    <cellStyle name="Comma 2 16 8 5" xfId="10465"/>
    <cellStyle name="Comma 2 16 9" xfId="10466"/>
    <cellStyle name="Comma 2 16 9 2" xfId="10467"/>
    <cellStyle name="Comma 2 16 9 2 2" xfId="10468"/>
    <cellStyle name="Comma 2 16 9 2 3" xfId="10469"/>
    <cellStyle name="Comma 2 16 9 2 4" xfId="10470"/>
    <cellStyle name="Comma 2 16 9 3" xfId="10471"/>
    <cellStyle name="Comma 2 16 9 4" xfId="10472"/>
    <cellStyle name="Comma 2 16 9 5" xfId="10473"/>
    <cellStyle name="Comma 2 17" xfId="10474"/>
    <cellStyle name="Comma 2 17 10" xfId="10475"/>
    <cellStyle name="Comma 2 17 10 2" xfId="10476"/>
    <cellStyle name="Comma 2 17 10 2 2" xfId="10477"/>
    <cellStyle name="Comma 2 17 10 2 3" xfId="10478"/>
    <cellStyle name="Comma 2 17 10 2 4" xfId="10479"/>
    <cellStyle name="Comma 2 17 10 3" xfId="10480"/>
    <cellStyle name="Comma 2 17 10 4" xfId="10481"/>
    <cellStyle name="Comma 2 17 10 5" xfId="10482"/>
    <cellStyle name="Comma 2 17 11" xfId="10483"/>
    <cellStyle name="Comma 2 17 11 2" xfId="10484"/>
    <cellStyle name="Comma 2 17 11 2 2" xfId="10485"/>
    <cellStyle name="Comma 2 17 11 2 3" xfId="10486"/>
    <cellStyle name="Comma 2 17 11 2 4" xfId="10487"/>
    <cellStyle name="Comma 2 17 11 3" xfId="10488"/>
    <cellStyle name="Comma 2 17 11 4" xfId="10489"/>
    <cellStyle name="Comma 2 17 11 5" xfId="10490"/>
    <cellStyle name="Comma 2 17 12" xfId="10491"/>
    <cellStyle name="Comma 2 17 12 2" xfId="10492"/>
    <cellStyle name="Comma 2 17 12 2 2" xfId="10493"/>
    <cellStyle name="Comma 2 17 12 2 3" xfId="10494"/>
    <cellStyle name="Comma 2 17 12 2 4" xfId="10495"/>
    <cellStyle name="Comma 2 17 12 3" xfId="10496"/>
    <cellStyle name="Comma 2 17 12 4" xfId="10497"/>
    <cellStyle name="Comma 2 17 12 5" xfId="10498"/>
    <cellStyle name="Comma 2 17 13" xfId="10499"/>
    <cellStyle name="Comma 2 17 13 2" xfId="10500"/>
    <cellStyle name="Comma 2 17 13 2 2" xfId="10501"/>
    <cellStyle name="Comma 2 17 13 2 3" xfId="10502"/>
    <cellStyle name="Comma 2 17 13 2 4" xfId="10503"/>
    <cellStyle name="Comma 2 17 13 3" xfId="10504"/>
    <cellStyle name="Comma 2 17 13 4" xfId="10505"/>
    <cellStyle name="Comma 2 17 13 5" xfId="10506"/>
    <cellStyle name="Comma 2 17 14" xfId="10507"/>
    <cellStyle name="Comma 2 17 14 2" xfId="10508"/>
    <cellStyle name="Comma 2 17 14 2 2" xfId="10509"/>
    <cellStyle name="Comma 2 17 14 2 3" xfId="10510"/>
    <cellStyle name="Comma 2 17 14 2 4" xfId="10511"/>
    <cellStyle name="Comma 2 17 14 3" xfId="10512"/>
    <cellStyle name="Comma 2 17 14 4" xfId="10513"/>
    <cellStyle name="Comma 2 17 14 5" xfId="10514"/>
    <cellStyle name="Comma 2 17 15" xfId="10515"/>
    <cellStyle name="Comma 2 17 15 2" xfId="10516"/>
    <cellStyle name="Comma 2 17 15 2 2" xfId="10517"/>
    <cellStyle name="Comma 2 17 15 2 3" xfId="10518"/>
    <cellStyle name="Comma 2 17 15 2 4" xfId="10519"/>
    <cellStyle name="Comma 2 17 15 3" xfId="10520"/>
    <cellStyle name="Comma 2 17 15 4" xfId="10521"/>
    <cellStyle name="Comma 2 17 15 5" xfId="10522"/>
    <cellStyle name="Comma 2 17 16" xfId="10523"/>
    <cellStyle name="Comma 2 17 16 2" xfId="10524"/>
    <cellStyle name="Comma 2 17 16 2 2" xfId="10525"/>
    <cellStyle name="Comma 2 17 16 2 3" xfId="10526"/>
    <cellStyle name="Comma 2 17 16 2 3 2" xfId="10527"/>
    <cellStyle name="Comma 2 17 16 2 3 2 2" xfId="10528"/>
    <cellStyle name="Comma 2 17 16 2 3 3" xfId="10529"/>
    <cellStyle name="Comma 2 17 16 2 4" xfId="10530"/>
    <cellStyle name="Comma 2 17 16 3" xfId="10531"/>
    <cellStyle name="Comma 2 17 16 4" xfId="10532"/>
    <cellStyle name="Comma 2 17 16 5" xfId="10533"/>
    <cellStyle name="Comma 2 17 17" xfId="10534"/>
    <cellStyle name="Comma 2 17 17 2" xfId="10535"/>
    <cellStyle name="Comma 2 17 17 2 2" xfId="10536"/>
    <cellStyle name="Comma 2 17 17 2 3" xfId="10537"/>
    <cellStyle name="Comma 2 17 17 2 3 2" xfId="10538"/>
    <cellStyle name="Comma 2 17 17 2 3 2 2" xfId="10539"/>
    <cellStyle name="Comma 2 17 17 2 3 3" xfId="10540"/>
    <cellStyle name="Comma 2 17 17 2 4" xfId="10541"/>
    <cellStyle name="Comma 2 17 17 3" xfId="10542"/>
    <cellStyle name="Comma 2 17 17 4" xfId="10543"/>
    <cellStyle name="Comma 2 17 17 5" xfId="10544"/>
    <cellStyle name="Comma 2 17 18" xfId="10545"/>
    <cellStyle name="Comma 2 17 18 2" xfId="10546"/>
    <cellStyle name="Comma 2 17 18 2 2" xfId="10547"/>
    <cellStyle name="Comma 2 17 18 2 3" xfId="10548"/>
    <cellStyle name="Comma 2 17 18 2 4" xfId="10549"/>
    <cellStyle name="Comma 2 17 18 3" xfId="10550"/>
    <cellStyle name="Comma 2 17 18 4" xfId="10551"/>
    <cellStyle name="Comma 2 17 18 5" xfId="10552"/>
    <cellStyle name="Comma 2 17 19" xfId="10553"/>
    <cellStyle name="Comma 2 17 19 2" xfId="10554"/>
    <cellStyle name="Comma 2 17 19 2 2" xfId="10555"/>
    <cellStyle name="Comma 2 17 19 2 3" xfId="10556"/>
    <cellStyle name="Comma 2 17 19 2 4" xfId="10557"/>
    <cellStyle name="Comma 2 17 19 3" xfId="10558"/>
    <cellStyle name="Comma 2 17 19 4" xfId="10559"/>
    <cellStyle name="Comma 2 17 19 5" xfId="10560"/>
    <cellStyle name="Comma 2 17 2" xfId="10561"/>
    <cellStyle name="Comma 2 17 2 2" xfId="10562"/>
    <cellStyle name="Comma 2 17 2 2 2" xfId="10563"/>
    <cellStyle name="Comma 2 17 2 2 3" xfId="10564"/>
    <cellStyle name="Comma 2 17 2 2 4" xfId="10565"/>
    <cellStyle name="Comma 2 17 2 3" xfId="10566"/>
    <cellStyle name="Comma 2 17 2 4" xfId="10567"/>
    <cellStyle name="Comma 2 17 2 5" xfId="10568"/>
    <cellStyle name="Comma 2 17 20" xfId="10569"/>
    <cellStyle name="Comma 2 17 20 2" xfId="10570"/>
    <cellStyle name="Comma 2 17 20 3" xfId="10571"/>
    <cellStyle name="Comma 2 17 20 4" xfId="10572"/>
    <cellStyle name="Comma 2 17 21" xfId="10573"/>
    <cellStyle name="Comma 2 17 22" xfId="10574"/>
    <cellStyle name="Comma 2 17 23" xfId="10575"/>
    <cellStyle name="Comma 2 17 3" xfId="10576"/>
    <cellStyle name="Comma 2 17 3 2" xfId="10577"/>
    <cellStyle name="Comma 2 17 3 2 2" xfId="10578"/>
    <cellStyle name="Comma 2 17 3 2 3" xfId="10579"/>
    <cellStyle name="Comma 2 17 3 2 4" xfId="10580"/>
    <cellStyle name="Comma 2 17 3 3" xfId="10581"/>
    <cellStyle name="Comma 2 17 3 4" xfId="10582"/>
    <cellStyle name="Comma 2 17 3 5" xfId="10583"/>
    <cellStyle name="Comma 2 17 4" xfId="10584"/>
    <cellStyle name="Comma 2 17 4 2" xfId="10585"/>
    <cellStyle name="Comma 2 17 4 2 2" xfId="10586"/>
    <cellStyle name="Comma 2 17 4 2 3" xfId="10587"/>
    <cellStyle name="Comma 2 17 4 2 4" xfId="10588"/>
    <cellStyle name="Comma 2 17 4 3" xfId="10589"/>
    <cellStyle name="Comma 2 17 4 4" xfId="10590"/>
    <cellStyle name="Comma 2 17 4 5" xfId="10591"/>
    <cellStyle name="Comma 2 17 5" xfId="10592"/>
    <cellStyle name="Comma 2 17 5 2" xfId="10593"/>
    <cellStyle name="Comma 2 17 5 2 2" xfId="10594"/>
    <cellStyle name="Comma 2 17 5 2 3" xfId="10595"/>
    <cellStyle name="Comma 2 17 5 2 4" xfId="10596"/>
    <cellStyle name="Comma 2 17 5 3" xfId="10597"/>
    <cellStyle name="Comma 2 17 5 4" xfId="10598"/>
    <cellStyle name="Comma 2 17 5 4 2" xfId="10599"/>
    <cellStyle name="Comma 2 17 5 4 2 2" xfId="10600"/>
    <cellStyle name="Comma 2 17 5 4 3" xfId="10601"/>
    <cellStyle name="Comma 2 17 5 5" xfId="10602"/>
    <cellStyle name="Comma 2 17 6" xfId="10603"/>
    <cellStyle name="Comma 2 17 6 2" xfId="10604"/>
    <cellStyle name="Comma 2 17 6 2 2" xfId="10605"/>
    <cellStyle name="Comma 2 17 6 2 3" xfId="10606"/>
    <cellStyle name="Comma 2 17 6 2 4" xfId="10607"/>
    <cellStyle name="Comma 2 17 6 3" xfId="10608"/>
    <cellStyle name="Comma 2 17 6 4" xfId="10609"/>
    <cellStyle name="Comma 2 17 6 5" xfId="10610"/>
    <cellStyle name="Comma 2 17 7" xfId="10611"/>
    <cellStyle name="Comma 2 17 7 2" xfId="10612"/>
    <cellStyle name="Comma 2 17 7 2 2" xfId="10613"/>
    <cellStyle name="Comma 2 17 7 2 3" xfId="10614"/>
    <cellStyle name="Comma 2 17 7 2 4" xfId="10615"/>
    <cellStyle name="Comma 2 17 7 3" xfId="10616"/>
    <cellStyle name="Comma 2 17 7 4" xfId="10617"/>
    <cellStyle name="Comma 2 17 7 5" xfId="10618"/>
    <cellStyle name="Comma 2 17 8" xfId="10619"/>
    <cellStyle name="Comma 2 17 8 2" xfId="10620"/>
    <cellStyle name="Comma 2 17 8 2 2" xfId="10621"/>
    <cellStyle name="Comma 2 17 8 2 3" xfId="10622"/>
    <cellStyle name="Comma 2 17 8 2 4" xfId="10623"/>
    <cellStyle name="Comma 2 17 8 3" xfId="10624"/>
    <cellStyle name="Comma 2 17 8 4" xfId="10625"/>
    <cellStyle name="Comma 2 17 8 5" xfId="10626"/>
    <cellStyle name="Comma 2 17 9" xfId="10627"/>
    <cellStyle name="Comma 2 17 9 2" xfId="10628"/>
    <cellStyle name="Comma 2 17 9 2 2" xfId="10629"/>
    <cellStyle name="Comma 2 17 9 2 3" xfId="10630"/>
    <cellStyle name="Comma 2 17 9 2 4" xfId="10631"/>
    <cellStyle name="Comma 2 17 9 3" xfId="10632"/>
    <cellStyle name="Comma 2 17 9 4" xfId="10633"/>
    <cellStyle name="Comma 2 17 9 5" xfId="10634"/>
    <cellStyle name="Comma 2 18" xfId="10635"/>
    <cellStyle name="Comma 2 18 10" xfId="10636"/>
    <cellStyle name="Comma 2 18 10 2" xfId="10637"/>
    <cellStyle name="Comma 2 18 10 2 2" xfId="10638"/>
    <cellStyle name="Comma 2 18 10 2 3" xfId="10639"/>
    <cellStyle name="Comma 2 18 10 2 4" xfId="10640"/>
    <cellStyle name="Comma 2 18 10 3" xfId="10641"/>
    <cellStyle name="Comma 2 18 10 4" xfId="10642"/>
    <cellStyle name="Comma 2 18 10 5" xfId="10643"/>
    <cellStyle name="Comma 2 18 11" xfId="10644"/>
    <cellStyle name="Comma 2 18 11 2" xfId="10645"/>
    <cellStyle name="Comma 2 18 11 2 2" xfId="10646"/>
    <cellStyle name="Comma 2 18 11 2 3" xfId="10647"/>
    <cellStyle name="Comma 2 18 11 2 4" xfId="10648"/>
    <cellStyle name="Comma 2 18 11 3" xfId="10649"/>
    <cellStyle name="Comma 2 18 11 4" xfId="10650"/>
    <cellStyle name="Comma 2 18 11 5" xfId="10651"/>
    <cellStyle name="Comma 2 18 12" xfId="10652"/>
    <cellStyle name="Comma 2 18 12 2" xfId="10653"/>
    <cellStyle name="Comma 2 18 12 2 2" xfId="10654"/>
    <cellStyle name="Comma 2 18 12 2 3" xfId="10655"/>
    <cellStyle name="Comma 2 18 12 2 4" xfId="10656"/>
    <cellStyle name="Comma 2 18 12 3" xfId="10657"/>
    <cellStyle name="Comma 2 18 12 4" xfId="10658"/>
    <cellStyle name="Comma 2 18 12 5" xfId="10659"/>
    <cellStyle name="Comma 2 18 13" xfId="10660"/>
    <cellStyle name="Comma 2 18 13 2" xfId="10661"/>
    <cellStyle name="Comma 2 18 13 2 2" xfId="10662"/>
    <cellStyle name="Comma 2 18 13 2 3" xfId="10663"/>
    <cellStyle name="Comma 2 18 13 2 4" xfId="10664"/>
    <cellStyle name="Comma 2 18 13 3" xfId="10665"/>
    <cellStyle name="Comma 2 18 13 4" xfId="10666"/>
    <cellStyle name="Comma 2 18 13 5" xfId="10667"/>
    <cellStyle name="Comma 2 18 14" xfId="10668"/>
    <cellStyle name="Comma 2 18 14 2" xfId="10669"/>
    <cellStyle name="Comma 2 18 14 2 2" xfId="10670"/>
    <cellStyle name="Comma 2 18 14 2 3" xfId="10671"/>
    <cellStyle name="Comma 2 18 14 2 4" xfId="10672"/>
    <cellStyle name="Comma 2 18 14 3" xfId="10673"/>
    <cellStyle name="Comma 2 18 14 4" xfId="10674"/>
    <cellStyle name="Comma 2 18 14 5" xfId="10675"/>
    <cellStyle name="Comma 2 18 15" xfId="10676"/>
    <cellStyle name="Comma 2 18 15 2" xfId="10677"/>
    <cellStyle name="Comma 2 18 15 2 2" xfId="10678"/>
    <cellStyle name="Comma 2 18 15 2 3" xfId="10679"/>
    <cellStyle name="Comma 2 18 15 2 4" xfId="10680"/>
    <cellStyle name="Comma 2 18 15 3" xfId="10681"/>
    <cellStyle name="Comma 2 18 15 4" xfId="10682"/>
    <cellStyle name="Comma 2 18 15 5" xfId="10683"/>
    <cellStyle name="Comma 2 18 16" xfId="10684"/>
    <cellStyle name="Comma 2 18 16 2" xfId="10685"/>
    <cellStyle name="Comma 2 18 16 2 2" xfId="10686"/>
    <cellStyle name="Comma 2 18 16 2 3" xfId="10687"/>
    <cellStyle name="Comma 2 18 16 2 4" xfId="10688"/>
    <cellStyle name="Comma 2 18 16 3" xfId="10689"/>
    <cellStyle name="Comma 2 18 16 4" xfId="10690"/>
    <cellStyle name="Comma 2 18 16 5" xfId="10691"/>
    <cellStyle name="Comma 2 18 17" xfId="10692"/>
    <cellStyle name="Comma 2 18 17 2" xfId="10693"/>
    <cellStyle name="Comma 2 18 17 2 2" xfId="10694"/>
    <cellStyle name="Comma 2 18 17 2 3" xfId="10695"/>
    <cellStyle name="Comma 2 18 17 2 4" xfId="10696"/>
    <cellStyle name="Comma 2 18 17 3" xfId="10697"/>
    <cellStyle name="Comma 2 18 17 4" xfId="10698"/>
    <cellStyle name="Comma 2 18 17 5" xfId="10699"/>
    <cellStyle name="Comma 2 18 18" xfId="10700"/>
    <cellStyle name="Comma 2 18 18 2" xfId="10701"/>
    <cellStyle name="Comma 2 18 18 2 2" xfId="10702"/>
    <cellStyle name="Comma 2 18 18 2 3" xfId="10703"/>
    <cellStyle name="Comma 2 18 18 2 4" xfId="10704"/>
    <cellStyle name="Comma 2 18 18 3" xfId="10705"/>
    <cellStyle name="Comma 2 18 18 4" xfId="10706"/>
    <cellStyle name="Comma 2 18 18 4 2" xfId="10707"/>
    <cellStyle name="Comma 2 18 18 4 2 2" xfId="10708"/>
    <cellStyle name="Comma 2 18 18 4 3" xfId="10709"/>
    <cellStyle name="Comma 2 18 18 5" xfId="10710"/>
    <cellStyle name="Comma 2 18 19" xfId="10711"/>
    <cellStyle name="Comma 2 18 19 2" xfId="10712"/>
    <cellStyle name="Comma 2 18 19 2 2" xfId="10713"/>
    <cellStyle name="Comma 2 18 19 2 3" xfId="10714"/>
    <cellStyle name="Comma 2 18 19 2 4" xfId="10715"/>
    <cellStyle name="Comma 2 18 19 3" xfId="10716"/>
    <cellStyle name="Comma 2 18 19 4" xfId="10717"/>
    <cellStyle name="Comma 2 18 19 5" xfId="10718"/>
    <cellStyle name="Comma 2 18 2" xfId="10719"/>
    <cellStyle name="Comma 2 18 2 2" xfId="10720"/>
    <cellStyle name="Comma 2 18 2 2 2" xfId="10721"/>
    <cellStyle name="Comma 2 18 2 2 3" xfId="10722"/>
    <cellStyle name="Comma 2 18 2 2 4" xfId="10723"/>
    <cellStyle name="Comma 2 18 2 3" xfId="10724"/>
    <cellStyle name="Comma 2 18 2 4" xfId="10725"/>
    <cellStyle name="Comma 2 18 2 5" xfId="10726"/>
    <cellStyle name="Comma 2 18 20" xfId="10727"/>
    <cellStyle name="Comma 2 18 20 2" xfId="10728"/>
    <cellStyle name="Comma 2 18 20 3" xfId="10729"/>
    <cellStyle name="Comma 2 18 20 4" xfId="10730"/>
    <cellStyle name="Comma 2 18 21" xfId="10731"/>
    <cellStyle name="Comma 2 18 22" xfId="10732"/>
    <cellStyle name="Comma 2 18 23" xfId="10733"/>
    <cellStyle name="Comma 2 18 3" xfId="10734"/>
    <cellStyle name="Comma 2 18 3 2" xfId="10735"/>
    <cellStyle name="Comma 2 18 3 2 2" xfId="10736"/>
    <cellStyle name="Comma 2 18 3 2 3" xfId="10737"/>
    <cellStyle name="Comma 2 18 3 2 4" xfId="10738"/>
    <cellStyle name="Comma 2 18 3 3" xfId="10739"/>
    <cellStyle name="Comma 2 18 3 4" xfId="10740"/>
    <cellStyle name="Comma 2 18 3 5" xfId="10741"/>
    <cellStyle name="Comma 2 18 4" xfId="10742"/>
    <cellStyle name="Comma 2 18 4 2" xfId="10743"/>
    <cellStyle name="Comma 2 18 4 2 2" xfId="10744"/>
    <cellStyle name="Comma 2 18 4 2 3" xfId="10745"/>
    <cellStyle name="Comma 2 18 4 2 4" xfId="10746"/>
    <cellStyle name="Comma 2 18 4 3" xfId="10747"/>
    <cellStyle name="Comma 2 18 4 4" xfId="10748"/>
    <cellStyle name="Comma 2 18 4 5" xfId="10749"/>
    <cellStyle name="Comma 2 18 5" xfId="10750"/>
    <cellStyle name="Comma 2 18 5 2" xfId="10751"/>
    <cellStyle name="Comma 2 18 5 2 2" xfId="10752"/>
    <cellStyle name="Comma 2 18 5 2 3" xfId="10753"/>
    <cellStyle name="Comma 2 18 5 2 4" xfId="10754"/>
    <cellStyle name="Comma 2 18 5 3" xfId="10755"/>
    <cellStyle name="Comma 2 18 5 4" xfId="10756"/>
    <cellStyle name="Comma 2 18 5 5" xfId="10757"/>
    <cellStyle name="Comma 2 18 6" xfId="10758"/>
    <cellStyle name="Comma 2 18 6 2" xfId="10759"/>
    <cellStyle name="Comma 2 18 6 2 2" xfId="10760"/>
    <cellStyle name="Comma 2 18 6 2 3" xfId="10761"/>
    <cellStyle name="Comma 2 18 6 2 4" xfId="10762"/>
    <cellStyle name="Comma 2 18 6 3" xfId="10763"/>
    <cellStyle name="Comma 2 18 6 4" xfId="10764"/>
    <cellStyle name="Comma 2 18 6 5" xfId="10765"/>
    <cellStyle name="Comma 2 18 7" xfId="10766"/>
    <cellStyle name="Comma 2 18 7 2" xfId="10767"/>
    <cellStyle name="Comma 2 18 7 2 2" xfId="10768"/>
    <cellStyle name="Comma 2 18 7 2 3" xfId="10769"/>
    <cellStyle name="Comma 2 18 7 2 4" xfId="10770"/>
    <cellStyle name="Comma 2 18 7 3" xfId="10771"/>
    <cellStyle name="Comma 2 18 7 4" xfId="10772"/>
    <cellStyle name="Comma 2 18 7 5" xfId="10773"/>
    <cellStyle name="Comma 2 18 8" xfId="10774"/>
    <cellStyle name="Comma 2 18 8 2" xfId="10775"/>
    <cellStyle name="Comma 2 18 8 2 2" xfId="10776"/>
    <cellStyle name="Comma 2 18 8 2 3" xfId="10777"/>
    <cellStyle name="Comma 2 18 8 2 4" xfId="10778"/>
    <cellStyle name="Comma 2 18 8 3" xfId="10779"/>
    <cellStyle name="Comma 2 18 8 4" xfId="10780"/>
    <cellStyle name="Comma 2 18 8 5" xfId="10781"/>
    <cellStyle name="Comma 2 18 9" xfId="10782"/>
    <cellStyle name="Comma 2 18 9 2" xfId="10783"/>
    <cellStyle name="Comma 2 18 9 2 2" xfId="10784"/>
    <cellStyle name="Comma 2 18 9 2 3" xfId="10785"/>
    <cellStyle name="Comma 2 18 9 2 4" xfId="10786"/>
    <cellStyle name="Comma 2 18 9 3" xfId="10787"/>
    <cellStyle name="Comma 2 18 9 4" xfId="10788"/>
    <cellStyle name="Comma 2 18 9 5" xfId="10789"/>
    <cellStyle name="Comma 2 19" xfId="10790"/>
    <cellStyle name="Comma 2 19 10" xfId="10791"/>
    <cellStyle name="Comma 2 19 10 2" xfId="10792"/>
    <cellStyle name="Comma 2 19 10 2 2" xfId="10793"/>
    <cellStyle name="Comma 2 19 10 2 3" xfId="10794"/>
    <cellStyle name="Comma 2 19 10 2 4" xfId="10795"/>
    <cellStyle name="Comma 2 19 10 3" xfId="10796"/>
    <cellStyle name="Comma 2 19 10 4" xfId="10797"/>
    <cellStyle name="Comma 2 19 10 5" xfId="10798"/>
    <cellStyle name="Comma 2 19 11" xfId="10799"/>
    <cellStyle name="Comma 2 19 11 2" xfId="10800"/>
    <cellStyle name="Comma 2 19 11 2 2" xfId="10801"/>
    <cellStyle name="Comma 2 19 11 2 3" xfId="10802"/>
    <cellStyle name="Comma 2 19 11 2 4" xfId="10803"/>
    <cellStyle name="Comma 2 19 11 3" xfId="10804"/>
    <cellStyle name="Comma 2 19 11 4" xfId="10805"/>
    <cellStyle name="Comma 2 19 11 5" xfId="10806"/>
    <cellStyle name="Comma 2 19 12" xfId="10807"/>
    <cellStyle name="Comma 2 19 12 2" xfId="10808"/>
    <cellStyle name="Comma 2 19 12 2 2" xfId="10809"/>
    <cellStyle name="Comma 2 19 12 2 3" xfId="10810"/>
    <cellStyle name="Comma 2 19 12 2 4" xfId="10811"/>
    <cellStyle name="Comma 2 19 12 3" xfId="10812"/>
    <cellStyle name="Comma 2 19 12 4" xfId="10813"/>
    <cellStyle name="Comma 2 19 12 5" xfId="10814"/>
    <cellStyle name="Comma 2 19 13" xfId="10815"/>
    <cellStyle name="Comma 2 19 13 2" xfId="10816"/>
    <cellStyle name="Comma 2 19 13 2 2" xfId="10817"/>
    <cellStyle name="Comma 2 19 13 2 3" xfId="10818"/>
    <cellStyle name="Comma 2 19 13 2 4" xfId="10819"/>
    <cellStyle name="Comma 2 19 13 3" xfId="10820"/>
    <cellStyle name="Comma 2 19 13 4" xfId="10821"/>
    <cellStyle name="Comma 2 19 13 5" xfId="10822"/>
    <cellStyle name="Comma 2 19 14" xfId="10823"/>
    <cellStyle name="Comma 2 19 14 2" xfId="10824"/>
    <cellStyle name="Comma 2 19 14 2 2" xfId="10825"/>
    <cellStyle name="Comma 2 19 14 2 3" xfId="10826"/>
    <cellStyle name="Comma 2 19 14 2 4" xfId="10827"/>
    <cellStyle name="Comma 2 19 14 3" xfId="10828"/>
    <cellStyle name="Comma 2 19 14 4" xfId="10829"/>
    <cellStyle name="Comma 2 19 14 5" xfId="10830"/>
    <cellStyle name="Comma 2 19 15" xfId="10831"/>
    <cellStyle name="Comma 2 19 15 2" xfId="10832"/>
    <cellStyle name="Comma 2 19 15 2 2" xfId="10833"/>
    <cellStyle name="Comma 2 19 15 2 3" xfId="10834"/>
    <cellStyle name="Comma 2 19 15 2 4" xfId="10835"/>
    <cellStyle name="Comma 2 19 15 3" xfId="10836"/>
    <cellStyle name="Comma 2 19 15 4" xfId="10837"/>
    <cellStyle name="Comma 2 19 15 5" xfId="10838"/>
    <cellStyle name="Comma 2 19 16" xfId="10839"/>
    <cellStyle name="Comma 2 19 16 2" xfId="10840"/>
    <cellStyle name="Comma 2 19 16 2 2" xfId="10841"/>
    <cellStyle name="Comma 2 19 16 2 3" xfId="10842"/>
    <cellStyle name="Comma 2 19 16 2 4" xfId="10843"/>
    <cellStyle name="Comma 2 19 16 3" xfId="10844"/>
    <cellStyle name="Comma 2 19 16 4" xfId="10845"/>
    <cellStyle name="Comma 2 19 16 5" xfId="10846"/>
    <cellStyle name="Comma 2 19 17" xfId="10847"/>
    <cellStyle name="Comma 2 19 17 2" xfId="10848"/>
    <cellStyle name="Comma 2 19 17 2 2" xfId="10849"/>
    <cellStyle name="Comma 2 19 17 2 3" xfId="10850"/>
    <cellStyle name="Comma 2 19 17 2 4" xfId="10851"/>
    <cellStyle name="Comma 2 19 17 3" xfId="10852"/>
    <cellStyle name="Comma 2 19 17 4" xfId="10853"/>
    <cellStyle name="Comma 2 19 17 5" xfId="10854"/>
    <cellStyle name="Comma 2 19 18" xfId="10855"/>
    <cellStyle name="Comma 2 19 18 2" xfId="10856"/>
    <cellStyle name="Comma 2 19 18 2 2" xfId="10857"/>
    <cellStyle name="Comma 2 19 18 2 3" xfId="10858"/>
    <cellStyle name="Comma 2 19 18 2 4" xfId="10859"/>
    <cellStyle name="Comma 2 19 18 3" xfId="10860"/>
    <cellStyle name="Comma 2 19 18 4" xfId="10861"/>
    <cellStyle name="Comma 2 19 18 5" xfId="10862"/>
    <cellStyle name="Comma 2 19 19" xfId="10863"/>
    <cellStyle name="Comma 2 19 19 2" xfId="10864"/>
    <cellStyle name="Comma 2 19 19 2 2" xfId="10865"/>
    <cellStyle name="Comma 2 19 19 2 3" xfId="10866"/>
    <cellStyle name="Comma 2 19 19 2 4" xfId="10867"/>
    <cellStyle name="Comma 2 19 19 3" xfId="10868"/>
    <cellStyle name="Comma 2 19 19 4" xfId="10869"/>
    <cellStyle name="Comma 2 19 19 5" xfId="10870"/>
    <cellStyle name="Comma 2 19 2" xfId="10871"/>
    <cellStyle name="Comma 2 19 2 2" xfId="10872"/>
    <cellStyle name="Comma 2 19 2 2 2" xfId="10873"/>
    <cellStyle name="Comma 2 19 2 2 3" xfId="10874"/>
    <cellStyle name="Comma 2 19 2 2 4" xfId="10875"/>
    <cellStyle name="Comma 2 19 2 3" xfId="10876"/>
    <cellStyle name="Comma 2 19 2 4" xfId="10877"/>
    <cellStyle name="Comma 2 19 2 5" xfId="10878"/>
    <cellStyle name="Comma 2 19 20" xfId="10879"/>
    <cellStyle name="Comma 2 19 20 2" xfId="10880"/>
    <cellStyle name="Comma 2 19 20 3" xfId="10881"/>
    <cellStyle name="Comma 2 19 20 4" xfId="10882"/>
    <cellStyle name="Comma 2 19 21" xfId="10883"/>
    <cellStyle name="Comma 2 19 22" xfId="10884"/>
    <cellStyle name="Comma 2 19 23" xfId="10885"/>
    <cellStyle name="Comma 2 19 3" xfId="10886"/>
    <cellStyle name="Comma 2 19 3 2" xfId="10887"/>
    <cellStyle name="Comma 2 19 3 2 2" xfId="10888"/>
    <cellStyle name="Comma 2 19 3 2 3" xfId="10889"/>
    <cellStyle name="Comma 2 19 3 2 4" xfId="10890"/>
    <cellStyle name="Comma 2 19 3 3" xfId="10891"/>
    <cellStyle name="Comma 2 19 3 4" xfId="10892"/>
    <cellStyle name="Comma 2 19 3 5" xfId="10893"/>
    <cellStyle name="Comma 2 19 4" xfId="10894"/>
    <cellStyle name="Comma 2 19 4 2" xfId="10895"/>
    <cellStyle name="Comma 2 19 4 2 2" xfId="10896"/>
    <cellStyle name="Comma 2 19 4 2 3" xfId="10897"/>
    <cellStyle name="Comma 2 19 4 2 4" xfId="10898"/>
    <cellStyle name="Comma 2 19 4 3" xfId="10899"/>
    <cellStyle name="Comma 2 19 4 4" xfId="10900"/>
    <cellStyle name="Comma 2 19 4 5" xfId="10901"/>
    <cellStyle name="Comma 2 19 5" xfId="10902"/>
    <cellStyle name="Comma 2 19 5 2" xfId="10903"/>
    <cellStyle name="Comma 2 19 5 2 2" xfId="10904"/>
    <cellStyle name="Comma 2 19 5 2 3" xfId="10905"/>
    <cellStyle name="Comma 2 19 5 2 4" xfId="10906"/>
    <cellStyle name="Comma 2 19 5 3" xfId="10907"/>
    <cellStyle name="Comma 2 19 5 4" xfId="10908"/>
    <cellStyle name="Comma 2 19 5 5" xfId="10909"/>
    <cellStyle name="Comma 2 19 6" xfId="10910"/>
    <cellStyle name="Comma 2 19 6 2" xfId="10911"/>
    <cellStyle name="Comma 2 19 6 2 2" xfId="10912"/>
    <cellStyle name="Comma 2 19 6 2 3" xfId="10913"/>
    <cellStyle name="Comma 2 19 6 2 4" xfId="10914"/>
    <cellStyle name="Comma 2 19 6 3" xfId="10915"/>
    <cellStyle name="Comma 2 19 6 4" xfId="10916"/>
    <cellStyle name="Comma 2 19 6 5" xfId="10917"/>
    <cellStyle name="Comma 2 19 7" xfId="10918"/>
    <cellStyle name="Comma 2 19 7 2" xfId="10919"/>
    <cellStyle name="Comma 2 19 7 2 2" xfId="10920"/>
    <cellStyle name="Comma 2 19 7 2 3" xfId="10921"/>
    <cellStyle name="Comma 2 19 7 2 4" xfId="10922"/>
    <cellStyle name="Comma 2 19 7 3" xfId="10923"/>
    <cellStyle name="Comma 2 19 7 4" xfId="10924"/>
    <cellStyle name="Comma 2 19 7 5" xfId="10925"/>
    <cellStyle name="Comma 2 19 8" xfId="10926"/>
    <cellStyle name="Comma 2 19 8 2" xfId="10927"/>
    <cellStyle name="Comma 2 19 8 2 2" xfId="10928"/>
    <cellStyle name="Comma 2 19 8 2 3" xfId="10929"/>
    <cellStyle name="Comma 2 19 8 2 4" xfId="10930"/>
    <cellStyle name="Comma 2 19 8 3" xfId="10931"/>
    <cellStyle name="Comma 2 19 8 4" xfId="10932"/>
    <cellStyle name="Comma 2 19 8 5" xfId="10933"/>
    <cellStyle name="Comma 2 19 9" xfId="10934"/>
    <cellStyle name="Comma 2 19 9 2" xfId="10935"/>
    <cellStyle name="Comma 2 19 9 2 2" xfId="10936"/>
    <cellStyle name="Comma 2 19 9 2 3" xfId="10937"/>
    <cellStyle name="Comma 2 19 9 2 4" xfId="10938"/>
    <cellStyle name="Comma 2 19 9 3" xfId="10939"/>
    <cellStyle name="Comma 2 19 9 4" xfId="10940"/>
    <cellStyle name="Comma 2 19 9 5" xfId="10941"/>
    <cellStyle name="Comma 2 2" xfId="10942"/>
    <cellStyle name="Comma 2 2 10" xfId="10943"/>
    <cellStyle name="Comma 2 2 10 2" xfId="10944"/>
    <cellStyle name="Comma 2 2 10 2 2" xfId="10945"/>
    <cellStyle name="Comma 2 2 10 2 3" xfId="10946"/>
    <cellStyle name="Comma 2 2 10 2 3 2" xfId="10947"/>
    <cellStyle name="Comma 2 2 10 2 3 2 2" xfId="10948"/>
    <cellStyle name="Comma 2 2 10 2 3 3" xfId="10949"/>
    <cellStyle name="Comma 2 2 10 2 4" xfId="10950"/>
    <cellStyle name="Comma 2 2 10 3" xfId="10951"/>
    <cellStyle name="Comma 2 2 10 4" xfId="10952"/>
    <cellStyle name="Comma 2 2 10 5" xfId="10953"/>
    <cellStyle name="Comma 2 2 11" xfId="10954"/>
    <cellStyle name="Comma 2 2 11 2" xfId="10955"/>
    <cellStyle name="Comma 2 2 11 2 2" xfId="10956"/>
    <cellStyle name="Comma 2 2 11 2 3" xfId="10957"/>
    <cellStyle name="Comma 2 2 11 2 4" xfId="10958"/>
    <cellStyle name="Comma 2 2 11 3" xfId="10959"/>
    <cellStyle name="Comma 2 2 11 4" xfId="10960"/>
    <cellStyle name="Comma 2 2 11 5" xfId="10961"/>
    <cellStyle name="Comma 2 2 12" xfId="10962"/>
    <cellStyle name="Comma 2 2 12 2" xfId="10963"/>
    <cellStyle name="Comma 2 2 12 2 2" xfId="10964"/>
    <cellStyle name="Comma 2 2 12 2 3" xfId="10965"/>
    <cellStyle name="Comma 2 2 12 2 4" xfId="10966"/>
    <cellStyle name="Comma 2 2 12 3" xfId="10967"/>
    <cellStyle name="Comma 2 2 12 4" xfId="10968"/>
    <cellStyle name="Comma 2 2 12 5" xfId="10969"/>
    <cellStyle name="Comma 2 2 13" xfId="10970"/>
    <cellStyle name="Comma 2 2 13 2" xfId="10971"/>
    <cellStyle name="Comma 2 2 13 2 2" xfId="10972"/>
    <cellStyle name="Comma 2 2 13 2 3" xfId="10973"/>
    <cellStyle name="Comma 2 2 13 2 4" xfId="10974"/>
    <cellStyle name="Comma 2 2 13 3" xfId="10975"/>
    <cellStyle name="Comma 2 2 13 4" xfId="10976"/>
    <cellStyle name="Comma 2 2 13 5" xfId="10977"/>
    <cellStyle name="Comma 2 2 14" xfId="10978"/>
    <cellStyle name="Comma 2 2 14 2" xfId="10979"/>
    <cellStyle name="Comma 2 2 14 2 2" xfId="10980"/>
    <cellStyle name="Comma 2 2 14 2 3" xfId="10981"/>
    <cellStyle name="Comma 2 2 14 2 4" xfId="10982"/>
    <cellStyle name="Comma 2 2 14 3" xfId="10983"/>
    <cellStyle name="Comma 2 2 14 4" xfId="10984"/>
    <cellStyle name="Comma 2 2 14 5" xfId="10985"/>
    <cellStyle name="Comma 2 2 15" xfId="10986"/>
    <cellStyle name="Comma 2 2 15 2" xfId="10987"/>
    <cellStyle name="Comma 2 2 15 2 2" xfId="10988"/>
    <cellStyle name="Comma 2 2 15 2 3" xfId="10989"/>
    <cellStyle name="Comma 2 2 15 2 4" xfId="10990"/>
    <cellStyle name="Comma 2 2 15 3" xfId="10991"/>
    <cellStyle name="Comma 2 2 15 4" xfId="10992"/>
    <cellStyle name="Comma 2 2 15 5" xfId="10993"/>
    <cellStyle name="Comma 2 2 16" xfId="10994"/>
    <cellStyle name="Comma 2 2 16 2" xfId="10995"/>
    <cellStyle name="Comma 2 2 16 2 2" xfId="10996"/>
    <cellStyle name="Comma 2 2 16 2 3" xfId="10997"/>
    <cellStyle name="Comma 2 2 16 2 4" xfId="10998"/>
    <cellStyle name="Comma 2 2 16 3" xfId="10999"/>
    <cellStyle name="Comma 2 2 16 4" xfId="11000"/>
    <cellStyle name="Comma 2 2 16 5" xfId="11001"/>
    <cellStyle name="Comma 2 2 17" xfId="11002"/>
    <cellStyle name="Comma 2 2 17 2" xfId="11003"/>
    <cellStyle name="Comma 2 2 17 2 2" xfId="11004"/>
    <cellStyle name="Comma 2 2 17 2 3" xfId="11005"/>
    <cellStyle name="Comma 2 2 17 2 4" xfId="11006"/>
    <cellStyle name="Comma 2 2 17 3" xfId="11007"/>
    <cellStyle name="Comma 2 2 17 4" xfId="11008"/>
    <cellStyle name="Comma 2 2 17 5" xfId="11009"/>
    <cellStyle name="Comma 2 2 18" xfId="11010"/>
    <cellStyle name="Comma 2 2 18 2" xfId="11011"/>
    <cellStyle name="Comma 2 2 18 2 2" xfId="11012"/>
    <cellStyle name="Comma 2 2 18 2 3" xfId="11013"/>
    <cellStyle name="Comma 2 2 18 2 4" xfId="11014"/>
    <cellStyle name="Comma 2 2 18 3" xfId="11015"/>
    <cellStyle name="Comma 2 2 18 4" xfId="11016"/>
    <cellStyle name="Comma 2 2 18 5" xfId="11017"/>
    <cellStyle name="Comma 2 2 19" xfId="11018"/>
    <cellStyle name="Comma 2 2 19 2" xfId="11019"/>
    <cellStyle name="Comma 2 2 19 2 2" xfId="11020"/>
    <cellStyle name="Comma 2 2 19 2 3" xfId="11021"/>
    <cellStyle name="Comma 2 2 19 2 4" xfId="11022"/>
    <cellStyle name="Comma 2 2 19 3" xfId="11023"/>
    <cellStyle name="Comma 2 2 19 4" xfId="11024"/>
    <cellStyle name="Comma 2 2 19 5" xfId="11025"/>
    <cellStyle name="Comma 2 2 2" xfId="11026"/>
    <cellStyle name="Comma 2 2 2 10" xfId="11027"/>
    <cellStyle name="Comma 2 2 2 11" xfId="11028"/>
    <cellStyle name="Comma 2 2 2 12" xfId="11029"/>
    <cellStyle name="Comma 2 2 2 13" xfId="11030"/>
    <cellStyle name="Comma 2 2 2 14" xfId="11031"/>
    <cellStyle name="Comma 2 2 2 15" xfId="11032"/>
    <cellStyle name="Comma 2 2 2 16" xfId="11033"/>
    <cellStyle name="Comma 2 2 2 17" xfId="11034"/>
    <cellStyle name="Comma 2 2 2 2" xfId="11035"/>
    <cellStyle name="Comma 2 2 2 2 10" xfId="11036"/>
    <cellStyle name="Comma 2 2 2 2 11" xfId="11037"/>
    <cellStyle name="Comma 2 2 2 2 12" xfId="11038"/>
    <cellStyle name="Comma 2 2 2 2 13" xfId="11039"/>
    <cellStyle name="Comma 2 2 2 2 14" xfId="11040"/>
    <cellStyle name="Comma 2 2 2 2 15" xfId="11041"/>
    <cellStyle name="Comma 2 2 2 2 2" xfId="11042"/>
    <cellStyle name="Comma 2 2 2 2 2 10" xfId="11043"/>
    <cellStyle name="Comma 2 2 2 2 2 11" xfId="11044"/>
    <cellStyle name="Comma 2 2 2 2 2 12" xfId="11045"/>
    <cellStyle name="Comma 2 2 2 2 2 13" xfId="11046"/>
    <cellStyle name="Comma 2 2 2 2 2 14" xfId="11047"/>
    <cellStyle name="Comma 2 2 2 2 2 15" xfId="11048"/>
    <cellStyle name="Comma 2 2 2 2 2 16" xfId="11049"/>
    <cellStyle name="Comma 2 2 2 2 2 2" xfId="11050"/>
    <cellStyle name="Comma 2 2 2 2 2 2 10" xfId="11051"/>
    <cellStyle name="Comma 2 2 2 2 2 2 11" xfId="11052"/>
    <cellStyle name="Comma 2 2 2 2 2 2 12" xfId="11053"/>
    <cellStyle name="Comma 2 2 2 2 2 2 13" xfId="11054"/>
    <cellStyle name="Comma 2 2 2 2 2 2 14" xfId="11055"/>
    <cellStyle name="Comma 2 2 2 2 2 2 2" xfId="11056"/>
    <cellStyle name="Comma 2 2 2 2 2 2 2 2" xfId="11057"/>
    <cellStyle name="Comma 2 2 2 2 2 2 3" xfId="11058"/>
    <cellStyle name="Comma 2 2 2 2 2 2 4" xfId="11059"/>
    <cellStyle name="Comma 2 2 2 2 2 2 5" xfId="11060"/>
    <cellStyle name="Comma 2 2 2 2 2 2 6" xfId="11061"/>
    <cellStyle name="Comma 2 2 2 2 2 2 7" xfId="11062"/>
    <cellStyle name="Comma 2 2 2 2 2 2 8" xfId="11063"/>
    <cellStyle name="Comma 2 2 2 2 2 2 9" xfId="11064"/>
    <cellStyle name="Comma 2 2 2 2 2 3" xfId="11065"/>
    <cellStyle name="Comma 2 2 2 2 2 4" xfId="11066"/>
    <cellStyle name="Comma 2 2 2 2 2 5" xfId="11067"/>
    <cellStyle name="Comma 2 2 2 2 2 6" xfId="11068"/>
    <cellStyle name="Comma 2 2 2 2 2 7" xfId="11069"/>
    <cellStyle name="Comma 2 2 2 2 2 8" xfId="11070"/>
    <cellStyle name="Comma 2 2 2 2 2 9" xfId="11071"/>
    <cellStyle name="Comma 2 2 2 2 3" xfId="11072"/>
    <cellStyle name="Comma 2 2 2 2 3 10" xfId="11073"/>
    <cellStyle name="Comma 2 2 2 2 3 11" xfId="11074"/>
    <cellStyle name="Comma 2 2 2 2 3 12" xfId="11075"/>
    <cellStyle name="Comma 2 2 2 2 3 13" xfId="11076"/>
    <cellStyle name="Comma 2 2 2 2 3 14" xfId="11077"/>
    <cellStyle name="Comma 2 2 2 2 3 14 10" xfId="11078"/>
    <cellStyle name="Comma 2 2 2 2 3 14 11" xfId="11079"/>
    <cellStyle name="Comma 2 2 2 2 3 14 12" xfId="11080"/>
    <cellStyle name="Comma 2 2 2 2 3 14 13" xfId="11081"/>
    <cellStyle name="Comma 2 2 2 2 3 14 14" xfId="11082"/>
    <cellStyle name="Comma 2 2 2 2 3 14 15" xfId="11083"/>
    <cellStyle name="Comma 2 2 2 2 3 14 16" xfId="11084"/>
    <cellStyle name="Comma 2 2 2 2 3 14 17" xfId="11085"/>
    <cellStyle name="Comma 2 2 2 2 3 14 18" xfId="11086"/>
    <cellStyle name="Comma 2 2 2 2 3 14 19" xfId="11087"/>
    <cellStyle name="Comma 2 2 2 2 3 14 2" xfId="11088"/>
    <cellStyle name="Comma 2 2 2 2 3 14 2 10" xfId="11089"/>
    <cellStyle name="Comma 2 2 2 2 3 14 2 11" xfId="11090"/>
    <cellStyle name="Comma 2 2 2 2 3 14 2 12" xfId="11091"/>
    <cellStyle name="Comma 2 2 2 2 3 14 2 13" xfId="11092"/>
    <cellStyle name="Comma 2 2 2 2 3 14 2 14" xfId="11093"/>
    <cellStyle name="Comma 2 2 2 2 3 14 2 15" xfId="11094"/>
    <cellStyle name="Comma 2 2 2 2 3 14 2 16" xfId="11095"/>
    <cellStyle name="Comma 2 2 2 2 3 14 2 17" xfId="11096"/>
    <cellStyle name="Comma 2 2 2 2 3 14 2 18" xfId="11097"/>
    <cellStyle name="Comma 2 2 2 2 3 14 2 19" xfId="11098"/>
    <cellStyle name="Comma 2 2 2 2 3 14 2 2" xfId="11099"/>
    <cellStyle name="Comma 2 2 2 2 3 14 2 20" xfId="11100"/>
    <cellStyle name="Comma 2 2 2 2 3 14 2 21" xfId="11101"/>
    <cellStyle name="Comma 2 2 2 2 3 14 2 22" xfId="11102"/>
    <cellStyle name="Comma 2 2 2 2 3 14 2 23" xfId="11103"/>
    <cellStyle name="Comma 2 2 2 2 3 14 2 24" xfId="11104"/>
    <cellStyle name="Comma 2 2 2 2 3 14 2 25" xfId="11105"/>
    <cellStyle name="Comma 2 2 2 2 3 14 2 26" xfId="11106"/>
    <cellStyle name="Comma 2 2 2 2 3 14 2 27" xfId="11107"/>
    <cellStyle name="Comma 2 2 2 2 3 14 2 3" xfId="11108"/>
    <cellStyle name="Comma 2 2 2 2 3 14 2 4" xfId="11109"/>
    <cellStyle name="Comma 2 2 2 2 3 14 2 5" xfId="11110"/>
    <cellStyle name="Comma 2 2 2 2 3 14 2 6" xfId="11111"/>
    <cellStyle name="Comma 2 2 2 2 3 14 2 7" xfId="11112"/>
    <cellStyle name="Comma 2 2 2 2 3 14 2 8" xfId="11113"/>
    <cellStyle name="Comma 2 2 2 2 3 14 2 9" xfId="11114"/>
    <cellStyle name="Comma 2 2 2 2 3 14 20" xfId="11115"/>
    <cellStyle name="Comma 2 2 2 2 3 14 21" xfId="11116"/>
    <cellStyle name="Comma 2 2 2 2 3 14 22" xfId="11117"/>
    <cellStyle name="Comma 2 2 2 2 3 14 23" xfId="11118"/>
    <cellStyle name="Comma 2 2 2 2 3 14 24" xfId="11119"/>
    <cellStyle name="Comma 2 2 2 2 3 14 25" xfId="11120"/>
    <cellStyle name="Comma 2 2 2 2 3 14 26" xfId="11121"/>
    <cellStyle name="Comma 2 2 2 2 3 14 27" xfId="11122"/>
    <cellStyle name="Comma 2 2 2 2 3 14 3" xfId="11123"/>
    <cellStyle name="Comma 2 2 2 2 3 14 4" xfId="11124"/>
    <cellStyle name="Comma 2 2 2 2 3 14 5" xfId="11125"/>
    <cellStyle name="Comma 2 2 2 2 3 14 6" xfId="11126"/>
    <cellStyle name="Comma 2 2 2 2 3 14 7" xfId="11127"/>
    <cellStyle name="Comma 2 2 2 2 3 14 8" xfId="11128"/>
    <cellStyle name="Comma 2 2 2 2 3 14 9" xfId="11129"/>
    <cellStyle name="Comma 2 2 2 2 3 15" xfId="11130"/>
    <cellStyle name="Comma 2 2 2 2 3 16" xfId="11131"/>
    <cellStyle name="Comma 2 2 2 2 3 17" xfId="11132"/>
    <cellStyle name="Comma 2 2 2 2 3 18" xfId="11133"/>
    <cellStyle name="Comma 2 2 2 2 3 19" xfId="11134"/>
    <cellStyle name="Comma 2 2 2 2 3 2" xfId="11135"/>
    <cellStyle name="Comma 2 2 2 2 3 2 10" xfId="11136"/>
    <cellStyle name="Comma 2 2 2 2 3 2 11" xfId="11137"/>
    <cellStyle name="Comma 2 2 2 2 3 2 12" xfId="11138"/>
    <cellStyle name="Comma 2 2 2 2 3 2 13" xfId="11139"/>
    <cellStyle name="Comma 2 2 2 2 3 2 14" xfId="11140"/>
    <cellStyle name="Comma 2 2 2 2 3 2 15" xfId="11141"/>
    <cellStyle name="Comma 2 2 2 2 3 2 16" xfId="11142"/>
    <cellStyle name="Comma 2 2 2 2 3 2 17" xfId="11143"/>
    <cellStyle name="Comma 2 2 2 2 3 2 18" xfId="11144"/>
    <cellStyle name="Comma 2 2 2 2 3 2 19" xfId="11145"/>
    <cellStyle name="Comma 2 2 2 2 3 2 2" xfId="11146"/>
    <cellStyle name="Comma 2 2 2 2 3 2 2 10" xfId="11147"/>
    <cellStyle name="Comma 2 2 2 2 3 2 2 11" xfId="11148"/>
    <cellStyle name="Comma 2 2 2 2 3 2 2 12" xfId="11149"/>
    <cellStyle name="Comma 2 2 2 2 3 2 2 13" xfId="11150"/>
    <cellStyle name="Comma 2 2 2 2 3 2 2 14" xfId="11151"/>
    <cellStyle name="Comma 2 2 2 2 3 2 2 15" xfId="11152"/>
    <cellStyle name="Comma 2 2 2 2 3 2 2 16" xfId="11153"/>
    <cellStyle name="Comma 2 2 2 2 3 2 2 17" xfId="11154"/>
    <cellStyle name="Comma 2 2 2 2 3 2 2 18" xfId="11155"/>
    <cellStyle name="Comma 2 2 2 2 3 2 2 19" xfId="11156"/>
    <cellStyle name="Comma 2 2 2 2 3 2 2 2" xfId="11157"/>
    <cellStyle name="Comma 2 2 2 2 3 2 2 2 10" xfId="11158"/>
    <cellStyle name="Comma 2 2 2 2 3 2 2 2 11" xfId="11159"/>
    <cellStyle name="Comma 2 2 2 2 3 2 2 2 12" xfId="11160"/>
    <cellStyle name="Comma 2 2 2 2 3 2 2 2 13" xfId="11161"/>
    <cellStyle name="Comma 2 2 2 2 3 2 2 2 14" xfId="11162"/>
    <cellStyle name="Comma 2 2 2 2 3 2 2 2 15" xfId="11163"/>
    <cellStyle name="Comma 2 2 2 2 3 2 2 2 16" xfId="11164"/>
    <cellStyle name="Comma 2 2 2 2 3 2 2 2 17" xfId="11165"/>
    <cellStyle name="Comma 2 2 2 2 3 2 2 2 18" xfId="11166"/>
    <cellStyle name="Comma 2 2 2 2 3 2 2 2 19" xfId="11167"/>
    <cellStyle name="Comma 2 2 2 2 3 2 2 2 2" xfId="11168"/>
    <cellStyle name="Comma 2 2 2 2 3 2 2 2 20" xfId="11169"/>
    <cellStyle name="Comma 2 2 2 2 3 2 2 2 21" xfId="11170"/>
    <cellStyle name="Comma 2 2 2 2 3 2 2 2 22" xfId="11171"/>
    <cellStyle name="Comma 2 2 2 2 3 2 2 2 23" xfId="11172"/>
    <cellStyle name="Comma 2 2 2 2 3 2 2 2 24" xfId="11173"/>
    <cellStyle name="Comma 2 2 2 2 3 2 2 2 25" xfId="11174"/>
    <cellStyle name="Comma 2 2 2 2 3 2 2 2 26" xfId="11175"/>
    <cellStyle name="Comma 2 2 2 2 3 2 2 2 27" xfId="11176"/>
    <cellStyle name="Comma 2 2 2 2 3 2 2 2 3" xfId="11177"/>
    <cellStyle name="Comma 2 2 2 2 3 2 2 2 4" xfId="11178"/>
    <cellStyle name="Comma 2 2 2 2 3 2 2 2 5" xfId="11179"/>
    <cellStyle name="Comma 2 2 2 2 3 2 2 2 6" xfId="11180"/>
    <cellStyle name="Comma 2 2 2 2 3 2 2 2 7" xfId="11181"/>
    <cellStyle name="Comma 2 2 2 2 3 2 2 2 8" xfId="11182"/>
    <cellStyle name="Comma 2 2 2 2 3 2 2 2 9" xfId="11183"/>
    <cellStyle name="Comma 2 2 2 2 3 2 2 20" xfId="11184"/>
    <cellStyle name="Comma 2 2 2 2 3 2 2 21" xfId="11185"/>
    <cellStyle name="Comma 2 2 2 2 3 2 2 22" xfId="11186"/>
    <cellStyle name="Comma 2 2 2 2 3 2 2 23" xfId="11187"/>
    <cellStyle name="Comma 2 2 2 2 3 2 2 24" xfId="11188"/>
    <cellStyle name="Comma 2 2 2 2 3 2 2 25" xfId="11189"/>
    <cellStyle name="Comma 2 2 2 2 3 2 2 26" xfId="11190"/>
    <cellStyle name="Comma 2 2 2 2 3 2 2 27" xfId="11191"/>
    <cellStyle name="Comma 2 2 2 2 3 2 2 3" xfId="11192"/>
    <cellStyle name="Comma 2 2 2 2 3 2 2 4" xfId="11193"/>
    <cellStyle name="Comma 2 2 2 2 3 2 2 5" xfId="11194"/>
    <cellStyle name="Comma 2 2 2 2 3 2 2 6" xfId="11195"/>
    <cellStyle name="Comma 2 2 2 2 3 2 2 7" xfId="11196"/>
    <cellStyle name="Comma 2 2 2 2 3 2 2 8" xfId="11197"/>
    <cellStyle name="Comma 2 2 2 2 3 2 2 9" xfId="11198"/>
    <cellStyle name="Comma 2 2 2 2 3 2 20" xfId="11199"/>
    <cellStyle name="Comma 2 2 2 2 3 2 21" xfId="11200"/>
    <cellStyle name="Comma 2 2 2 2 3 2 22" xfId="11201"/>
    <cellStyle name="Comma 2 2 2 2 3 2 23" xfId="11202"/>
    <cellStyle name="Comma 2 2 2 2 3 2 24" xfId="11203"/>
    <cellStyle name="Comma 2 2 2 2 3 2 25" xfId="11204"/>
    <cellStyle name="Comma 2 2 2 2 3 2 26" xfId="11205"/>
    <cellStyle name="Comma 2 2 2 2 3 2 27" xfId="11206"/>
    <cellStyle name="Comma 2 2 2 2 3 2 28" xfId="11207"/>
    <cellStyle name="Comma 2 2 2 2 3 2 29" xfId="11208"/>
    <cellStyle name="Comma 2 2 2 2 3 2 3" xfId="11209"/>
    <cellStyle name="Comma 2 2 2 2 3 2 30" xfId="11210"/>
    <cellStyle name="Comma 2 2 2 2 3 2 31" xfId="11211"/>
    <cellStyle name="Comma 2 2 2 2 3 2 32" xfId="11212"/>
    <cellStyle name="Comma 2 2 2 2 3 2 33" xfId="11213"/>
    <cellStyle name="Comma 2 2 2 2 3 2 34" xfId="11214"/>
    <cellStyle name="Comma 2 2 2 2 3 2 35" xfId="11215"/>
    <cellStyle name="Comma 2 2 2 2 3 2 36" xfId="11216"/>
    <cellStyle name="Comma 2 2 2 2 3 2 37" xfId="11217"/>
    <cellStyle name="Comma 2 2 2 2 3 2 38" xfId="11218"/>
    <cellStyle name="Comma 2 2 2 2 3 2 39" xfId="11219"/>
    <cellStyle name="Comma 2 2 2 2 3 2 4" xfId="11220"/>
    <cellStyle name="Comma 2 2 2 2 3 2 5" xfId="11221"/>
    <cellStyle name="Comma 2 2 2 2 3 2 6" xfId="11222"/>
    <cellStyle name="Comma 2 2 2 2 3 2 7" xfId="11223"/>
    <cellStyle name="Comma 2 2 2 2 3 2 8" xfId="11224"/>
    <cellStyle name="Comma 2 2 2 2 3 2 9" xfId="11225"/>
    <cellStyle name="Comma 2 2 2 2 3 20" xfId="11226"/>
    <cellStyle name="Comma 2 2 2 2 3 21" xfId="11227"/>
    <cellStyle name="Comma 2 2 2 2 3 22" xfId="11228"/>
    <cellStyle name="Comma 2 2 2 2 3 23" xfId="11229"/>
    <cellStyle name="Comma 2 2 2 2 3 24" xfId="11230"/>
    <cellStyle name="Comma 2 2 2 2 3 25" xfId="11231"/>
    <cellStyle name="Comma 2 2 2 2 3 26" xfId="11232"/>
    <cellStyle name="Comma 2 2 2 2 3 27" xfId="11233"/>
    <cellStyle name="Comma 2 2 2 2 3 28" xfId="11234"/>
    <cellStyle name="Comma 2 2 2 2 3 29" xfId="11235"/>
    <cellStyle name="Comma 2 2 2 2 3 3" xfId="11236"/>
    <cellStyle name="Comma 2 2 2 2 3 30" xfId="11237"/>
    <cellStyle name="Comma 2 2 2 2 3 31" xfId="11238"/>
    <cellStyle name="Comma 2 2 2 2 3 32" xfId="11239"/>
    <cellStyle name="Comma 2 2 2 2 3 33" xfId="11240"/>
    <cellStyle name="Comma 2 2 2 2 3 34" xfId="11241"/>
    <cellStyle name="Comma 2 2 2 2 3 35" xfId="11242"/>
    <cellStyle name="Comma 2 2 2 2 3 36" xfId="11243"/>
    <cellStyle name="Comma 2 2 2 2 3 37" xfId="11244"/>
    <cellStyle name="Comma 2 2 2 2 3 38" xfId="11245"/>
    <cellStyle name="Comma 2 2 2 2 3 39" xfId="11246"/>
    <cellStyle name="Comma 2 2 2 2 3 4" xfId="11247"/>
    <cellStyle name="Comma 2 2 2 2 3 40" xfId="11248"/>
    <cellStyle name="Comma 2 2 2 2 3 41" xfId="11249"/>
    <cellStyle name="Comma 2 2 2 2 3 42" xfId="11250"/>
    <cellStyle name="Comma 2 2 2 2 3 43" xfId="11251"/>
    <cellStyle name="Comma 2 2 2 2 3 44" xfId="11252"/>
    <cellStyle name="Comma 2 2 2 2 3 45" xfId="11253"/>
    <cellStyle name="Comma 2 2 2 2 3 46" xfId="11254"/>
    <cellStyle name="Comma 2 2 2 2 3 47" xfId="11255"/>
    <cellStyle name="Comma 2 2 2 2 3 48" xfId="11256"/>
    <cellStyle name="Comma 2 2 2 2 3 49" xfId="11257"/>
    <cellStyle name="Comma 2 2 2 2 3 5" xfId="11258"/>
    <cellStyle name="Comma 2 2 2 2 3 50" xfId="11259"/>
    <cellStyle name="Comma 2 2 2 2 3 6" xfId="11260"/>
    <cellStyle name="Comma 2 2 2 2 3 7" xfId="11261"/>
    <cellStyle name="Comma 2 2 2 2 3 8" xfId="11262"/>
    <cellStyle name="Comma 2 2 2 2 3 9" xfId="11263"/>
    <cellStyle name="Comma 2 2 2 2 4" xfId="11264"/>
    <cellStyle name="Comma 2 2 2 2 5" xfId="11265"/>
    <cellStyle name="Comma 2 2 2 2 6" xfId="11266"/>
    <cellStyle name="Comma 2 2 2 2 7" xfId="11267"/>
    <cellStyle name="Comma 2 2 2 2 8" xfId="11268"/>
    <cellStyle name="Comma 2 2 2 2 9" xfId="11269"/>
    <cellStyle name="Comma 2 2 2 3" xfId="11270"/>
    <cellStyle name="Comma 2 2 2 3 10" xfId="11271"/>
    <cellStyle name="Comma 2 2 2 3 11" xfId="11272"/>
    <cellStyle name="Comma 2 2 2 3 12" xfId="11273"/>
    <cellStyle name="Comma 2 2 2 3 13" xfId="11274"/>
    <cellStyle name="Comma 2 2 2 3 14" xfId="11275"/>
    <cellStyle name="Comma 2 2 2 3 14 10" xfId="11276"/>
    <cellStyle name="Comma 2 2 2 3 14 11" xfId="11277"/>
    <cellStyle name="Comma 2 2 2 3 14 12" xfId="11278"/>
    <cellStyle name="Comma 2 2 2 3 14 13" xfId="11279"/>
    <cellStyle name="Comma 2 2 2 3 14 14" xfId="11280"/>
    <cellStyle name="Comma 2 2 2 3 14 15" xfId="11281"/>
    <cellStyle name="Comma 2 2 2 3 14 16" xfId="11282"/>
    <cellStyle name="Comma 2 2 2 3 14 17" xfId="11283"/>
    <cellStyle name="Comma 2 2 2 3 14 18" xfId="11284"/>
    <cellStyle name="Comma 2 2 2 3 14 19" xfId="11285"/>
    <cellStyle name="Comma 2 2 2 3 14 2" xfId="11286"/>
    <cellStyle name="Comma 2 2 2 3 14 2 10" xfId="11287"/>
    <cellStyle name="Comma 2 2 2 3 14 2 11" xfId="11288"/>
    <cellStyle name="Comma 2 2 2 3 14 2 12" xfId="11289"/>
    <cellStyle name="Comma 2 2 2 3 14 2 13" xfId="11290"/>
    <cellStyle name="Comma 2 2 2 3 14 2 14" xfId="11291"/>
    <cellStyle name="Comma 2 2 2 3 14 2 15" xfId="11292"/>
    <cellStyle name="Comma 2 2 2 3 14 2 16" xfId="11293"/>
    <cellStyle name="Comma 2 2 2 3 14 2 17" xfId="11294"/>
    <cellStyle name="Comma 2 2 2 3 14 2 18" xfId="11295"/>
    <cellStyle name="Comma 2 2 2 3 14 2 19" xfId="11296"/>
    <cellStyle name="Comma 2 2 2 3 14 2 2" xfId="11297"/>
    <cellStyle name="Comma 2 2 2 3 14 2 20" xfId="11298"/>
    <cellStyle name="Comma 2 2 2 3 14 2 21" xfId="11299"/>
    <cellStyle name="Comma 2 2 2 3 14 2 22" xfId="11300"/>
    <cellStyle name="Comma 2 2 2 3 14 2 23" xfId="11301"/>
    <cellStyle name="Comma 2 2 2 3 14 2 24" xfId="11302"/>
    <cellStyle name="Comma 2 2 2 3 14 2 25" xfId="11303"/>
    <cellStyle name="Comma 2 2 2 3 14 2 26" xfId="11304"/>
    <cellStyle name="Comma 2 2 2 3 14 2 27" xfId="11305"/>
    <cellStyle name="Comma 2 2 2 3 14 2 3" xfId="11306"/>
    <cellStyle name="Comma 2 2 2 3 14 2 4" xfId="11307"/>
    <cellStyle name="Comma 2 2 2 3 14 2 5" xfId="11308"/>
    <cellStyle name="Comma 2 2 2 3 14 2 6" xfId="11309"/>
    <cellStyle name="Comma 2 2 2 3 14 2 7" xfId="11310"/>
    <cellStyle name="Comma 2 2 2 3 14 2 8" xfId="11311"/>
    <cellStyle name="Comma 2 2 2 3 14 2 9" xfId="11312"/>
    <cellStyle name="Comma 2 2 2 3 14 20" xfId="11313"/>
    <cellStyle name="Comma 2 2 2 3 14 21" xfId="11314"/>
    <cellStyle name="Comma 2 2 2 3 14 22" xfId="11315"/>
    <cellStyle name="Comma 2 2 2 3 14 23" xfId="11316"/>
    <cellStyle name="Comma 2 2 2 3 14 24" xfId="11317"/>
    <cellStyle name="Comma 2 2 2 3 14 25" xfId="11318"/>
    <cellStyle name="Comma 2 2 2 3 14 26" xfId="11319"/>
    <cellStyle name="Comma 2 2 2 3 14 27" xfId="11320"/>
    <cellStyle name="Comma 2 2 2 3 14 3" xfId="11321"/>
    <cellStyle name="Comma 2 2 2 3 14 4" xfId="11322"/>
    <cellStyle name="Comma 2 2 2 3 14 5" xfId="11323"/>
    <cellStyle name="Comma 2 2 2 3 14 6" xfId="11324"/>
    <cellStyle name="Comma 2 2 2 3 14 7" xfId="11325"/>
    <cellStyle name="Comma 2 2 2 3 14 8" xfId="11326"/>
    <cellStyle name="Comma 2 2 2 3 14 9" xfId="11327"/>
    <cellStyle name="Comma 2 2 2 3 15" xfId="11328"/>
    <cellStyle name="Comma 2 2 2 3 16" xfId="11329"/>
    <cellStyle name="Comma 2 2 2 3 17" xfId="11330"/>
    <cellStyle name="Comma 2 2 2 3 18" xfId="11331"/>
    <cellStyle name="Comma 2 2 2 3 19" xfId="11332"/>
    <cellStyle name="Comma 2 2 2 3 2" xfId="11333"/>
    <cellStyle name="Comma 2 2 2 3 2 10" xfId="11334"/>
    <cellStyle name="Comma 2 2 2 3 2 11" xfId="11335"/>
    <cellStyle name="Comma 2 2 2 3 2 12" xfId="11336"/>
    <cellStyle name="Comma 2 2 2 3 2 13" xfId="11337"/>
    <cellStyle name="Comma 2 2 2 3 2 14" xfId="11338"/>
    <cellStyle name="Comma 2 2 2 3 2 15" xfId="11339"/>
    <cellStyle name="Comma 2 2 2 3 2 16" xfId="11340"/>
    <cellStyle name="Comma 2 2 2 3 2 17" xfId="11341"/>
    <cellStyle name="Comma 2 2 2 3 2 18" xfId="11342"/>
    <cellStyle name="Comma 2 2 2 3 2 19" xfId="11343"/>
    <cellStyle name="Comma 2 2 2 3 2 2" xfId="11344"/>
    <cellStyle name="Comma 2 2 2 3 2 2 10" xfId="11345"/>
    <cellStyle name="Comma 2 2 2 3 2 2 11" xfId="11346"/>
    <cellStyle name="Comma 2 2 2 3 2 2 12" xfId="11347"/>
    <cellStyle name="Comma 2 2 2 3 2 2 13" xfId="11348"/>
    <cellStyle name="Comma 2 2 2 3 2 2 14" xfId="11349"/>
    <cellStyle name="Comma 2 2 2 3 2 2 15" xfId="11350"/>
    <cellStyle name="Comma 2 2 2 3 2 2 16" xfId="11351"/>
    <cellStyle name="Comma 2 2 2 3 2 2 17" xfId="11352"/>
    <cellStyle name="Comma 2 2 2 3 2 2 18" xfId="11353"/>
    <cellStyle name="Comma 2 2 2 3 2 2 19" xfId="11354"/>
    <cellStyle name="Comma 2 2 2 3 2 2 2" xfId="11355"/>
    <cellStyle name="Comma 2 2 2 3 2 2 2 10" xfId="11356"/>
    <cellStyle name="Comma 2 2 2 3 2 2 2 11" xfId="11357"/>
    <cellStyle name="Comma 2 2 2 3 2 2 2 12" xfId="11358"/>
    <cellStyle name="Comma 2 2 2 3 2 2 2 13" xfId="11359"/>
    <cellStyle name="Comma 2 2 2 3 2 2 2 14" xfId="11360"/>
    <cellStyle name="Comma 2 2 2 3 2 2 2 15" xfId="11361"/>
    <cellStyle name="Comma 2 2 2 3 2 2 2 16" xfId="11362"/>
    <cellStyle name="Comma 2 2 2 3 2 2 2 17" xfId="11363"/>
    <cellStyle name="Comma 2 2 2 3 2 2 2 18" xfId="11364"/>
    <cellStyle name="Comma 2 2 2 3 2 2 2 19" xfId="11365"/>
    <cellStyle name="Comma 2 2 2 3 2 2 2 2" xfId="11366"/>
    <cellStyle name="Comma 2 2 2 3 2 2 2 2 2" xfId="11367"/>
    <cellStyle name="Comma 2 2 2 3 2 2 2 20" xfId="11368"/>
    <cellStyle name="Comma 2 2 2 3 2 2 2 21" xfId="11369"/>
    <cellStyle name="Comma 2 2 2 3 2 2 2 22" xfId="11370"/>
    <cellStyle name="Comma 2 2 2 3 2 2 2 23" xfId="11371"/>
    <cellStyle name="Comma 2 2 2 3 2 2 2 24" xfId="11372"/>
    <cellStyle name="Comma 2 2 2 3 2 2 2 25" xfId="11373"/>
    <cellStyle name="Comma 2 2 2 3 2 2 2 26" xfId="11374"/>
    <cellStyle name="Comma 2 2 2 3 2 2 2 27" xfId="11375"/>
    <cellStyle name="Comma 2 2 2 3 2 2 2 3" xfId="11376"/>
    <cellStyle name="Comma 2 2 2 3 2 2 2 4" xfId="11377"/>
    <cellStyle name="Comma 2 2 2 3 2 2 2 5" xfId="11378"/>
    <cellStyle name="Comma 2 2 2 3 2 2 2 6" xfId="11379"/>
    <cellStyle name="Comma 2 2 2 3 2 2 2 7" xfId="11380"/>
    <cellStyle name="Comma 2 2 2 3 2 2 2 8" xfId="11381"/>
    <cellStyle name="Comma 2 2 2 3 2 2 2 9" xfId="11382"/>
    <cellStyle name="Comma 2 2 2 3 2 2 20" xfId="11383"/>
    <cellStyle name="Comma 2 2 2 3 2 2 21" xfId="11384"/>
    <cellStyle name="Comma 2 2 2 3 2 2 22" xfId="11385"/>
    <cellStyle name="Comma 2 2 2 3 2 2 23" xfId="11386"/>
    <cellStyle name="Comma 2 2 2 3 2 2 24" xfId="11387"/>
    <cellStyle name="Comma 2 2 2 3 2 2 25" xfId="11388"/>
    <cellStyle name="Comma 2 2 2 3 2 2 26" xfId="11389"/>
    <cellStyle name="Comma 2 2 2 3 2 2 27" xfId="11390"/>
    <cellStyle name="Comma 2 2 2 3 2 2 3" xfId="11391"/>
    <cellStyle name="Comma 2 2 2 3 2 2 4" xfId="11392"/>
    <cellStyle name="Comma 2 2 2 3 2 2 5" xfId="11393"/>
    <cellStyle name="Comma 2 2 2 3 2 2 6" xfId="11394"/>
    <cellStyle name="Comma 2 2 2 3 2 2 7" xfId="11395"/>
    <cellStyle name="Comma 2 2 2 3 2 2 8" xfId="11396"/>
    <cellStyle name="Comma 2 2 2 3 2 2 9" xfId="11397"/>
    <cellStyle name="Comma 2 2 2 3 2 20" xfId="11398"/>
    <cellStyle name="Comma 2 2 2 3 2 21" xfId="11399"/>
    <cellStyle name="Comma 2 2 2 3 2 22" xfId="11400"/>
    <cellStyle name="Comma 2 2 2 3 2 23" xfId="11401"/>
    <cellStyle name="Comma 2 2 2 3 2 24" xfId="11402"/>
    <cellStyle name="Comma 2 2 2 3 2 25" xfId="11403"/>
    <cellStyle name="Comma 2 2 2 3 2 26" xfId="11404"/>
    <cellStyle name="Comma 2 2 2 3 2 27" xfId="11405"/>
    <cellStyle name="Comma 2 2 2 3 2 28" xfId="11406"/>
    <cellStyle name="Comma 2 2 2 3 2 29" xfId="11407"/>
    <cellStyle name="Comma 2 2 2 3 2 3" xfId="11408"/>
    <cellStyle name="Comma 2 2 2 3 2 30" xfId="11409"/>
    <cellStyle name="Comma 2 2 2 3 2 31" xfId="11410"/>
    <cellStyle name="Comma 2 2 2 3 2 32" xfId="11411"/>
    <cellStyle name="Comma 2 2 2 3 2 33" xfId="11412"/>
    <cellStyle name="Comma 2 2 2 3 2 34" xfId="11413"/>
    <cellStyle name="Comma 2 2 2 3 2 35" xfId="11414"/>
    <cellStyle name="Comma 2 2 2 3 2 36" xfId="11415"/>
    <cellStyle name="Comma 2 2 2 3 2 37" xfId="11416"/>
    <cellStyle name="Comma 2 2 2 3 2 38" xfId="11417"/>
    <cellStyle name="Comma 2 2 2 3 2 39" xfId="11418"/>
    <cellStyle name="Comma 2 2 2 3 2 4" xfId="11419"/>
    <cellStyle name="Comma 2 2 2 3 2 5" xfId="11420"/>
    <cellStyle name="Comma 2 2 2 3 2 6" xfId="11421"/>
    <cellStyle name="Comma 2 2 2 3 2 7" xfId="11422"/>
    <cellStyle name="Comma 2 2 2 3 2 8" xfId="11423"/>
    <cellStyle name="Comma 2 2 2 3 2 9" xfId="11424"/>
    <cellStyle name="Comma 2 2 2 3 20" xfId="11425"/>
    <cellStyle name="Comma 2 2 2 3 21" xfId="11426"/>
    <cellStyle name="Comma 2 2 2 3 22" xfId="11427"/>
    <cellStyle name="Comma 2 2 2 3 23" xfId="11428"/>
    <cellStyle name="Comma 2 2 2 3 24" xfId="11429"/>
    <cellStyle name="Comma 2 2 2 3 25" xfId="11430"/>
    <cellStyle name="Comma 2 2 2 3 26" xfId="11431"/>
    <cellStyle name="Comma 2 2 2 3 27" xfId="11432"/>
    <cellStyle name="Comma 2 2 2 3 28" xfId="11433"/>
    <cellStyle name="Comma 2 2 2 3 29" xfId="11434"/>
    <cellStyle name="Comma 2 2 2 3 3" xfId="11435"/>
    <cellStyle name="Comma 2 2 2 3 30" xfId="11436"/>
    <cellStyle name="Comma 2 2 2 3 31" xfId="11437"/>
    <cellStyle name="Comma 2 2 2 3 32" xfId="11438"/>
    <cellStyle name="Comma 2 2 2 3 33" xfId="11439"/>
    <cellStyle name="Comma 2 2 2 3 34" xfId="11440"/>
    <cellStyle name="Comma 2 2 2 3 35" xfId="11441"/>
    <cellStyle name="Comma 2 2 2 3 36" xfId="11442"/>
    <cellStyle name="Comma 2 2 2 3 37" xfId="11443"/>
    <cellStyle name="Comma 2 2 2 3 38" xfId="11444"/>
    <cellStyle name="Comma 2 2 2 3 39" xfId="11445"/>
    <cellStyle name="Comma 2 2 2 3 4" xfId="11446"/>
    <cellStyle name="Comma 2 2 2 3 40" xfId="11447"/>
    <cellStyle name="Comma 2 2 2 3 41" xfId="11448"/>
    <cellStyle name="Comma 2 2 2 3 42" xfId="11449"/>
    <cellStyle name="Comma 2 2 2 3 43" xfId="11450"/>
    <cellStyle name="Comma 2 2 2 3 44" xfId="11451"/>
    <cellStyle name="Comma 2 2 2 3 45" xfId="11452"/>
    <cellStyle name="Comma 2 2 2 3 46" xfId="11453"/>
    <cellStyle name="Comma 2 2 2 3 47" xfId="11454"/>
    <cellStyle name="Comma 2 2 2 3 48" xfId="11455"/>
    <cellStyle name="Comma 2 2 2 3 49" xfId="11456"/>
    <cellStyle name="Comma 2 2 2 3 5" xfId="11457"/>
    <cellStyle name="Comma 2 2 2 3 50" xfId="11458"/>
    <cellStyle name="Comma 2 2 2 3 6" xfId="11459"/>
    <cellStyle name="Comma 2 2 2 3 7" xfId="11460"/>
    <cellStyle name="Comma 2 2 2 3 8" xfId="11461"/>
    <cellStyle name="Comma 2 2 2 3 9" xfId="11462"/>
    <cellStyle name="Comma 2 2 2 4" xfId="11463"/>
    <cellStyle name="Comma 2 2 2 5" xfId="11464"/>
    <cellStyle name="Comma 2 2 2 6" xfId="11465"/>
    <cellStyle name="Comma 2 2 2 7" xfId="11466"/>
    <cellStyle name="Comma 2 2 2 8" xfId="11467"/>
    <cellStyle name="Comma 2 2 2 9" xfId="11468"/>
    <cellStyle name="Comma 2 2 20" xfId="11469"/>
    <cellStyle name="Comma 2 2 20 2" xfId="11470"/>
    <cellStyle name="Comma 2 2 20 3" xfId="11471"/>
    <cellStyle name="Comma 2 2 20 4" xfId="11472"/>
    <cellStyle name="Comma 2 2 21" xfId="11473"/>
    <cellStyle name="Comma 2 2 21 2" xfId="11474"/>
    <cellStyle name="Comma 2 2 21 2 2" xfId="11475"/>
    <cellStyle name="Comma 2 2 21 3" xfId="11476"/>
    <cellStyle name="Comma 2 2 22" xfId="11477"/>
    <cellStyle name="Comma 2 2 23" xfId="11478"/>
    <cellStyle name="Comma 2 2 3" xfId="11479"/>
    <cellStyle name="Comma 2 2 3 2" xfId="11480"/>
    <cellStyle name="Comma 2 2 3 2 2" xfId="11481"/>
    <cellStyle name="Comma 2 2 3 2 3" xfId="11482"/>
    <cellStyle name="Comma 2 2 3 2 4" xfId="11483"/>
    <cellStyle name="Comma 2 2 3 3" xfId="11484"/>
    <cellStyle name="Comma 2 2 3 4" xfId="11485"/>
    <cellStyle name="Comma 2 2 3 5" xfId="11486"/>
    <cellStyle name="Comma 2 2 4" xfId="11487"/>
    <cellStyle name="Comma 2 2 4 2" xfId="11488"/>
    <cellStyle name="Comma 2 2 4 2 2" xfId="11489"/>
    <cellStyle name="Comma 2 2 4 2 3" xfId="11490"/>
    <cellStyle name="Comma 2 2 4 2 4" xfId="11491"/>
    <cellStyle name="Comma 2 2 4 3" xfId="11492"/>
    <cellStyle name="Comma 2 2 4 4" xfId="11493"/>
    <cellStyle name="Comma 2 2 4 5" xfId="11494"/>
    <cellStyle name="Comma 2 2 5" xfId="11495"/>
    <cellStyle name="Comma 2 2 5 2" xfId="11496"/>
    <cellStyle name="Comma 2 2 5 2 2" xfId="11497"/>
    <cellStyle name="Comma 2 2 5 2 3" xfId="11498"/>
    <cellStyle name="Comma 2 2 5 2 3 2" xfId="11499"/>
    <cellStyle name="Comma 2 2 5 2 3 2 2" xfId="11500"/>
    <cellStyle name="Comma 2 2 5 2 3 3" xfId="11501"/>
    <cellStyle name="Comma 2 2 5 2 4" xfId="11502"/>
    <cellStyle name="Comma 2 2 5 3" xfId="11503"/>
    <cellStyle name="Comma 2 2 5 4" xfId="11504"/>
    <cellStyle name="Comma 2 2 5 5" xfId="11505"/>
    <cellStyle name="Comma 2 2 6" xfId="11506"/>
    <cellStyle name="Comma 2 2 6 2" xfId="11507"/>
    <cellStyle name="Comma 2 2 6 2 2" xfId="11508"/>
    <cellStyle name="Comma 2 2 6 2 3" xfId="11509"/>
    <cellStyle name="Comma 2 2 6 2 4" xfId="11510"/>
    <cellStyle name="Comma 2 2 6 3" xfId="11511"/>
    <cellStyle name="Comma 2 2 6 4" xfId="11512"/>
    <cellStyle name="Comma 2 2 6 5" xfId="11513"/>
    <cellStyle name="Comma 2 2 7" xfId="11514"/>
    <cellStyle name="Comma 2 2 7 2" xfId="11515"/>
    <cellStyle name="Comma 2 2 7 2 2" xfId="11516"/>
    <cellStyle name="Comma 2 2 7 2 3" xfId="11517"/>
    <cellStyle name="Comma 2 2 7 2 4" xfId="11518"/>
    <cellStyle name="Comma 2 2 7 3" xfId="11519"/>
    <cellStyle name="Comma 2 2 7 4" xfId="11520"/>
    <cellStyle name="Comma 2 2 7 5" xfId="11521"/>
    <cellStyle name="Comma 2 2 8" xfId="11522"/>
    <cellStyle name="Comma 2 2 8 10" xfId="11523"/>
    <cellStyle name="Comma 2 2 8 11" xfId="11524"/>
    <cellStyle name="Comma 2 2 8 12" xfId="11525"/>
    <cellStyle name="Comma 2 2 8 13" xfId="11526"/>
    <cellStyle name="Comma 2 2 8 14" xfId="11527"/>
    <cellStyle name="Comma 2 2 8 15" xfId="11528"/>
    <cellStyle name="Comma 2 2 8 16" xfId="11529"/>
    <cellStyle name="Comma 2 2 8 16 10" xfId="11530"/>
    <cellStyle name="Comma 2 2 8 16 11" xfId="11531"/>
    <cellStyle name="Comma 2 2 8 16 12" xfId="11532"/>
    <cellStyle name="Comma 2 2 8 16 13" xfId="11533"/>
    <cellStyle name="Comma 2 2 8 16 14" xfId="11534"/>
    <cellStyle name="Comma 2 2 8 16 15" xfId="11535"/>
    <cellStyle name="Comma 2 2 8 16 16" xfId="11536"/>
    <cellStyle name="Comma 2 2 8 16 17" xfId="11537"/>
    <cellStyle name="Comma 2 2 8 16 18" xfId="11538"/>
    <cellStyle name="Comma 2 2 8 16 19" xfId="11539"/>
    <cellStyle name="Comma 2 2 8 16 2" xfId="11540"/>
    <cellStyle name="Comma 2 2 8 16 2 10" xfId="11541"/>
    <cellStyle name="Comma 2 2 8 16 2 11" xfId="11542"/>
    <cellStyle name="Comma 2 2 8 16 2 12" xfId="11543"/>
    <cellStyle name="Comma 2 2 8 16 2 13" xfId="11544"/>
    <cellStyle name="Comma 2 2 8 16 2 14" xfId="11545"/>
    <cellStyle name="Comma 2 2 8 16 2 15" xfId="11546"/>
    <cellStyle name="Comma 2 2 8 16 2 16" xfId="11547"/>
    <cellStyle name="Comma 2 2 8 16 2 17" xfId="11548"/>
    <cellStyle name="Comma 2 2 8 16 2 18" xfId="11549"/>
    <cellStyle name="Comma 2 2 8 16 2 19" xfId="11550"/>
    <cellStyle name="Comma 2 2 8 16 2 2" xfId="11551"/>
    <cellStyle name="Comma 2 2 8 16 2 20" xfId="11552"/>
    <cellStyle name="Comma 2 2 8 16 2 21" xfId="11553"/>
    <cellStyle name="Comma 2 2 8 16 2 22" xfId="11554"/>
    <cellStyle name="Comma 2 2 8 16 2 23" xfId="11555"/>
    <cellStyle name="Comma 2 2 8 16 2 24" xfId="11556"/>
    <cellStyle name="Comma 2 2 8 16 2 25" xfId="11557"/>
    <cellStyle name="Comma 2 2 8 16 2 26" xfId="11558"/>
    <cellStyle name="Comma 2 2 8 16 2 27" xfId="11559"/>
    <cellStyle name="Comma 2 2 8 16 2 3" xfId="11560"/>
    <cellStyle name="Comma 2 2 8 16 2 4" xfId="11561"/>
    <cellStyle name="Comma 2 2 8 16 2 5" xfId="11562"/>
    <cellStyle name="Comma 2 2 8 16 2 6" xfId="11563"/>
    <cellStyle name="Comma 2 2 8 16 2 7" xfId="11564"/>
    <cellStyle name="Comma 2 2 8 16 2 8" xfId="11565"/>
    <cellStyle name="Comma 2 2 8 16 2 9" xfId="11566"/>
    <cellStyle name="Comma 2 2 8 16 20" xfId="11567"/>
    <cellStyle name="Comma 2 2 8 16 21" xfId="11568"/>
    <cellStyle name="Comma 2 2 8 16 22" xfId="11569"/>
    <cellStyle name="Comma 2 2 8 16 23" xfId="11570"/>
    <cellStyle name="Comma 2 2 8 16 24" xfId="11571"/>
    <cellStyle name="Comma 2 2 8 16 25" xfId="11572"/>
    <cellStyle name="Comma 2 2 8 16 26" xfId="11573"/>
    <cellStyle name="Comma 2 2 8 16 27" xfId="11574"/>
    <cellStyle name="Comma 2 2 8 16 3" xfId="11575"/>
    <cellStyle name="Comma 2 2 8 16 4" xfId="11576"/>
    <cellStyle name="Comma 2 2 8 16 5" xfId="11577"/>
    <cellStyle name="Comma 2 2 8 16 6" xfId="11578"/>
    <cellStyle name="Comma 2 2 8 16 7" xfId="11579"/>
    <cellStyle name="Comma 2 2 8 16 8" xfId="11580"/>
    <cellStyle name="Comma 2 2 8 16 9" xfId="11581"/>
    <cellStyle name="Comma 2 2 8 17" xfId="11582"/>
    <cellStyle name="Comma 2 2 8 18" xfId="11583"/>
    <cellStyle name="Comma 2 2 8 19" xfId="11584"/>
    <cellStyle name="Comma 2 2 8 2" xfId="11585"/>
    <cellStyle name="Comma 2 2 8 2 10" xfId="11586"/>
    <cellStyle name="Comma 2 2 8 2 11" xfId="11587"/>
    <cellStyle name="Comma 2 2 8 2 12" xfId="11588"/>
    <cellStyle name="Comma 2 2 8 2 13" xfId="11589"/>
    <cellStyle name="Comma 2 2 8 2 14" xfId="11590"/>
    <cellStyle name="Comma 2 2 8 2 14 10" xfId="11591"/>
    <cellStyle name="Comma 2 2 8 2 14 11" xfId="11592"/>
    <cellStyle name="Comma 2 2 8 2 14 12" xfId="11593"/>
    <cellStyle name="Comma 2 2 8 2 14 13" xfId="11594"/>
    <cellStyle name="Comma 2 2 8 2 14 14" xfId="11595"/>
    <cellStyle name="Comma 2 2 8 2 14 15" xfId="11596"/>
    <cellStyle name="Comma 2 2 8 2 14 16" xfId="11597"/>
    <cellStyle name="Comma 2 2 8 2 14 17" xfId="11598"/>
    <cellStyle name="Comma 2 2 8 2 14 18" xfId="11599"/>
    <cellStyle name="Comma 2 2 8 2 14 19" xfId="11600"/>
    <cellStyle name="Comma 2 2 8 2 14 2" xfId="11601"/>
    <cellStyle name="Comma 2 2 8 2 14 2 10" xfId="11602"/>
    <cellStyle name="Comma 2 2 8 2 14 2 11" xfId="11603"/>
    <cellStyle name="Comma 2 2 8 2 14 2 12" xfId="11604"/>
    <cellStyle name="Comma 2 2 8 2 14 2 13" xfId="11605"/>
    <cellStyle name="Comma 2 2 8 2 14 2 14" xfId="11606"/>
    <cellStyle name="Comma 2 2 8 2 14 2 15" xfId="11607"/>
    <cellStyle name="Comma 2 2 8 2 14 2 16" xfId="11608"/>
    <cellStyle name="Comma 2 2 8 2 14 2 17" xfId="11609"/>
    <cellStyle name="Comma 2 2 8 2 14 2 18" xfId="11610"/>
    <cellStyle name="Comma 2 2 8 2 14 2 19" xfId="11611"/>
    <cellStyle name="Comma 2 2 8 2 14 2 2" xfId="11612"/>
    <cellStyle name="Comma 2 2 8 2 14 2 20" xfId="11613"/>
    <cellStyle name="Comma 2 2 8 2 14 2 21" xfId="11614"/>
    <cellStyle name="Comma 2 2 8 2 14 2 22" xfId="11615"/>
    <cellStyle name="Comma 2 2 8 2 14 2 23" xfId="11616"/>
    <cellStyle name="Comma 2 2 8 2 14 2 24" xfId="11617"/>
    <cellStyle name="Comma 2 2 8 2 14 2 25" xfId="11618"/>
    <cellStyle name="Comma 2 2 8 2 14 2 26" xfId="11619"/>
    <cellStyle name="Comma 2 2 8 2 14 2 27" xfId="11620"/>
    <cellStyle name="Comma 2 2 8 2 14 2 3" xfId="11621"/>
    <cellStyle name="Comma 2 2 8 2 14 2 4" xfId="11622"/>
    <cellStyle name="Comma 2 2 8 2 14 2 5" xfId="11623"/>
    <cellStyle name="Comma 2 2 8 2 14 2 6" xfId="11624"/>
    <cellStyle name="Comma 2 2 8 2 14 2 7" xfId="11625"/>
    <cellStyle name="Comma 2 2 8 2 14 2 8" xfId="11626"/>
    <cellStyle name="Comma 2 2 8 2 14 2 9" xfId="11627"/>
    <cellStyle name="Comma 2 2 8 2 14 20" xfId="11628"/>
    <cellStyle name="Comma 2 2 8 2 14 21" xfId="11629"/>
    <cellStyle name="Comma 2 2 8 2 14 22" xfId="11630"/>
    <cellStyle name="Comma 2 2 8 2 14 23" xfId="11631"/>
    <cellStyle name="Comma 2 2 8 2 14 24" xfId="11632"/>
    <cellStyle name="Comma 2 2 8 2 14 25" xfId="11633"/>
    <cellStyle name="Comma 2 2 8 2 14 26" xfId="11634"/>
    <cellStyle name="Comma 2 2 8 2 14 27" xfId="11635"/>
    <cellStyle name="Comma 2 2 8 2 14 3" xfId="11636"/>
    <cellStyle name="Comma 2 2 8 2 14 4" xfId="11637"/>
    <cellStyle name="Comma 2 2 8 2 14 5" xfId="11638"/>
    <cellStyle name="Comma 2 2 8 2 14 6" xfId="11639"/>
    <cellStyle name="Comma 2 2 8 2 14 7" xfId="11640"/>
    <cellStyle name="Comma 2 2 8 2 14 8" xfId="11641"/>
    <cellStyle name="Comma 2 2 8 2 14 9" xfId="11642"/>
    <cellStyle name="Comma 2 2 8 2 15" xfId="11643"/>
    <cellStyle name="Comma 2 2 8 2 16" xfId="11644"/>
    <cellStyle name="Comma 2 2 8 2 17" xfId="11645"/>
    <cellStyle name="Comma 2 2 8 2 18" xfId="11646"/>
    <cellStyle name="Comma 2 2 8 2 19" xfId="11647"/>
    <cellStyle name="Comma 2 2 8 2 2" xfId="11648"/>
    <cellStyle name="Comma 2 2 8 2 2 10" xfId="11649"/>
    <cellStyle name="Comma 2 2 8 2 2 11" xfId="11650"/>
    <cellStyle name="Comma 2 2 8 2 2 12" xfId="11651"/>
    <cellStyle name="Comma 2 2 8 2 2 13" xfId="11652"/>
    <cellStyle name="Comma 2 2 8 2 2 14" xfId="11653"/>
    <cellStyle name="Comma 2 2 8 2 2 15" xfId="11654"/>
    <cellStyle name="Comma 2 2 8 2 2 16" xfId="11655"/>
    <cellStyle name="Comma 2 2 8 2 2 17" xfId="11656"/>
    <cellStyle name="Comma 2 2 8 2 2 18" xfId="11657"/>
    <cellStyle name="Comma 2 2 8 2 2 19" xfId="11658"/>
    <cellStyle name="Comma 2 2 8 2 2 2" xfId="11659"/>
    <cellStyle name="Comma 2 2 8 2 2 2 10" xfId="11660"/>
    <cellStyle name="Comma 2 2 8 2 2 2 11" xfId="11661"/>
    <cellStyle name="Comma 2 2 8 2 2 2 12" xfId="11662"/>
    <cellStyle name="Comma 2 2 8 2 2 2 13" xfId="11663"/>
    <cellStyle name="Comma 2 2 8 2 2 2 14" xfId="11664"/>
    <cellStyle name="Comma 2 2 8 2 2 2 15" xfId="11665"/>
    <cellStyle name="Comma 2 2 8 2 2 2 16" xfId="11666"/>
    <cellStyle name="Comma 2 2 8 2 2 2 17" xfId="11667"/>
    <cellStyle name="Comma 2 2 8 2 2 2 18" xfId="11668"/>
    <cellStyle name="Comma 2 2 8 2 2 2 19" xfId="11669"/>
    <cellStyle name="Comma 2 2 8 2 2 2 2" xfId="11670"/>
    <cellStyle name="Comma 2 2 8 2 2 2 2 10" xfId="11671"/>
    <cellStyle name="Comma 2 2 8 2 2 2 2 11" xfId="11672"/>
    <cellStyle name="Comma 2 2 8 2 2 2 2 12" xfId="11673"/>
    <cellStyle name="Comma 2 2 8 2 2 2 2 13" xfId="11674"/>
    <cellStyle name="Comma 2 2 8 2 2 2 2 14" xfId="11675"/>
    <cellStyle name="Comma 2 2 8 2 2 2 2 15" xfId="11676"/>
    <cellStyle name="Comma 2 2 8 2 2 2 2 16" xfId="11677"/>
    <cellStyle name="Comma 2 2 8 2 2 2 2 17" xfId="11678"/>
    <cellStyle name="Comma 2 2 8 2 2 2 2 18" xfId="11679"/>
    <cellStyle name="Comma 2 2 8 2 2 2 2 19" xfId="11680"/>
    <cellStyle name="Comma 2 2 8 2 2 2 2 2" xfId="11681"/>
    <cellStyle name="Comma 2 2 8 2 2 2 2 20" xfId="11682"/>
    <cellStyle name="Comma 2 2 8 2 2 2 2 21" xfId="11683"/>
    <cellStyle name="Comma 2 2 8 2 2 2 2 22" xfId="11684"/>
    <cellStyle name="Comma 2 2 8 2 2 2 2 23" xfId="11685"/>
    <cellStyle name="Comma 2 2 8 2 2 2 2 24" xfId="11686"/>
    <cellStyle name="Comma 2 2 8 2 2 2 2 25" xfId="11687"/>
    <cellStyle name="Comma 2 2 8 2 2 2 2 26" xfId="11688"/>
    <cellStyle name="Comma 2 2 8 2 2 2 2 27" xfId="11689"/>
    <cellStyle name="Comma 2 2 8 2 2 2 2 3" xfId="11690"/>
    <cellStyle name="Comma 2 2 8 2 2 2 2 4" xfId="11691"/>
    <cellStyle name="Comma 2 2 8 2 2 2 2 5" xfId="11692"/>
    <cellStyle name="Comma 2 2 8 2 2 2 2 6" xfId="11693"/>
    <cellStyle name="Comma 2 2 8 2 2 2 2 7" xfId="11694"/>
    <cellStyle name="Comma 2 2 8 2 2 2 2 8" xfId="11695"/>
    <cellStyle name="Comma 2 2 8 2 2 2 2 9" xfId="11696"/>
    <cellStyle name="Comma 2 2 8 2 2 2 20" xfId="11697"/>
    <cellStyle name="Comma 2 2 8 2 2 2 21" xfId="11698"/>
    <cellStyle name="Comma 2 2 8 2 2 2 22" xfId="11699"/>
    <cellStyle name="Comma 2 2 8 2 2 2 23" xfId="11700"/>
    <cellStyle name="Comma 2 2 8 2 2 2 24" xfId="11701"/>
    <cellStyle name="Comma 2 2 8 2 2 2 25" xfId="11702"/>
    <cellStyle name="Comma 2 2 8 2 2 2 26" xfId="11703"/>
    <cellStyle name="Comma 2 2 8 2 2 2 27" xfId="11704"/>
    <cellStyle name="Comma 2 2 8 2 2 2 3" xfId="11705"/>
    <cellStyle name="Comma 2 2 8 2 2 2 4" xfId="11706"/>
    <cellStyle name="Comma 2 2 8 2 2 2 5" xfId="11707"/>
    <cellStyle name="Comma 2 2 8 2 2 2 6" xfId="11708"/>
    <cellStyle name="Comma 2 2 8 2 2 2 7" xfId="11709"/>
    <cellStyle name="Comma 2 2 8 2 2 2 8" xfId="11710"/>
    <cellStyle name="Comma 2 2 8 2 2 2 9" xfId="11711"/>
    <cellStyle name="Comma 2 2 8 2 2 20" xfId="11712"/>
    <cellStyle name="Comma 2 2 8 2 2 21" xfId="11713"/>
    <cellStyle name="Comma 2 2 8 2 2 22" xfId="11714"/>
    <cellStyle name="Comma 2 2 8 2 2 23" xfId="11715"/>
    <cellStyle name="Comma 2 2 8 2 2 24" xfId="11716"/>
    <cellStyle name="Comma 2 2 8 2 2 25" xfId="11717"/>
    <cellStyle name="Comma 2 2 8 2 2 26" xfId="11718"/>
    <cellStyle name="Comma 2 2 8 2 2 27" xfId="11719"/>
    <cellStyle name="Comma 2 2 8 2 2 28" xfId="11720"/>
    <cellStyle name="Comma 2 2 8 2 2 29" xfId="11721"/>
    <cellStyle name="Comma 2 2 8 2 2 3" xfId="11722"/>
    <cellStyle name="Comma 2 2 8 2 2 30" xfId="11723"/>
    <cellStyle name="Comma 2 2 8 2 2 31" xfId="11724"/>
    <cellStyle name="Comma 2 2 8 2 2 32" xfId="11725"/>
    <cellStyle name="Comma 2 2 8 2 2 33" xfId="11726"/>
    <cellStyle name="Comma 2 2 8 2 2 34" xfId="11727"/>
    <cellStyle name="Comma 2 2 8 2 2 35" xfId="11728"/>
    <cellStyle name="Comma 2 2 8 2 2 36" xfId="11729"/>
    <cellStyle name="Comma 2 2 8 2 2 37" xfId="11730"/>
    <cellStyle name="Comma 2 2 8 2 2 38" xfId="11731"/>
    <cellStyle name="Comma 2 2 8 2 2 39" xfId="11732"/>
    <cellStyle name="Comma 2 2 8 2 2 4" xfId="11733"/>
    <cellStyle name="Comma 2 2 8 2 2 5" xfId="11734"/>
    <cellStyle name="Comma 2 2 8 2 2 6" xfId="11735"/>
    <cellStyle name="Comma 2 2 8 2 2 7" xfId="11736"/>
    <cellStyle name="Comma 2 2 8 2 2 8" xfId="11737"/>
    <cellStyle name="Comma 2 2 8 2 2 9" xfId="11738"/>
    <cellStyle name="Comma 2 2 8 2 20" xfId="11739"/>
    <cellStyle name="Comma 2 2 8 2 21" xfId="11740"/>
    <cellStyle name="Comma 2 2 8 2 22" xfId="11741"/>
    <cellStyle name="Comma 2 2 8 2 23" xfId="11742"/>
    <cellStyle name="Comma 2 2 8 2 24" xfId="11743"/>
    <cellStyle name="Comma 2 2 8 2 25" xfId="11744"/>
    <cellStyle name="Comma 2 2 8 2 26" xfId="11745"/>
    <cellStyle name="Comma 2 2 8 2 27" xfId="11746"/>
    <cellStyle name="Comma 2 2 8 2 28" xfId="11747"/>
    <cellStyle name="Comma 2 2 8 2 29" xfId="11748"/>
    <cellStyle name="Comma 2 2 8 2 3" xfId="11749"/>
    <cellStyle name="Comma 2 2 8 2 30" xfId="11750"/>
    <cellStyle name="Comma 2 2 8 2 31" xfId="11751"/>
    <cellStyle name="Comma 2 2 8 2 32" xfId="11752"/>
    <cellStyle name="Comma 2 2 8 2 33" xfId="11753"/>
    <cellStyle name="Comma 2 2 8 2 34" xfId="11754"/>
    <cellStyle name="Comma 2 2 8 2 35" xfId="11755"/>
    <cellStyle name="Comma 2 2 8 2 36" xfId="11756"/>
    <cellStyle name="Comma 2 2 8 2 37" xfId="11757"/>
    <cellStyle name="Comma 2 2 8 2 38" xfId="11758"/>
    <cellStyle name="Comma 2 2 8 2 39" xfId="11759"/>
    <cellStyle name="Comma 2 2 8 2 4" xfId="11760"/>
    <cellStyle name="Comma 2 2 8 2 40" xfId="11761"/>
    <cellStyle name="Comma 2 2 8 2 41" xfId="11762"/>
    <cellStyle name="Comma 2 2 8 2 42" xfId="11763"/>
    <cellStyle name="Comma 2 2 8 2 43" xfId="11764"/>
    <cellStyle name="Comma 2 2 8 2 44" xfId="11765"/>
    <cellStyle name="Comma 2 2 8 2 45" xfId="11766"/>
    <cellStyle name="Comma 2 2 8 2 46" xfId="11767"/>
    <cellStyle name="Comma 2 2 8 2 47" xfId="11768"/>
    <cellStyle name="Comma 2 2 8 2 48" xfId="11769"/>
    <cellStyle name="Comma 2 2 8 2 49" xfId="11770"/>
    <cellStyle name="Comma 2 2 8 2 5" xfId="11771"/>
    <cellStyle name="Comma 2 2 8 2 50" xfId="11772"/>
    <cellStyle name="Comma 2 2 8 2 6" xfId="11773"/>
    <cellStyle name="Comma 2 2 8 2 7" xfId="11774"/>
    <cellStyle name="Comma 2 2 8 2 8" xfId="11775"/>
    <cellStyle name="Comma 2 2 8 2 9" xfId="11776"/>
    <cellStyle name="Comma 2 2 8 20" xfId="11777"/>
    <cellStyle name="Comma 2 2 8 21" xfId="11778"/>
    <cellStyle name="Comma 2 2 8 22" xfId="11779"/>
    <cellStyle name="Comma 2 2 8 23" xfId="11780"/>
    <cellStyle name="Comma 2 2 8 24" xfId="11781"/>
    <cellStyle name="Comma 2 2 8 25" xfId="11782"/>
    <cellStyle name="Comma 2 2 8 26" xfId="11783"/>
    <cellStyle name="Comma 2 2 8 27" xfId="11784"/>
    <cellStyle name="Comma 2 2 8 28" xfId="11785"/>
    <cellStyle name="Comma 2 2 8 29" xfId="11786"/>
    <cellStyle name="Comma 2 2 8 3" xfId="11787"/>
    <cellStyle name="Comma 2 2 8 30" xfId="11788"/>
    <cellStyle name="Comma 2 2 8 31" xfId="11789"/>
    <cellStyle name="Comma 2 2 8 32" xfId="11790"/>
    <cellStyle name="Comma 2 2 8 33" xfId="11791"/>
    <cellStyle name="Comma 2 2 8 34" xfId="11792"/>
    <cellStyle name="Comma 2 2 8 35" xfId="11793"/>
    <cellStyle name="Comma 2 2 8 36" xfId="11794"/>
    <cellStyle name="Comma 2 2 8 37" xfId="11795"/>
    <cellStyle name="Comma 2 2 8 38" xfId="11796"/>
    <cellStyle name="Comma 2 2 8 39" xfId="11797"/>
    <cellStyle name="Comma 2 2 8 4" xfId="11798"/>
    <cellStyle name="Comma 2 2 8 40" xfId="11799"/>
    <cellStyle name="Comma 2 2 8 41" xfId="11800"/>
    <cellStyle name="Comma 2 2 8 42" xfId="11801"/>
    <cellStyle name="Comma 2 2 8 43" xfId="11802"/>
    <cellStyle name="Comma 2 2 8 44" xfId="11803"/>
    <cellStyle name="Comma 2 2 8 45" xfId="11804"/>
    <cellStyle name="Comma 2 2 8 46" xfId="11805"/>
    <cellStyle name="Comma 2 2 8 47" xfId="11806"/>
    <cellStyle name="Comma 2 2 8 48" xfId="11807"/>
    <cellStyle name="Comma 2 2 8 49" xfId="11808"/>
    <cellStyle name="Comma 2 2 8 5" xfId="11809"/>
    <cellStyle name="Comma 2 2 8 5 10" xfId="11810"/>
    <cellStyle name="Comma 2 2 8 5 11" xfId="11811"/>
    <cellStyle name="Comma 2 2 8 5 12" xfId="11812"/>
    <cellStyle name="Comma 2 2 8 5 13" xfId="11813"/>
    <cellStyle name="Comma 2 2 8 5 14" xfId="11814"/>
    <cellStyle name="Comma 2 2 8 5 15" xfId="11815"/>
    <cellStyle name="Comma 2 2 8 5 16" xfId="11816"/>
    <cellStyle name="Comma 2 2 8 5 17" xfId="11817"/>
    <cellStyle name="Comma 2 2 8 5 18" xfId="11818"/>
    <cellStyle name="Comma 2 2 8 5 19" xfId="11819"/>
    <cellStyle name="Comma 2 2 8 5 2" xfId="11820"/>
    <cellStyle name="Comma 2 2 8 5 2 10" xfId="11821"/>
    <cellStyle name="Comma 2 2 8 5 2 11" xfId="11822"/>
    <cellStyle name="Comma 2 2 8 5 2 12" xfId="11823"/>
    <cellStyle name="Comma 2 2 8 5 2 13" xfId="11824"/>
    <cellStyle name="Comma 2 2 8 5 2 14" xfId="11825"/>
    <cellStyle name="Comma 2 2 8 5 2 15" xfId="11826"/>
    <cellStyle name="Comma 2 2 8 5 2 16" xfId="11827"/>
    <cellStyle name="Comma 2 2 8 5 2 17" xfId="11828"/>
    <cellStyle name="Comma 2 2 8 5 2 18" xfId="11829"/>
    <cellStyle name="Comma 2 2 8 5 2 19" xfId="11830"/>
    <cellStyle name="Comma 2 2 8 5 2 2" xfId="11831"/>
    <cellStyle name="Comma 2 2 8 5 2 2 10" xfId="11832"/>
    <cellStyle name="Comma 2 2 8 5 2 2 11" xfId="11833"/>
    <cellStyle name="Comma 2 2 8 5 2 2 12" xfId="11834"/>
    <cellStyle name="Comma 2 2 8 5 2 2 13" xfId="11835"/>
    <cellStyle name="Comma 2 2 8 5 2 2 14" xfId="11836"/>
    <cellStyle name="Comma 2 2 8 5 2 2 15" xfId="11837"/>
    <cellStyle name="Comma 2 2 8 5 2 2 16" xfId="11838"/>
    <cellStyle name="Comma 2 2 8 5 2 2 17" xfId="11839"/>
    <cellStyle name="Comma 2 2 8 5 2 2 18" xfId="11840"/>
    <cellStyle name="Comma 2 2 8 5 2 2 19" xfId="11841"/>
    <cellStyle name="Comma 2 2 8 5 2 2 2" xfId="11842"/>
    <cellStyle name="Comma 2 2 8 5 2 2 20" xfId="11843"/>
    <cellStyle name="Comma 2 2 8 5 2 2 21" xfId="11844"/>
    <cellStyle name="Comma 2 2 8 5 2 2 22" xfId="11845"/>
    <cellStyle name="Comma 2 2 8 5 2 2 23" xfId="11846"/>
    <cellStyle name="Comma 2 2 8 5 2 2 24" xfId="11847"/>
    <cellStyle name="Comma 2 2 8 5 2 2 25" xfId="11848"/>
    <cellStyle name="Comma 2 2 8 5 2 2 26" xfId="11849"/>
    <cellStyle name="Comma 2 2 8 5 2 2 27" xfId="11850"/>
    <cellStyle name="Comma 2 2 8 5 2 2 3" xfId="11851"/>
    <cellStyle name="Comma 2 2 8 5 2 2 4" xfId="11852"/>
    <cellStyle name="Comma 2 2 8 5 2 2 5" xfId="11853"/>
    <cellStyle name="Comma 2 2 8 5 2 2 6" xfId="11854"/>
    <cellStyle name="Comma 2 2 8 5 2 2 7" xfId="11855"/>
    <cellStyle name="Comma 2 2 8 5 2 2 8" xfId="11856"/>
    <cellStyle name="Comma 2 2 8 5 2 2 9" xfId="11857"/>
    <cellStyle name="Comma 2 2 8 5 2 20" xfId="11858"/>
    <cellStyle name="Comma 2 2 8 5 2 21" xfId="11859"/>
    <cellStyle name="Comma 2 2 8 5 2 22" xfId="11860"/>
    <cellStyle name="Comma 2 2 8 5 2 23" xfId="11861"/>
    <cellStyle name="Comma 2 2 8 5 2 24" xfId="11862"/>
    <cellStyle name="Comma 2 2 8 5 2 25" xfId="11863"/>
    <cellStyle name="Comma 2 2 8 5 2 26" xfId="11864"/>
    <cellStyle name="Comma 2 2 8 5 2 27" xfId="11865"/>
    <cellStyle name="Comma 2 2 8 5 2 3" xfId="11866"/>
    <cellStyle name="Comma 2 2 8 5 2 4" xfId="11867"/>
    <cellStyle name="Comma 2 2 8 5 2 5" xfId="11868"/>
    <cellStyle name="Comma 2 2 8 5 2 6" xfId="11869"/>
    <cellStyle name="Comma 2 2 8 5 2 7" xfId="11870"/>
    <cellStyle name="Comma 2 2 8 5 2 8" xfId="11871"/>
    <cellStyle name="Comma 2 2 8 5 2 9" xfId="11872"/>
    <cellStyle name="Comma 2 2 8 5 20" xfId="11873"/>
    <cellStyle name="Comma 2 2 8 5 21" xfId="11874"/>
    <cellStyle name="Comma 2 2 8 5 22" xfId="11875"/>
    <cellStyle name="Comma 2 2 8 5 23" xfId="11876"/>
    <cellStyle name="Comma 2 2 8 5 24" xfId="11877"/>
    <cellStyle name="Comma 2 2 8 5 25" xfId="11878"/>
    <cellStyle name="Comma 2 2 8 5 26" xfId="11879"/>
    <cellStyle name="Comma 2 2 8 5 27" xfId="11880"/>
    <cellStyle name="Comma 2 2 8 5 28" xfId="11881"/>
    <cellStyle name="Comma 2 2 8 5 29" xfId="11882"/>
    <cellStyle name="Comma 2 2 8 5 3" xfId="11883"/>
    <cellStyle name="Comma 2 2 8 5 30" xfId="11884"/>
    <cellStyle name="Comma 2 2 8 5 31" xfId="11885"/>
    <cellStyle name="Comma 2 2 8 5 32" xfId="11886"/>
    <cellStyle name="Comma 2 2 8 5 33" xfId="11887"/>
    <cellStyle name="Comma 2 2 8 5 34" xfId="11888"/>
    <cellStyle name="Comma 2 2 8 5 35" xfId="11889"/>
    <cellStyle name="Comma 2 2 8 5 36" xfId="11890"/>
    <cellStyle name="Comma 2 2 8 5 37" xfId="11891"/>
    <cellStyle name="Comma 2 2 8 5 38" xfId="11892"/>
    <cellStyle name="Comma 2 2 8 5 39" xfId="11893"/>
    <cellStyle name="Comma 2 2 8 5 4" xfId="11894"/>
    <cellStyle name="Comma 2 2 8 5 5" xfId="11895"/>
    <cellStyle name="Comma 2 2 8 5 6" xfId="11896"/>
    <cellStyle name="Comma 2 2 8 5 7" xfId="11897"/>
    <cellStyle name="Comma 2 2 8 5 8" xfId="11898"/>
    <cellStyle name="Comma 2 2 8 5 9" xfId="11899"/>
    <cellStyle name="Comma 2 2 8 50" xfId="11900"/>
    <cellStyle name="Comma 2 2 8 51" xfId="11901"/>
    <cellStyle name="Comma 2 2 8 52" xfId="11902"/>
    <cellStyle name="Comma 2 2 8 6" xfId="11903"/>
    <cellStyle name="Comma 2 2 8 7" xfId="11904"/>
    <cellStyle name="Comma 2 2 8 8" xfId="11905"/>
    <cellStyle name="Comma 2 2 8 9" xfId="11906"/>
    <cellStyle name="Comma 2 2 9" xfId="11907"/>
    <cellStyle name="Comma 2 2 9 10" xfId="11908"/>
    <cellStyle name="Comma 2 2 9 11" xfId="11909"/>
    <cellStyle name="Comma 2 2 9 12" xfId="11910"/>
    <cellStyle name="Comma 2 2 9 13" xfId="11911"/>
    <cellStyle name="Comma 2 2 9 14" xfId="11912"/>
    <cellStyle name="Comma 2 2 9 14 10" xfId="11913"/>
    <cellStyle name="Comma 2 2 9 14 11" xfId="11914"/>
    <cellStyle name="Comma 2 2 9 14 12" xfId="11915"/>
    <cellStyle name="Comma 2 2 9 14 13" xfId="11916"/>
    <cellStyle name="Comma 2 2 9 14 14" xfId="11917"/>
    <cellStyle name="Comma 2 2 9 14 15" xfId="11918"/>
    <cellStyle name="Comma 2 2 9 14 16" xfId="11919"/>
    <cellStyle name="Comma 2 2 9 14 17" xfId="11920"/>
    <cellStyle name="Comma 2 2 9 14 18" xfId="11921"/>
    <cellStyle name="Comma 2 2 9 14 19" xfId="11922"/>
    <cellStyle name="Comma 2 2 9 14 2" xfId="11923"/>
    <cellStyle name="Comma 2 2 9 14 2 10" xfId="11924"/>
    <cellStyle name="Comma 2 2 9 14 2 11" xfId="11925"/>
    <cellStyle name="Comma 2 2 9 14 2 12" xfId="11926"/>
    <cellStyle name="Comma 2 2 9 14 2 13" xfId="11927"/>
    <cellStyle name="Comma 2 2 9 14 2 14" xfId="11928"/>
    <cellStyle name="Comma 2 2 9 14 2 15" xfId="11929"/>
    <cellStyle name="Comma 2 2 9 14 2 16" xfId="11930"/>
    <cellStyle name="Comma 2 2 9 14 2 17" xfId="11931"/>
    <cellStyle name="Comma 2 2 9 14 2 18" xfId="11932"/>
    <cellStyle name="Comma 2 2 9 14 2 19" xfId="11933"/>
    <cellStyle name="Comma 2 2 9 14 2 2" xfId="11934"/>
    <cellStyle name="Comma 2 2 9 14 2 20" xfId="11935"/>
    <cellStyle name="Comma 2 2 9 14 2 21" xfId="11936"/>
    <cellStyle name="Comma 2 2 9 14 2 22" xfId="11937"/>
    <cellStyle name="Comma 2 2 9 14 2 23" xfId="11938"/>
    <cellStyle name="Comma 2 2 9 14 2 24" xfId="11939"/>
    <cellStyle name="Comma 2 2 9 14 2 25" xfId="11940"/>
    <cellStyle name="Comma 2 2 9 14 2 26" xfId="11941"/>
    <cellStyle name="Comma 2 2 9 14 2 27" xfId="11942"/>
    <cellStyle name="Comma 2 2 9 14 2 3" xfId="11943"/>
    <cellStyle name="Comma 2 2 9 14 2 4" xfId="11944"/>
    <cellStyle name="Comma 2 2 9 14 2 5" xfId="11945"/>
    <cellStyle name="Comma 2 2 9 14 2 6" xfId="11946"/>
    <cellStyle name="Comma 2 2 9 14 2 7" xfId="11947"/>
    <cellStyle name="Comma 2 2 9 14 2 8" xfId="11948"/>
    <cellStyle name="Comma 2 2 9 14 2 9" xfId="11949"/>
    <cellStyle name="Comma 2 2 9 14 20" xfId="11950"/>
    <cellStyle name="Comma 2 2 9 14 21" xfId="11951"/>
    <cellStyle name="Comma 2 2 9 14 22" xfId="11952"/>
    <cellStyle name="Comma 2 2 9 14 23" xfId="11953"/>
    <cellStyle name="Comma 2 2 9 14 24" xfId="11954"/>
    <cellStyle name="Comma 2 2 9 14 25" xfId="11955"/>
    <cellStyle name="Comma 2 2 9 14 26" xfId="11956"/>
    <cellStyle name="Comma 2 2 9 14 27" xfId="11957"/>
    <cellStyle name="Comma 2 2 9 14 3" xfId="11958"/>
    <cellStyle name="Comma 2 2 9 14 4" xfId="11959"/>
    <cellStyle name="Comma 2 2 9 14 5" xfId="11960"/>
    <cellStyle name="Comma 2 2 9 14 6" xfId="11961"/>
    <cellStyle name="Comma 2 2 9 14 7" xfId="11962"/>
    <cellStyle name="Comma 2 2 9 14 8" xfId="11963"/>
    <cellStyle name="Comma 2 2 9 14 9" xfId="11964"/>
    <cellStyle name="Comma 2 2 9 15" xfId="11965"/>
    <cellStyle name="Comma 2 2 9 16" xfId="11966"/>
    <cellStyle name="Comma 2 2 9 17" xfId="11967"/>
    <cellStyle name="Comma 2 2 9 18" xfId="11968"/>
    <cellStyle name="Comma 2 2 9 19" xfId="11969"/>
    <cellStyle name="Comma 2 2 9 2" xfId="11970"/>
    <cellStyle name="Comma 2 2 9 2 10" xfId="11971"/>
    <cellStyle name="Comma 2 2 9 2 11" xfId="11972"/>
    <cellStyle name="Comma 2 2 9 2 12" xfId="11973"/>
    <cellStyle name="Comma 2 2 9 2 13" xfId="11974"/>
    <cellStyle name="Comma 2 2 9 2 14" xfId="11975"/>
    <cellStyle name="Comma 2 2 9 2 15" xfId="11976"/>
    <cellStyle name="Comma 2 2 9 2 16" xfId="11977"/>
    <cellStyle name="Comma 2 2 9 2 17" xfId="11978"/>
    <cellStyle name="Comma 2 2 9 2 18" xfId="11979"/>
    <cellStyle name="Comma 2 2 9 2 19" xfId="11980"/>
    <cellStyle name="Comma 2 2 9 2 2" xfId="11981"/>
    <cellStyle name="Comma 2 2 9 2 2 10" xfId="11982"/>
    <cellStyle name="Comma 2 2 9 2 2 11" xfId="11983"/>
    <cellStyle name="Comma 2 2 9 2 2 12" xfId="11984"/>
    <cellStyle name="Comma 2 2 9 2 2 13" xfId="11985"/>
    <cellStyle name="Comma 2 2 9 2 2 14" xfId="11986"/>
    <cellStyle name="Comma 2 2 9 2 2 15" xfId="11987"/>
    <cellStyle name="Comma 2 2 9 2 2 16" xfId="11988"/>
    <cellStyle name="Comma 2 2 9 2 2 17" xfId="11989"/>
    <cellStyle name="Comma 2 2 9 2 2 18" xfId="11990"/>
    <cellStyle name="Comma 2 2 9 2 2 19" xfId="11991"/>
    <cellStyle name="Comma 2 2 9 2 2 2" xfId="11992"/>
    <cellStyle name="Comma 2 2 9 2 2 2 10" xfId="11993"/>
    <cellStyle name="Comma 2 2 9 2 2 2 11" xfId="11994"/>
    <cellStyle name="Comma 2 2 9 2 2 2 12" xfId="11995"/>
    <cellStyle name="Comma 2 2 9 2 2 2 13" xfId="11996"/>
    <cellStyle name="Comma 2 2 9 2 2 2 14" xfId="11997"/>
    <cellStyle name="Comma 2 2 9 2 2 2 15" xfId="11998"/>
    <cellStyle name="Comma 2 2 9 2 2 2 16" xfId="11999"/>
    <cellStyle name="Comma 2 2 9 2 2 2 17" xfId="12000"/>
    <cellStyle name="Comma 2 2 9 2 2 2 18" xfId="12001"/>
    <cellStyle name="Comma 2 2 9 2 2 2 19" xfId="12002"/>
    <cellStyle name="Comma 2 2 9 2 2 2 2" xfId="12003"/>
    <cellStyle name="Comma 2 2 9 2 2 2 20" xfId="12004"/>
    <cellStyle name="Comma 2 2 9 2 2 2 21" xfId="12005"/>
    <cellStyle name="Comma 2 2 9 2 2 2 22" xfId="12006"/>
    <cellStyle name="Comma 2 2 9 2 2 2 23" xfId="12007"/>
    <cellStyle name="Comma 2 2 9 2 2 2 24" xfId="12008"/>
    <cellStyle name="Comma 2 2 9 2 2 2 25" xfId="12009"/>
    <cellStyle name="Comma 2 2 9 2 2 2 26" xfId="12010"/>
    <cellStyle name="Comma 2 2 9 2 2 2 27" xfId="12011"/>
    <cellStyle name="Comma 2 2 9 2 2 2 3" xfId="12012"/>
    <cellStyle name="Comma 2 2 9 2 2 2 4" xfId="12013"/>
    <cellStyle name="Comma 2 2 9 2 2 2 5" xfId="12014"/>
    <cellStyle name="Comma 2 2 9 2 2 2 6" xfId="12015"/>
    <cellStyle name="Comma 2 2 9 2 2 2 7" xfId="12016"/>
    <cellStyle name="Comma 2 2 9 2 2 2 8" xfId="12017"/>
    <cellStyle name="Comma 2 2 9 2 2 2 9" xfId="12018"/>
    <cellStyle name="Comma 2 2 9 2 2 20" xfId="12019"/>
    <cellStyle name="Comma 2 2 9 2 2 21" xfId="12020"/>
    <cellStyle name="Comma 2 2 9 2 2 22" xfId="12021"/>
    <cellStyle name="Comma 2 2 9 2 2 23" xfId="12022"/>
    <cellStyle name="Comma 2 2 9 2 2 24" xfId="12023"/>
    <cellStyle name="Comma 2 2 9 2 2 25" xfId="12024"/>
    <cellStyle name="Comma 2 2 9 2 2 26" xfId="12025"/>
    <cellStyle name="Comma 2 2 9 2 2 27" xfId="12026"/>
    <cellStyle name="Comma 2 2 9 2 2 3" xfId="12027"/>
    <cellStyle name="Comma 2 2 9 2 2 4" xfId="12028"/>
    <cellStyle name="Comma 2 2 9 2 2 5" xfId="12029"/>
    <cellStyle name="Comma 2 2 9 2 2 6" xfId="12030"/>
    <cellStyle name="Comma 2 2 9 2 2 7" xfId="12031"/>
    <cellStyle name="Comma 2 2 9 2 2 8" xfId="12032"/>
    <cellStyle name="Comma 2 2 9 2 2 9" xfId="12033"/>
    <cellStyle name="Comma 2 2 9 2 20" xfId="12034"/>
    <cellStyle name="Comma 2 2 9 2 21" xfId="12035"/>
    <cellStyle name="Comma 2 2 9 2 22" xfId="12036"/>
    <cellStyle name="Comma 2 2 9 2 23" xfId="12037"/>
    <cellStyle name="Comma 2 2 9 2 24" xfId="12038"/>
    <cellStyle name="Comma 2 2 9 2 25" xfId="12039"/>
    <cellStyle name="Comma 2 2 9 2 26" xfId="12040"/>
    <cellStyle name="Comma 2 2 9 2 27" xfId="12041"/>
    <cellStyle name="Comma 2 2 9 2 28" xfId="12042"/>
    <cellStyle name="Comma 2 2 9 2 29" xfId="12043"/>
    <cellStyle name="Comma 2 2 9 2 3" xfId="12044"/>
    <cellStyle name="Comma 2 2 9 2 30" xfId="12045"/>
    <cellStyle name="Comma 2 2 9 2 31" xfId="12046"/>
    <cellStyle name="Comma 2 2 9 2 32" xfId="12047"/>
    <cellStyle name="Comma 2 2 9 2 33" xfId="12048"/>
    <cellStyle name="Comma 2 2 9 2 34" xfId="12049"/>
    <cellStyle name="Comma 2 2 9 2 35" xfId="12050"/>
    <cellStyle name="Comma 2 2 9 2 36" xfId="12051"/>
    <cellStyle name="Comma 2 2 9 2 37" xfId="12052"/>
    <cellStyle name="Comma 2 2 9 2 38" xfId="12053"/>
    <cellStyle name="Comma 2 2 9 2 39" xfId="12054"/>
    <cellStyle name="Comma 2 2 9 2 4" xfId="12055"/>
    <cellStyle name="Comma 2 2 9 2 5" xfId="12056"/>
    <cellStyle name="Comma 2 2 9 2 6" xfId="12057"/>
    <cellStyle name="Comma 2 2 9 2 7" xfId="12058"/>
    <cellStyle name="Comma 2 2 9 2 8" xfId="12059"/>
    <cellStyle name="Comma 2 2 9 2 9" xfId="12060"/>
    <cellStyle name="Comma 2 2 9 20" xfId="12061"/>
    <cellStyle name="Comma 2 2 9 21" xfId="12062"/>
    <cellStyle name="Comma 2 2 9 22" xfId="12063"/>
    <cellStyle name="Comma 2 2 9 23" xfId="12064"/>
    <cellStyle name="Comma 2 2 9 24" xfId="12065"/>
    <cellStyle name="Comma 2 2 9 25" xfId="12066"/>
    <cellStyle name="Comma 2 2 9 26" xfId="12067"/>
    <cellStyle name="Comma 2 2 9 27" xfId="12068"/>
    <cellStyle name="Comma 2 2 9 28" xfId="12069"/>
    <cellStyle name="Comma 2 2 9 29" xfId="12070"/>
    <cellStyle name="Comma 2 2 9 3" xfId="12071"/>
    <cellStyle name="Comma 2 2 9 30" xfId="12072"/>
    <cellStyle name="Comma 2 2 9 31" xfId="12073"/>
    <cellStyle name="Comma 2 2 9 32" xfId="12074"/>
    <cellStyle name="Comma 2 2 9 33" xfId="12075"/>
    <cellStyle name="Comma 2 2 9 34" xfId="12076"/>
    <cellStyle name="Comma 2 2 9 35" xfId="12077"/>
    <cellStyle name="Comma 2 2 9 36" xfId="12078"/>
    <cellStyle name="Comma 2 2 9 37" xfId="12079"/>
    <cellStyle name="Comma 2 2 9 38" xfId="12080"/>
    <cellStyle name="Comma 2 2 9 39" xfId="12081"/>
    <cellStyle name="Comma 2 2 9 4" xfId="12082"/>
    <cellStyle name="Comma 2 2 9 40" xfId="12083"/>
    <cellStyle name="Comma 2 2 9 41" xfId="12084"/>
    <cellStyle name="Comma 2 2 9 42" xfId="12085"/>
    <cellStyle name="Comma 2 2 9 43" xfId="12086"/>
    <cellStyle name="Comma 2 2 9 44" xfId="12087"/>
    <cellStyle name="Comma 2 2 9 45" xfId="12088"/>
    <cellStyle name="Comma 2 2 9 46" xfId="12089"/>
    <cellStyle name="Comma 2 2 9 47" xfId="12090"/>
    <cellStyle name="Comma 2 2 9 48" xfId="12091"/>
    <cellStyle name="Comma 2 2 9 49" xfId="12092"/>
    <cellStyle name="Comma 2 2 9 5" xfId="12093"/>
    <cellStyle name="Comma 2 2 9 50" xfId="12094"/>
    <cellStyle name="Comma 2 2 9 6" xfId="12095"/>
    <cellStyle name="Comma 2 2 9 7" xfId="12096"/>
    <cellStyle name="Comma 2 2 9 8" xfId="12097"/>
    <cellStyle name="Comma 2 2 9 9" xfId="12098"/>
    <cellStyle name="Comma 2 20" xfId="12099"/>
    <cellStyle name="Comma 2 20 10" xfId="12100"/>
    <cellStyle name="Comma 2 20 10 2" xfId="12101"/>
    <cellStyle name="Comma 2 20 10 2 2" xfId="12102"/>
    <cellStyle name="Comma 2 20 10 2 3" xfId="12103"/>
    <cellStyle name="Comma 2 20 10 2 4" xfId="12104"/>
    <cellStyle name="Comma 2 20 10 3" xfId="12105"/>
    <cellStyle name="Comma 2 20 10 4" xfId="12106"/>
    <cellStyle name="Comma 2 20 10 5" xfId="12107"/>
    <cellStyle name="Comma 2 20 11" xfId="12108"/>
    <cellStyle name="Comma 2 20 11 2" xfId="12109"/>
    <cellStyle name="Comma 2 20 11 2 2" xfId="12110"/>
    <cellStyle name="Comma 2 20 11 2 3" xfId="12111"/>
    <cellStyle name="Comma 2 20 11 2 4" xfId="12112"/>
    <cellStyle name="Comma 2 20 11 3" xfId="12113"/>
    <cellStyle name="Comma 2 20 11 4" xfId="12114"/>
    <cellStyle name="Comma 2 20 11 5" xfId="12115"/>
    <cellStyle name="Comma 2 20 12" xfId="12116"/>
    <cellStyle name="Comma 2 20 12 2" xfId="12117"/>
    <cellStyle name="Comma 2 20 12 2 2" xfId="12118"/>
    <cellStyle name="Comma 2 20 12 2 3" xfId="12119"/>
    <cellStyle name="Comma 2 20 12 2 4" xfId="12120"/>
    <cellStyle name="Comma 2 20 12 3" xfId="12121"/>
    <cellStyle name="Comma 2 20 12 4" xfId="12122"/>
    <cellStyle name="Comma 2 20 12 5" xfId="12123"/>
    <cellStyle name="Comma 2 20 13" xfId="12124"/>
    <cellStyle name="Comma 2 20 13 2" xfId="12125"/>
    <cellStyle name="Comma 2 20 13 2 2" xfId="12126"/>
    <cellStyle name="Comma 2 20 13 2 3" xfId="12127"/>
    <cellStyle name="Comma 2 20 13 2 4" xfId="12128"/>
    <cellStyle name="Comma 2 20 13 3" xfId="12129"/>
    <cellStyle name="Comma 2 20 13 4" xfId="12130"/>
    <cellStyle name="Comma 2 20 13 5" xfId="12131"/>
    <cellStyle name="Comma 2 20 14" xfId="12132"/>
    <cellStyle name="Comma 2 20 14 2" xfId="12133"/>
    <cellStyle name="Comma 2 20 14 2 2" xfId="12134"/>
    <cellStyle name="Comma 2 20 14 2 3" xfId="12135"/>
    <cellStyle name="Comma 2 20 14 2 4" xfId="12136"/>
    <cellStyle name="Comma 2 20 14 3" xfId="12137"/>
    <cellStyle name="Comma 2 20 14 4" xfId="12138"/>
    <cellStyle name="Comma 2 20 14 5" xfId="12139"/>
    <cellStyle name="Comma 2 20 15" xfId="12140"/>
    <cellStyle name="Comma 2 20 15 2" xfId="12141"/>
    <cellStyle name="Comma 2 20 15 2 2" xfId="12142"/>
    <cellStyle name="Comma 2 20 15 2 3" xfId="12143"/>
    <cellStyle name="Comma 2 20 15 2 4" xfId="12144"/>
    <cellStyle name="Comma 2 20 15 3" xfId="12145"/>
    <cellStyle name="Comma 2 20 15 4" xfId="12146"/>
    <cellStyle name="Comma 2 20 15 5" xfId="12147"/>
    <cellStyle name="Comma 2 20 16" xfId="12148"/>
    <cellStyle name="Comma 2 20 16 2" xfId="12149"/>
    <cellStyle name="Comma 2 20 16 2 2" xfId="12150"/>
    <cellStyle name="Comma 2 20 16 2 3" xfId="12151"/>
    <cellStyle name="Comma 2 20 16 2 4" xfId="12152"/>
    <cellStyle name="Comma 2 20 16 3" xfId="12153"/>
    <cellStyle name="Comma 2 20 16 4" xfId="12154"/>
    <cellStyle name="Comma 2 20 16 5" xfId="12155"/>
    <cellStyle name="Comma 2 20 17" xfId="12156"/>
    <cellStyle name="Comma 2 20 17 2" xfId="12157"/>
    <cellStyle name="Comma 2 20 17 2 2" xfId="12158"/>
    <cellStyle name="Comma 2 20 17 2 3" xfId="12159"/>
    <cellStyle name="Comma 2 20 17 2 4" xfId="12160"/>
    <cellStyle name="Comma 2 20 17 3" xfId="12161"/>
    <cellStyle name="Comma 2 20 17 4" xfId="12162"/>
    <cellStyle name="Comma 2 20 17 5" xfId="12163"/>
    <cellStyle name="Comma 2 20 18" xfId="12164"/>
    <cellStyle name="Comma 2 20 18 2" xfId="12165"/>
    <cellStyle name="Comma 2 20 18 2 2" xfId="12166"/>
    <cellStyle name="Comma 2 20 18 2 3" xfId="12167"/>
    <cellStyle name="Comma 2 20 18 2 4" xfId="12168"/>
    <cellStyle name="Comma 2 20 18 3" xfId="12169"/>
    <cellStyle name="Comma 2 20 18 4" xfId="12170"/>
    <cellStyle name="Comma 2 20 18 5" xfId="12171"/>
    <cellStyle name="Comma 2 20 19" xfId="12172"/>
    <cellStyle name="Comma 2 20 19 2" xfId="12173"/>
    <cellStyle name="Comma 2 20 19 2 2" xfId="12174"/>
    <cellStyle name="Comma 2 20 19 2 3" xfId="12175"/>
    <cellStyle name="Comma 2 20 19 2 4" xfId="12176"/>
    <cellStyle name="Comma 2 20 19 3" xfId="12177"/>
    <cellStyle name="Comma 2 20 19 4" xfId="12178"/>
    <cellStyle name="Comma 2 20 19 5" xfId="12179"/>
    <cellStyle name="Comma 2 20 2" xfId="12180"/>
    <cellStyle name="Comma 2 20 2 2" xfId="12181"/>
    <cellStyle name="Comma 2 20 2 2 2" xfId="12182"/>
    <cellStyle name="Comma 2 20 2 2 3" xfId="12183"/>
    <cellStyle name="Comma 2 20 2 2 4" xfId="12184"/>
    <cellStyle name="Comma 2 20 2 3" xfId="12185"/>
    <cellStyle name="Comma 2 20 2 4" xfId="12186"/>
    <cellStyle name="Comma 2 20 2 5" xfId="12187"/>
    <cellStyle name="Comma 2 20 20" xfId="12188"/>
    <cellStyle name="Comma 2 20 20 2" xfId="12189"/>
    <cellStyle name="Comma 2 20 20 3" xfId="12190"/>
    <cellStyle name="Comma 2 20 20 4" xfId="12191"/>
    <cellStyle name="Comma 2 20 21" xfId="12192"/>
    <cellStyle name="Comma 2 20 22" xfId="12193"/>
    <cellStyle name="Comma 2 20 23" xfId="12194"/>
    <cellStyle name="Comma 2 20 3" xfId="12195"/>
    <cellStyle name="Comma 2 20 3 2" xfId="12196"/>
    <cellStyle name="Comma 2 20 3 2 2" xfId="12197"/>
    <cellStyle name="Comma 2 20 3 2 3" xfId="12198"/>
    <cellStyle name="Comma 2 20 3 2 4" xfId="12199"/>
    <cellStyle name="Comma 2 20 3 3" xfId="12200"/>
    <cellStyle name="Comma 2 20 3 4" xfId="12201"/>
    <cellStyle name="Comma 2 20 3 5" xfId="12202"/>
    <cellStyle name="Comma 2 20 4" xfId="12203"/>
    <cellStyle name="Comma 2 20 4 2" xfId="12204"/>
    <cellStyle name="Comma 2 20 4 2 2" xfId="12205"/>
    <cellStyle name="Comma 2 20 4 2 3" xfId="12206"/>
    <cellStyle name="Comma 2 20 4 2 4" xfId="12207"/>
    <cellStyle name="Comma 2 20 4 3" xfId="12208"/>
    <cellStyle name="Comma 2 20 4 4" xfId="12209"/>
    <cellStyle name="Comma 2 20 4 5" xfId="12210"/>
    <cellStyle name="Comma 2 20 5" xfId="12211"/>
    <cellStyle name="Comma 2 20 5 2" xfId="12212"/>
    <cellStyle name="Comma 2 20 5 2 2" xfId="12213"/>
    <cellStyle name="Comma 2 20 5 2 3" xfId="12214"/>
    <cellStyle name="Comma 2 20 5 2 4" xfId="12215"/>
    <cellStyle name="Comma 2 20 5 3" xfId="12216"/>
    <cellStyle name="Comma 2 20 5 4" xfId="12217"/>
    <cellStyle name="Comma 2 20 5 5" xfId="12218"/>
    <cellStyle name="Comma 2 20 6" xfId="12219"/>
    <cellStyle name="Comma 2 20 6 2" xfId="12220"/>
    <cellStyle name="Comma 2 20 6 2 2" xfId="12221"/>
    <cellStyle name="Comma 2 20 6 2 3" xfId="12222"/>
    <cellStyle name="Comma 2 20 6 2 4" xfId="12223"/>
    <cellStyle name="Comma 2 20 6 3" xfId="12224"/>
    <cellStyle name="Comma 2 20 6 4" xfId="12225"/>
    <cellStyle name="Comma 2 20 6 5" xfId="12226"/>
    <cellStyle name="Comma 2 20 7" xfId="12227"/>
    <cellStyle name="Comma 2 20 7 2" xfId="12228"/>
    <cellStyle name="Comma 2 20 7 2 2" xfId="12229"/>
    <cellStyle name="Comma 2 20 7 2 3" xfId="12230"/>
    <cellStyle name="Comma 2 20 7 2 4" xfId="12231"/>
    <cellStyle name="Comma 2 20 7 3" xfId="12232"/>
    <cellStyle name="Comma 2 20 7 4" xfId="12233"/>
    <cellStyle name="Comma 2 20 7 5" xfId="12234"/>
    <cellStyle name="Comma 2 20 8" xfId="12235"/>
    <cellStyle name="Comma 2 20 8 2" xfId="12236"/>
    <cellStyle name="Comma 2 20 8 2 2" xfId="12237"/>
    <cellStyle name="Comma 2 20 8 2 3" xfId="12238"/>
    <cellStyle name="Comma 2 20 8 2 4" xfId="12239"/>
    <cellStyle name="Comma 2 20 8 3" xfId="12240"/>
    <cellStyle name="Comma 2 20 8 4" xfId="12241"/>
    <cellStyle name="Comma 2 20 8 5" xfId="12242"/>
    <cellStyle name="Comma 2 20 9" xfId="12243"/>
    <cellStyle name="Comma 2 20 9 2" xfId="12244"/>
    <cellStyle name="Comma 2 20 9 2 2" xfId="12245"/>
    <cellStyle name="Comma 2 20 9 2 3" xfId="12246"/>
    <cellStyle name="Comma 2 20 9 2 4" xfId="12247"/>
    <cellStyle name="Comma 2 20 9 3" xfId="12248"/>
    <cellStyle name="Comma 2 20 9 4" xfId="12249"/>
    <cellStyle name="Comma 2 20 9 5" xfId="12250"/>
    <cellStyle name="Comma 2 21" xfId="12251"/>
    <cellStyle name="Comma 2 21 10" xfId="12252"/>
    <cellStyle name="Comma 2 21 10 2" xfId="12253"/>
    <cellStyle name="Comma 2 21 10 2 2" xfId="12254"/>
    <cellStyle name="Comma 2 21 10 2 3" xfId="12255"/>
    <cellStyle name="Comma 2 21 10 2 4" xfId="12256"/>
    <cellStyle name="Comma 2 21 10 3" xfId="12257"/>
    <cellStyle name="Comma 2 21 10 4" xfId="12258"/>
    <cellStyle name="Comma 2 21 10 5" xfId="12259"/>
    <cellStyle name="Comma 2 21 11" xfId="12260"/>
    <cellStyle name="Comma 2 21 11 2" xfId="12261"/>
    <cellStyle name="Comma 2 21 11 2 2" xfId="12262"/>
    <cellStyle name="Comma 2 21 11 2 3" xfId="12263"/>
    <cellStyle name="Comma 2 21 11 2 4" xfId="12264"/>
    <cellStyle name="Comma 2 21 11 3" xfId="12265"/>
    <cellStyle name="Comma 2 21 11 4" xfId="12266"/>
    <cellStyle name="Comma 2 21 11 5" xfId="12267"/>
    <cellStyle name="Comma 2 21 12" xfId="12268"/>
    <cellStyle name="Comma 2 21 12 2" xfId="12269"/>
    <cellStyle name="Comma 2 21 12 2 2" xfId="12270"/>
    <cellStyle name="Comma 2 21 12 2 3" xfId="12271"/>
    <cellStyle name="Comma 2 21 12 2 4" xfId="12272"/>
    <cellStyle name="Comma 2 21 12 3" xfId="12273"/>
    <cellStyle name="Comma 2 21 12 4" xfId="12274"/>
    <cellStyle name="Comma 2 21 12 5" xfId="12275"/>
    <cellStyle name="Comma 2 21 13" xfId="12276"/>
    <cellStyle name="Comma 2 21 13 2" xfId="12277"/>
    <cellStyle name="Comma 2 21 13 2 2" xfId="12278"/>
    <cellStyle name="Comma 2 21 13 2 3" xfId="12279"/>
    <cellStyle name="Comma 2 21 13 2 4" xfId="12280"/>
    <cellStyle name="Comma 2 21 13 3" xfId="12281"/>
    <cellStyle name="Comma 2 21 13 4" xfId="12282"/>
    <cellStyle name="Comma 2 21 13 5" xfId="12283"/>
    <cellStyle name="Comma 2 21 14" xfId="12284"/>
    <cellStyle name="Comma 2 21 14 2" xfId="12285"/>
    <cellStyle name="Comma 2 21 14 2 2" xfId="12286"/>
    <cellStyle name="Comma 2 21 14 2 3" xfId="12287"/>
    <cellStyle name="Comma 2 21 14 2 4" xfId="12288"/>
    <cellStyle name="Comma 2 21 14 3" xfId="12289"/>
    <cellStyle name="Comma 2 21 14 4" xfId="12290"/>
    <cellStyle name="Comma 2 21 14 5" xfId="12291"/>
    <cellStyle name="Comma 2 21 15" xfId="12292"/>
    <cellStyle name="Comma 2 21 15 2" xfId="12293"/>
    <cellStyle name="Comma 2 21 15 2 2" xfId="12294"/>
    <cellStyle name="Comma 2 21 15 2 3" xfId="12295"/>
    <cellStyle name="Comma 2 21 15 2 4" xfId="12296"/>
    <cellStyle name="Comma 2 21 15 3" xfId="12297"/>
    <cellStyle name="Comma 2 21 15 4" xfId="12298"/>
    <cellStyle name="Comma 2 21 15 4 2" xfId="12299"/>
    <cellStyle name="Comma 2 21 15 4 2 2" xfId="12300"/>
    <cellStyle name="Comma 2 21 15 4 3" xfId="12301"/>
    <cellStyle name="Comma 2 21 15 5" xfId="12302"/>
    <cellStyle name="Comma 2 21 16" xfId="12303"/>
    <cellStyle name="Comma 2 21 16 2" xfId="12304"/>
    <cellStyle name="Comma 2 21 16 2 2" xfId="12305"/>
    <cellStyle name="Comma 2 21 16 2 3" xfId="12306"/>
    <cellStyle name="Comma 2 21 16 2 4" xfId="12307"/>
    <cellStyle name="Comma 2 21 16 3" xfId="12308"/>
    <cellStyle name="Comma 2 21 16 4" xfId="12309"/>
    <cellStyle name="Comma 2 21 16 5" xfId="12310"/>
    <cellStyle name="Comma 2 21 17" xfId="12311"/>
    <cellStyle name="Comma 2 21 17 2" xfId="12312"/>
    <cellStyle name="Comma 2 21 17 2 2" xfId="12313"/>
    <cellStyle name="Comma 2 21 17 2 3" xfId="12314"/>
    <cellStyle name="Comma 2 21 17 2 4" xfId="12315"/>
    <cellStyle name="Comma 2 21 17 3" xfId="12316"/>
    <cellStyle name="Comma 2 21 17 4" xfId="12317"/>
    <cellStyle name="Comma 2 21 17 5" xfId="12318"/>
    <cellStyle name="Comma 2 21 18" xfId="12319"/>
    <cellStyle name="Comma 2 21 18 2" xfId="12320"/>
    <cellStyle name="Comma 2 21 18 2 2" xfId="12321"/>
    <cellStyle name="Comma 2 21 18 2 3" xfId="12322"/>
    <cellStyle name="Comma 2 21 18 2 4" xfId="12323"/>
    <cellStyle name="Comma 2 21 18 3" xfId="12324"/>
    <cellStyle name="Comma 2 21 18 4" xfId="12325"/>
    <cellStyle name="Comma 2 21 18 5" xfId="12326"/>
    <cellStyle name="Comma 2 21 19" xfId="12327"/>
    <cellStyle name="Comma 2 21 19 2" xfId="12328"/>
    <cellStyle name="Comma 2 21 19 2 2" xfId="12329"/>
    <cellStyle name="Comma 2 21 19 2 3" xfId="12330"/>
    <cellStyle name="Comma 2 21 19 2 4" xfId="12331"/>
    <cellStyle name="Comma 2 21 19 3" xfId="12332"/>
    <cellStyle name="Comma 2 21 19 4" xfId="12333"/>
    <cellStyle name="Comma 2 21 19 5" xfId="12334"/>
    <cellStyle name="Comma 2 21 2" xfId="12335"/>
    <cellStyle name="Comma 2 21 2 2" xfId="12336"/>
    <cellStyle name="Comma 2 21 2 2 2" xfId="12337"/>
    <cellStyle name="Comma 2 21 2 2 3" xfId="12338"/>
    <cellStyle name="Comma 2 21 2 2 4" xfId="12339"/>
    <cellStyle name="Comma 2 21 2 3" xfId="12340"/>
    <cellStyle name="Comma 2 21 2 4" xfId="12341"/>
    <cellStyle name="Comma 2 21 2 5" xfId="12342"/>
    <cellStyle name="Comma 2 21 20" xfId="12343"/>
    <cellStyle name="Comma 2 21 20 2" xfId="12344"/>
    <cellStyle name="Comma 2 21 20 3" xfId="12345"/>
    <cellStyle name="Comma 2 21 20 4" xfId="12346"/>
    <cellStyle name="Comma 2 21 21" xfId="12347"/>
    <cellStyle name="Comma 2 21 22" xfId="12348"/>
    <cellStyle name="Comma 2 21 23" xfId="12349"/>
    <cellStyle name="Comma 2 21 3" xfId="12350"/>
    <cellStyle name="Comma 2 21 3 2" xfId="12351"/>
    <cellStyle name="Comma 2 21 3 2 2" xfId="12352"/>
    <cellStyle name="Comma 2 21 3 2 3" xfId="12353"/>
    <cellStyle name="Comma 2 21 3 2 4" xfId="12354"/>
    <cellStyle name="Comma 2 21 3 3" xfId="12355"/>
    <cellStyle name="Comma 2 21 3 4" xfId="12356"/>
    <cellStyle name="Comma 2 21 3 5" xfId="12357"/>
    <cellStyle name="Comma 2 21 4" xfId="12358"/>
    <cellStyle name="Comma 2 21 4 2" xfId="12359"/>
    <cellStyle name="Comma 2 21 4 2 2" xfId="12360"/>
    <cellStyle name="Comma 2 21 4 2 3" xfId="12361"/>
    <cellStyle name="Comma 2 21 4 2 4" xfId="12362"/>
    <cellStyle name="Comma 2 21 4 3" xfId="12363"/>
    <cellStyle name="Comma 2 21 4 4" xfId="12364"/>
    <cellStyle name="Comma 2 21 4 5" xfId="12365"/>
    <cellStyle name="Comma 2 21 5" xfId="12366"/>
    <cellStyle name="Comma 2 21 5 2" xfId="12367"/>
    <cellStyle name="Comma 2 21 5 2 2" xfId="12368"/>
    <cellStyle name="Comma 2 21 5 2 3" xfId="12369"/>
    <cellStyle name="Comma 2 21 5 2 3 2" xfId="12370"/>
    <cellStyle name="Comma 2 21 5 2 3 2 2" xfId="12371"/>
    <cellStyle name="Comma 2 21 5 2 3 3" xfId="12372"/>
    <cellStyle name="Comma 2 21 5 2 4" xfId="12373"/>
    <cellStyle name="Comma 2 21 5 3" xfId="12374"/>
    <cellStyle name="Comma 2 21 5 4" xfId="12375"/>
    <cellStyle name="Comma 2 21 5 5" xfId="12376"/>
    <cellStyle name="Comma 2 21 6" xfId="12377"/>
    <cellStyle name="Comma 2 21 6 2" xfId="12378"/>
    <cellStyle name="Comma 2 21 6 2 2" xfId="12379"/>
    <cellStyle name="Comma 2 21 6 2 3" xfId="12380"/>
    <cellStyle name="Comma 2 21 6 2 4" xfId="12381"/>
    <cellStyle name="Comma 2 21 6 3" xfId="12382"/>
    <cellStyle name="Comma 2 21 6 4" xfId="12383"/>
    <cellStyle name="Comma 2 21 6 5" xfId="12384"/>
    <cellStyle name="Comma 2 21 7" xfId="12385"/>
    <cellStyle name="Comma 2 21 7 2" xfId="12386"/>
    <cellStyle name="Comma 2 21 7 2 2" xfId="12387"/>
    <cellStyle name="Comma 2 21 7 2 3" xfId="12388"/>
    <cellStyle name="Comma 2 21 7 2 4" xfId="12389"/>
    <cellStyle name="Comma 2 21 7 3" xfId="12390"/>
    <cellStyle name="Comma 2 21 7 4" xfId="12391"/>
    <cellStyle name="Comma 2 21 7 5" xfId="12392"/>
    <cellStyle name="Comma 2 21 8" xfId="12393"/>
    <cellStyle name="Comma 2 21 8 2" xfId="12394"/>
    <cellStyle name="Comma 2 21 8 2 2" xfId="12395"/>
    <cellStyle name="Comma 2 21 8 2 3" xfId="12396"/>
    <cellStyle name="Comma 2 21 8 2 4" xfId="12397"/>
    <cellStyle name="Comma 2 21 8 3" xfId="12398"/>
    <cellStyle name="Comma 2 21 8 4" xfId="12399"/>
    <cellStyle name="Comma 2 21 8 5" xfId="12400"/>
    <cellStyle name="Comma 2 21 9" xfId="12401"/>
    <cellStyle name="Comma 2 21 9 2" xfId="12402"/>
    <cellStyle name="Comma 2 21 9 2 2" xfId="12403"/>
    <cellStyle name="Comma 2 21 9 2 3" xfId="12404"/>
    <cellStyle name="Comma 2 21 9 2 4" xfId="12405"/>
    <cellStyle name="Comma 2 21 9 3" xfId="12406"/>
    <cellStyle name="Comma 2 21 9 4" xfId="12407"/>
    <cellStyle name="Comma 2 21 9 5" xfId="12408"/>
    <cellStyle name="Comma 2 22" xfId="12409"/>
    <cellStyle name="Comma 2 22 10" xfId="12410"/>
    <cellStyle name="Comma 2 22 10 2" xfId="12411"/>
    <cellStyle name="Comma 2 22 10 2 2" xfId="12412"/>
    <cellStyle name="Comma 2 22 10 2 3" xfId="12413"/>
    <cellStyle name="Comma 2 22 10 2 3 2" xfId="12414"/>
    <cellStyle name="Comma 2 22 10 2 3 2 2" xfId="12415"/>
    <cellStyle name="Comma 2 22 10 2 3 3" xfId="12416"/>
    <cellStyle name="Comma 2 22 10 2 4" xfId="12417"/>
    <cellStyle name="Comma 2 22 10 3" xfId="12418"/>
    <cellStyle name="Comma 2 22 10 4" xfId="12419"/>
    <cellStyle name="Comma 2 22 10 5" xfId="12420"/>
    <cellStyle name="Comma 2 22 11" xfId="12421"/>
    <cellStyle name="Comma 2 22 11 2" xfId="12422"/>
    <cellStyle name="Comma 2 22 11 2 2" xfId="12423"/>
    <cellStyle name="Comma 2 22 11 2 3" xfId="12424"/>
    <cellStyle name="Comma 2 22 11 2 4" xfId="12425"/>
    <cellStyle name="Comma 2 22 11 3" xfId="12426"/>
    <cellStyle name="Comma 2 22 11 4" xfId="12427"/>
    <cellStyle name="Comma 2 22 11 5" xfId="12428"/>
    <cellStyle name="Comma 2 22 12" xfId="12429"/>
    <cellStyle name="Comma 2 22 12 2" xfId="12430"/>
    <cellStyle name="Comma 2 22 12 2 2" xfId="12431"/>
    <cellStyle name="Comma 2 22 12 2 3" xfId="12432"/>
    <cellStyle name="Comma 2 22 12 2 4" xfId="12433"/>
    <cellStyle name="Comma 2 22 12 3" xfId="12434"/>
    <cellStyle name="Comma 2 22 12 4" xfId="12435"/>
    <cellStyle name="Comma 2 22 12 5" xfId="12436"/>
    <cellStyle name="Comma 2 22 13" xfId="12437"/>
    <cellStyle name="Comma 2 22 13 2" xfId="12438"/>
    <cellStyle name="Comma 2 22 13 2 2" xfId="12439"/>
    <cellStyle name="Comma 2 22 13 2 3" xfId="12440"/>
    <cellStyle name="Comma 2 22 13 2 4" xfId="12441"/>
    <cellStyle name="Comma 2 22 13 3" xfId="12442"/>
    <cellStyle name="Comma 2 22 13 4" xfId="12443"/>
    <cellStyle name="Comma 2 22 13 5" xfId="12444"/>
    <cellStyle name="Comma 2 22 14" xfId="12445"/>
    <cellStyle name="Comma 2 22 14 2" xfId="12446"/>
    <cellStyle name="Comma 2 22 14 2 2" xfId="12447"/>
    <cellStyle name="Comma 2 22 14 2 3" xfId="12448"/>
    <cellStyle name="Comma 2 22 14 2 4" xfId="12449"/>
    <cellStyle name="Comma 2 22 14 3" xfId="12450"/>
    <cellStyle name="Comma 2 22 14 4" xfId="12451"/>
    <cellStyle name="Comma 2 22 14 5" xfId="12452"/>
    <cellStyle name="Comma 2 22 15" xfId="12453"/>
    <cellStyle name="Comma 2 22 15 2" xfId="12454"/>
    <cellStyle name="Comma 2 22 15 2 2" xfId="12455"/>
    <cellStyle name="Comma 2 22 15 2 3" xfId="12456"/>
    <cellStyle name="Comma 2 22 15 2 4" xfId="12457"/>
    <cellStyle name="Comma 2 22 15 3" xfId="12458"/>
    <cellStyle name="Comma 2 22 15 4" xfId="12459"/>
    <cellStyle name="Comma 2 22 15 5" xfId="12460"/>
    <cellStyle name="Comma 2 22 16" xfId="12461"/>
    <cellStyle name="Comma 2 22 16 2" xfId="12462"/>
    <cellStyle name="Comma 2 22 16 2 2" xfId="12463"/>
    <cellStyle name="Comma 2 22 16 2 3" xfId="12464"/>
    <cellStyle name="Comma 2 22 16 2 4" xfId="12465"/>
    <cellStyle name="Comma 2 22 16 3" xfId="12466"/>
    <cellStyle name="Comma 2 22 16 4" xfId="12467"/>
    <cellStyle name="Comma 2 22 16 5" xfId="12468"/>
    <cellStyle name="Comma 2 22 17" xfId="12469"/>
    <cellStyle name="Comma 2 22 17 2" xfId="12470"/>
    <cellStyle name="Comma 2 22 17 2 2" xfId="12471"/>
    <cellStyle name="Comma 2 22 17 2 3" xfId="12472"/>
    <cellStyle name="Comma 2 22 17 2 4" xfId="12473"/>
    <cellStyle name="Comma 2 22 17 3" xfId="12474"/>
    <cellStyle name="Comma 2 22 17 4" xfId="12475"/>
    <cellStyle name="Comma 2 22 17 5" xfId="12476"/>
    <cellStyle name="Comma 2 22 18" xfId="12477"/>
    <cellStyle name="Comma 2 22 18 2" xfId="12478"/>
    <cellStyle name="Comma 2 22 18 2 2" xfId="12479"/>
    <cellStyle name="Comma 2 22 18 2 3" xfId="12480"/>
    <cellStyle name="Comma 2 22 18 2 4" xfId="12481"/>
    <cellStyle name="Comma 2 22 18 3" xfId="12482"/>
    <cellStyle name="Comma 2 22 18 4" xfId="12483"/>
    <cellStyle name="Comma 2 22 18 5" xfId="12484"/>
    <cellStyle name="Comma 2 22 19" xfId="12485"/>
    <cellStyle name="Comma 2 22 19 2" xfId="12486"/>
    <cellStyle name="Comma 2 22 19 2 2" xfId="12487"/>
    <cellStyle name="Comma 2 22 19 2 3" xfId="12488"/>
    <cellStyle name="Comma 2 22 19 2 4" xfId="12489"/>
    <cellStyle name="Comma 2 22 19 3" xfId="12490"/>
    <cellStyle name="Comma 2 22 19 3 2" xfId="12491"/>
    <cellStyle name="Comma 2 22 19 3 2 2" xfId="12492"/>
    <cellStyle name="Comma 2 22 19 3 3" xfId="12493"/>
    <cellStyle name="Comma 2 22 19 4" xfId="12494"/>
    <cellStyle name="Comma 2 22 19 5" xfId="12495"/>
    <cellStyle name="Comma 2 22 2" xfId="12496"/>
    <cellStyle name="Comma 2 22 2 2" xfId="12497"/>
    <cellStyle name="Comma 2 22 2 2 2" xfId="12498"/>
    <cellStyle name="Comma 2 22 2 2 3" xfId="12499"/>
    <cellStyle name="Comma 2 22 2 2 4" xfId="12500"/>
    <cellStyle name="Comma 2 22 2 3" xfId="12501"/>
    <cellStyle name="Comma 2 22 2 4" xfId="12502"/>
    <cellStyle name="Comma 2 22 2 5" xfId="12503"/>
    <cellStyle name="Comma 2 22 20" xfId="12504"/>
    <cellStyle name="Comma 2 22 20 2" xfId="12505"/>
    <cellStyle name="Comma 2 22 20 2 2" xfId="12506"/>
    <cellStyle name="Comma 2 22 20 2 2 2" xfId="12507"/>
    <cellStyle name="Comma 2 22 20 2 3" xfId="12508"/>
    <cellStyle name="Comma 2 22 20 3" xfId="12509"/>
    <cellStyle name="Comma 2 22 20 4" xfId="12510"/>
    <cellStyle name="Comma 2 22 21" xfId="12511"/>
    <cellStyle name="Comma 2 22 22" xfId="12512"/>
    <cellStyle name="Comma 2 22 23" xfId="12513"/>
    <cellStyle name="Comma 2 22 3" xfId="12514"/>
    <cellStyle name="Comma 2 22 3 2" xfId="12515"/>
    <cellStyle name="Comma 2 22 3 2 2" xfId="12516"/>
    <cellStyle name="Comma 2 22 3 2 3" xfId="12517"/>
    <cellStyle name="Comma 2 22 3 2 3 2" xfId="12518"/>
    <cellStyle name="Comma 2 22 3 2 3 2 2" xfId="12519"/>
    <cellStyle name="Comma 2 22 3 2 3 3" xfId="12520"/>
    <cellStyle name="Comma 2 22 3 2 4" xfId="12521"/>
    <cellStyle name="Comma 2 22 3 3" xfId="12522"/>
    <cellStyle name="Comma 2 22 3 4" xfId="12523"/>
    <cellStyle name="Comma 2 22 3 5" xfId="12524"/>
    <cellStyle name="Comma 2 22 4" xfId="12525"/>
    <cellStyle name="Comma 2 22 4 2" xfId="12526"/>
    <cellStyle name="Comma 2 22 4 2 2" xfId="12527"/>
    <cellStyle name="Comma 2 22 4 2 3" xfId="12528"/>
    <cellStyle name="Comma 2 22 4 2 4" xfId="12529"/>
    <cellStyle name="Comma 2 22 4 3" xfId="12530"/>
    <cellStyle name="Comma 2 22 4 3 2" xfId="12531"/>
    <cellStyle name="Comma 2 22 4 3 2 2" xfId="12532"/>
    <cellStyle name="Comma 2 22 4 3 3" xfId="12533"/>
    <cellStyle name="Comma 2 22 4 4" xfId="12534"/>
    <cellStyle name="Comma 2 22 4 5" xfId="12535"/>
    <cellStyle name="Comma 2 22 5" xfId="12536"/>
    <cellStyle name="Comma 2 22 5 2" xfId="12537"/>
    <cellStyle name="Comma 2 22 5 2 2" xfId="12538"/>
    <cellStyle name="Comma 2 22 5 2 3" xfId="12539"/>
    <cellStyle name="Comma 2 22 5 2 4" xfId="12540"/>
    <cellStyle name="Comma 2 22 5 3" xfId="12541"/>
    <cellStyle name="Comma 2 22 5 4" xfId="12542"/>
    <cellStyle name="Comma 2 22 5 5" xfId="12543"/>
    <cellStyle name="Comma 2 22 6" xfId="12544"/>
    <cellStyle name="Comma 2 22 6 2" xfId="12545"/>
    <cellStyle name="Comma 2 22 6 2 2" xfId="12546"/>
    <cellStyle name="Comma 2 22 6 2 3" xfId="12547"/>
    <cellStyle name="Comma 2 22 6 2 4" xfId="12548"/>
    <cellStyle name="Comma 2 22 6 3" xfId="12549"/>
    <cellStyle name="Comma 2 22 6 4" xfId="12550"/>
    <cellStyle name="Comma 2 22 6 5" xfId="12551"/>
    <cellStyle name="Comma 2 22 7" xfId="12552"/>
    <cellStyle name="Comma 2 22 7 2" xfId="12553"/>
    <cellStyle name="Comma 2 22 7 2 2" xfId="12554"/>
    <cellStyle name="Comma 2 22 7 2 3" xfId="12555"/>
    <cellStyle name="Comma 2 22 7 2 4" xfId="12556"/>
    <cellStyle name="Comma 2 22 7 3" xfId="12557"/>
    <cellStyle name="Comma 2 22 7 4" xfId="12558"/>
    <cellStyle name="Comma 2 22 7 5" xfId="12559"/>
    <cellStyle name="Comma 2 22 8" xfId="12560"/>
    <cellStyle name="Comma 2 22 8 2" xfId="12561"/>
    <cellStyle name="Comma 2 22 8 2 2" xfId="12562"/>
    <cellStyle name="Comma 2 22 8 2 3" xfId="12563"/>
    <cellStyle name="Comma 2 22 8 2 4" xfId="12564"/>
    <cellStyle name="Comma 2 22 8 3" xfId="12565"/>
    <cellStyle name="Comma 2 22 8 4" xfId="12566"/>
    <cellStyle name="Comma 2 22 8 5" xfId="12567"/>
    <cellStyle name="Comma 2 22 9" xfId="12568"/>
    <cellStyle name="Comma 2 22 9 2" xfId="12569"/>
    <cellStyle name="Comma 2 22 9 2 2" xfId="12570"/>
    <cellStyle name="Comma 2 22 9 2 3" xfId="12571"/>
    <cellStyle name="Comma 2 22 9 2 4" xfId="12572"/>
    <cellStyle name="Comma 2 22 9 3" xfId="12573"/>
    <cellStyle name="Comma 2 22 9 4" xfId="12574"/>
    <cellStyle name="Comma 2 22 9 5" xfId="12575"/>
    <cellStyle name="Comma 2 23" xfId="12576"/>
    <cellStyle name="Comma 2 23 2" xfId="12577"/>
    <cellStyle name="Comma 2 23 2 2" xfId="12578"/>
    <cellStyle name="Comma 2 23 2 3" xfId="12579"/>
    <cellStyle name="Comma 2 23 2 4" xfId="12580"/>
    <cellStyle name="Comma 2 23 3" xfId="12581"/>
    <cellStyle name="Comma 2 23 4" xfId="12582"/>
    <cellStyle name="Comma 2 23 5" xfId="12583"/>
    <cellStyle name="Comma 2 24" xfId="12584"/>
    <cellStyle name="Comma 2 24 2" xfId="12585"/>
    <cellStyle name="Comma 2 24 2 2" xfId="12586"/>
    <cellStyle name="Comma 2 24 2 2 2" xfId="12587"/>
    <cellStyle name="Comma 2 24 2 2 2 2" xfId="12588"/>
    <cellStyle name="Comma 2 24 2 2 3" xfId="12589"/>
    <cellStyle name="Comma 2 24 2 3" xfId="12590"/>
    <cellStyle name="Comma 2 24 2 4" xfId="12591"/>
    <cellStyle name="Comma 2 24 3" xfId="12592"/>
    <cellStyle name="Comma 2 24 4" xfId="12593"/>
    <cellStyle name="Comma 2 24 5" xfId="12594"/>
    <cellStyle name="Comma 2 25" xfId="12595"/>
    <cellStyle name="Comma 2 25 2" xfId="12596"/>
    <cellStyle name="Comma 2 25 2 2" xfId="12597"/>
    <cellStyle name="Comma 2 25 2 2 2" xfId="12598"/>
    <cellStyle name="Comma 2 25 2 3" xfId="12599"/>
    <cellStyle name="Comma 2 25 2 4" xfId="12600"/>
    <cellStyle name="Comma 2 25 2 5" xfId="12601"/>
    <cellStyle name="Comma 2 25 3" xfId="12602"/>
    <cellStyle name="Comma 2 25 4" xfId="12603"/>
    <cellStyle name="Comma 2 25 5" xfId="12604"/>
    <cellStyle name="Comma 2 26" xfId="12605"/>
    <cellStyle name="Comma 2 26 10" xfId="12606"/>
    <cellStyle name="Comma 2 26 11" xfId="12607"/>
    <cellStyle name="Comma 2 26 12" xfId="12608"/>
    <cellStyle name="Comma 2 26 13" xfId="12609"/>
    <cellStyle name="Comma 2 26 14" xfId="12610"/>
    <cellStyle name="Comma 2 26 15" xfId="12611"/>
    <cellStyle name="Comma 2 26 16" xfId="12612"/>
    <cellStyle name="Comma 2 26 17" xfId="12613"/>
    <cellStyle name="Comma 2 26 18" xfId="12614"/>
    <cellStyle name="Comma 2 26 19" xfId="12615"/>
    <cellStyle name="Comma 2 26 2" xfId="12616"/>
    <cellStyle name="Comma 2 26 2 10" xfId="12617"/>
    <cellStyle name="Comma 2 26 2 11" xfId="12618"/>
    <cellStyle name="Comma 2 26 2 12" xfId="12619"/>
    <cellStyle name="Comma 2 26 2 13" xfId="12620"/>
    <cellStyle name="Comma 2 26 2 14" xfId="12621"/>
    <cellStyle name="Comma 2 26 2 15" xfId="12622"/>
    <cellStyle name="Comma 2 26 2 16" xfId="12623"/>
    <cellStyle name="Comma 2 26 2 17" xfId="12624"/>
    <cellStyle name="Comma 2 26 2 18" xfId="12625"/>
    <cellStyle name="Comma 2 26 2 19" xfId="12626"/>
    <cellStyle name="Comma 2 26 2 2" xfId="12627"/>
    <cellStyle name="Comma 2 26 2 2 10" xfId="12628"/>
    <cellStyle name="Comma 2 26 2 2 11" xfId="12629"/>
    <cellStyle name="Comma 2 26 2 2 12" xfId="12630"/>
    <cellStyle name="Comma 2 26 2 2 13" xfId="12631"/>
    <cellStyle name="Comma 2 26 2 2 14" xfId="12632"/>
    <cellStyle name="Comma 2 26 2 2 15" xfId="12633"/>
    <cellStyle name="Comma 2 26 2 2 16" xfId="12634"/>
    <cellStyle name="Comma 2 26 2 2 17" xfId="12635"/>
    <cellStyle name="Comma 2 26 2 2 18" xfId="12636"/>
    <cellStyle name="Comma 2 26 2 2 19" xfId="12637"/>
    <cellStyle name="Comma 2 26 2 2 2" xfId="12638"/>
    <cellStyle name="Comma 2 26 2 2 20" xfId="12639"/>
    <cellStyle name="Comma 2 26 2 2 21" xfId="12640"/>
    <cellStyle name="Comma 2 26 2 2 22" xfId="12641"/>
    <cellStyle name="Comma 2 26 2 2 23" xfId="12642"/>
    <cellStyle name="Comma 2 26 2 2 24" xfId="12643"/>
    <cellStyle name="Comma 2 26 2 2 25" xfId="12644"/>
    <cellStyle name="Comma 2 26 2 2 26" xfId="12645"/>
    <cellStyle name="Comma 2 26 2 2 27" xfId="12646"/>
    <cellStyle name="Comma 2 26 2 2 3" xfId="12647"/>
    <cellStyle name="Comma 2 26 2 2 4" xfId="12648"/>
    <cellStyle name="Comma 2 26 2 2 5" xfId="12649"/>
    <cellStyle name="Comma 2 26 2 2 6" xfId="12650"/>
    <cellStyle name="Comma 2 26 2 2 7" xfId="12651"/>
    <cellStyle name="Comma 2 26 2 2 8" xfId="12652"/>
    <cellStyle name="Comma 2 26 2 2 9" xfId="12653"/>
    <cellStyle name="Comma 2 26 2 20" xfId="12654"/>
    <cellStyle name="Comma 2 26 2 21" xfId="12655"/>
    <cellStyle name="Comma 2 26 2 22" xfId="12656"/>
    <cellStyle name="Comma 2 26 2 23" xfId="12657"/>
    <cellStyle name="Comma 2 26 2 24" xfId="12658"/>
    <cellStyle name="Comma 2 26 2 25" xfId="12659"/>
    <cellStyle name="Comma 2 26 2 26" xfId="12660"/>
    <cellStyle name="Comma 2 26 2 27" xfId="12661"/>
    <cellStyle name="Comma 2 26 2 3" xfId="12662"/>
    <cellStyle name="Comma 2 26 2 4" xfId="12663"/>
    <cellStyle name="Comma 2 26 2 5" xfId="12664"/>
    <cellStyle name="Comma 2 26 2 6" xfId="12665"/>
    <cellStyle name="Comma 2 26 2 7" xfId="12666"/>
    <cellStyle name="Comma 2 26 2 8" xfId="12667"/>
    <cellStyle name="Comma 2 26 2 9" xfId="12668"/>
    <cellStyle name="Comma 2 26 20" xfId="12669"/>
    <cellStyle name="Comma 2 26 21" xfId="12670"/>
    <cellStyle name="Comma 2 26 22" xfId="12671"/>
    <cellStyle name="Comma 2 26 23" xfId="12672"/>
    <cellStyle name="Comma 2 26 24" xfId="12673"/>
    <cellStyle name="Comma 2 26 25" xfId="12674"/>
    <cellStyle name="Comma 2 26 26" xfId="12675"/>
    <cellStyle name="Comma 2 26 27" xfId="12676"/>
    <cellStyle name="Comma 2 26 28" xfId="12677"/>
    <cellStyle name="Comma 2 26 29" xfId="12678"/>
    <cellStyle name="Comma 2 26 3" xfId="12679"/>
    <cellStyle name="Comma 2 26 30" xfId="12680"/>
    <cellStyle name="Comma 2 26 31" xfId="12681"/>
    <cellStyle name="Comma 2 26 32" xfId="12682"/>
    <cellStyle name="Comma 2 26 33" xfId="12683"/>
    <cellStyle name="Comma 2 26 34" xfId="12684"/>
    <cellStyle name="Comma 2 26 35" xfId="12685"/>
    <cellStyle name="Comma 2 26 36" xfId="12686"/>
    <cellStyle name="Comma 2 26 37" xfId="12687"/>
    <cellStyle name="Comma 2 26 38" xfId="12688"/>
    <cellStyle name="Comma 2 26 39" xfId="12689"/>
    <cellStyle name="Comma 2 26 4" xfId="12690"/>
    <cellStyle name="Comma 2 26 5" xfId="12691"/>
    <cellStyle name="Comma 2 26 6" xfId="12692"/>
    <cellStyle name="Comma 2 26 7" xfId="12693"/>
    <cellStyle name="Comma 2 26 8" xfId="12694"/>
    <cellStyle name="Comma 2 26 9" xfId="12695"/>
    <cellStyle name="Comma 2 27" xfId="12696"/>
    <cellStyle name="Comma 2 27 2" xfId="12697"/>
    <cellStyle name="Comma 2 27 2 2" xfId="12698"/>
    <cellStyle name="Comma 2 27 2 3" xfId="12699"/>
    <cellStyle name="Comma 2 27 2 4" xfId="12700"/>
    <cellStyle name="Comma 2 27 3" xfId="12701"/>
    <cellStyle name="Comma 2 27 4" xfId="12702"/>
    <cellStyle name="Comma 2 27 5" xfId="12703"/>
    <cellStyle name="Comma 2 28" xfId="12704"/>
    <cellStyle name="Comma 2 28 2" xfId="12705"/>
    <cellStyle name="Comma 2 28 2 2" xfId="12706"/>
    <cellStyle name="Comma 2 28 2 3" xfId="12707"/>
    <cellStyle name="Comma 2 28 2 4" xfId="12708"/>
    <cellStyle name="Comma 2 28 3" xfId="12709"/>
    <cellStyle name="Comma 2 28 4" xfId="12710"/>
    <cellStyle name="Comma 2 28 5" xfId="12711"/>
    <cellStyle name="Comma 2 29" xfId="12712"/>
    <cellStyle name="Comma 2 29 2" xfId="12713"/>
    <cellStyle name="Comma 2 29 2 2" xfId="12714"/>
    <cellStyle name="Comma 2 29 2 3" xfId="12715"/>
    <cellStyle name="Comma 2 29 2 4" xfId="12716"/>
    <cellStyle name="Comma 2 29 3" xfId="12717"/>
    <cellStyle name="Comma 2 29 4" xfId="12718"/>
    <cellStyle name="Comma 2 29 5" xfId="12719"/>
    <cellStyle name="Comma 2 3" xfId="12720"/>
    <cellStyle name="Comma 2 3 10" xfId="12721"/>
    <cellStyle name="Comma 2 3 10 2" xfId="12722"/>
    <cellStyle name="Comma 2 3 10 2 2" xfId="12723"/>
    <cellStyle name="Comma 2 3 10 2 3" xfId="12724"/>
    <cellStyle name="Comma 2 3 10 2 4" xfId="12725"/>
    <cellStyle name="Comma 2 3 10 3" xfId="12726"/>
    <cellStyle name="Comma 2 3 10 4" xfId="12727"/>
    <cellStyle name="Comma 2 3 10 5" xfId="12728"/>
    <cellStyle name="Comma 2 3 11" xfId="12729"/>
    <cellStyle name="Comma 2 3 11 2" xfId="12730"/>
    <cellStyle name="Comma 2 3 11 2 2" xfId="12731"/>
    <cellStyle name="Comma 2 3 11 2 3" xfId="12732"/>
    <cellStyle name="Comma 2 3 11 2 4" xfId="12733"/>
    <cellStyle name="Comma 2 3 11 3" xfId="12734"/>
    <cellStyle name="Comma 2 3 11 4" xfId="12735"/>
    <cellStyle name="Comma 2 3 11 5" xfId="12736"/>
    <cellStyle name="Comma 2 3 12" xfId="12737"/>
    <cellStyle name="Comma 2 3 12 2" xfId="12738"/>
    <cellStyle name="Comma 2 3 12 2 2" xfId="12739"/>
    <cellStyle name="Comma 2 3 12 2 3" xfId="12740"/>
    <cellStyle name="Comma 2 3 12 2 4" xfId="12741"/>
    <cellStyle name="Comma 2 3 12 3" xfId="12742"/>
    <cellStyle name="Comma 2 3 12 4" xfId="12743"/>
    <cellStyle name="Comma 2 3 12 5" xfId="12744"/>
    <cellStyle name="Comma 2 3 13" xfId="12745"/>
    <cellStyle name="Comma 2 3 13 2" xfId="12746"/>
    <cellStyle name="Comma 2 3 13 2 2" xfId="12747"/>
    <cellStyle name="Comma 2 3 13 2 3" xfId="12748"/>
    <cellStyle name="Comma 2 3 13 2 4" xfId="12749"/>
    <cellStyle name="Comma 2 3 13 3" xfId="12750"/>
    <cellStyle name="Comma 2 3 13 4" xfId="12751"/>
    <cellStyle name="Comma 2 3 13 5" xfId="12752"/>
    <cellStyle name="Comma 2 3 14" xfId="12753"/>
    <cellStyle name="Comma 2 3 14 2" xfId="12754"/>
    <cellStyle name="Comma 2 3 14 2 2" xfId="12755"/>
    <cellStyle name="Comma 2 3 14 2 3" xfId="12756"/>
    <cellStyle name="Comma 2 3 14 2 4" xfId="12757"/>
    <cellStyle name="Comma 2 3 14 3" xfId="12758"/>
    <cellStyle name="Comma 2 3 14 4" xfId="12759"/>
    <cellStyle name="Comma 2 3 14 5" xfId="12760"/>
    <cellStyle name="Comma 2 3 15" xfId="12761"/>
    <cellStyle name="Comma 2 3 15 2" xfId="12762"/>
    <cellStyle name="Comma 2 3 15 2 2" xfId="12763"/>
    <cellStyle name="Comma 2 3 15 2 3" xfId="12764"/>
    <cellStyle name="Comma 2 3 15 2 4" xfId="12765"/>
    <cellStyle name="Comma 2 3 15 3" xfId="12766"/>
    <cellStyle name="Comma 2 3 15 4" xfId="12767"/>
    <cellStyle name="Comma 2 3 15 5" xfId="12768"/>
    <cellStyle name="Comma 2 3 16" xfId="12769"/>
    <cellStyle name="Comma 2 3 16 2" xfId="12770"/>
    <cellStyle name="Comma 2 3 16 2 2" xfId="12771"/>
    <cellStyle name="Comma 2 3 16 2 3" xfId="12772"/>
    <cellStyle name="Comma 2 3 16 2 4" xfId="12773"/>
    <cellStyle name="Comma 2 3 16 3" xfId="12774"/>
    <cellStyle name="Comma 2 3 16 4" xfId="12775"/>
    <cellStyle name="Comma 2 3 16 5" xfId="12776"/>
    <cellStyle name="Comma 2 3 17" xfId="12777"/>
    <cellStyle name="Comma 2 3 17 2" xfId="12778"/>
    <cellStyle name="Comma 2 3 17 2 2" xfId="12779"/>
    <cellStyle name="Comma 2 3 17 2 3" xfId="12780"/>
    <cellStyle name="Comma 2 3 17 2 4" xfId="12781"/>
    <cellStyle name="Comma 2 3 17 3" xfId="12782"/>
    <cellStyle name="Comma 2 3 17 4" xfId="12783"/>
    <cellStyle name="Comma 2 3 17 5" xfId="12784"/>
    <cellStyle name="Comma 2 3 18" xfId="12785"/>
    <cellStyle name="Comma 2 3 18 2" xfId="12786"/>
    <cellStyle name="Comma 2 3 18 2 2" xfId="12787"/>
    <cellStyle name="Comma 2 3 18 2 2 2" xfId="12788"/>
    <cellStyle name="Comma 2 3 18 2 3" xfId="12789"/>
    <cellStyle name="Comma 2 3 18 2 4" xfId="12790"/>
    <cellStyle name="Comma 2 3 18 2 5" xfId="12791"/>
    <cellStyle name="Comma 2 3 18 3" xfId="12792"/>
    <cellStyle name="Comma 2 3 18 4" xfId="12793"/>
    <cellStyle name="Comma 2 3 18 5" xfId="12794"/>
    <cellStyle name="Comma 2 3 19" xfId="12795"/>
    <cellStyle name="Comma 2 3 19 2" xfId="12796"/>
    <cellStyle name="Comma 2 3 19 2 2" xfId="12797"/>
    <cellStyle name="Comma 2 3 19 2 3" xfId="12798"/>
    <cellStyle name="Comma 2 3 19 2 4" xfId="12799"/>
    <cellStyle name="Comma 2 3 19 3" xfId="12800"/>
    <cellStyle name="Comma 2 3 19 3 2" xfId="12801"/>
    <cellStyle name="Comma 2 3 19 4" xfId="12802"/>
    <cellStyle name="Comma 2 3 19 5" xfId="12803"/>
    <cellStyle name="Comma 2 3 19 6" xfId="12804"/>
    <cellStyle name="Comma 2 3 2" xfId="12805"/>
    <cellStyle name="Comma 2 3 2 2" xfId="12806"/>
    <cellStyle name="Comma 2 3 2 2 2" xfId="12807"/>
    <cellStyle name="Comma 2 3 2 2 3" xfId="12808"/>
    <cellStyle name="Comma 2 3 2 2 4" xfId="12809"/>
    <cellStyle name="Comma 2 3 2 3" xfId="12810"/>
    <cellStyle name="Comma 2 3 2 4" xfId="12811"/>
    <cellStyle name="Comma 2 3 2 5" xfId="12812"/>
    <cellStyle name="Comma 2 3 20" xfId="12813"/>
    <cellStyle name="Comma 2 3 20 2" xfId="12814"/>
    <cellStyle name="Comma 2 3 20 3" xfId="12815"/>
    <cellStyle name="Comma 2 3 20 4" xfId="12816"/>
    <cellStyle name="Comma 2 3 21" xfId="12817"/>
    <cellStyle name="Comma 2 3 21 2" xfId="12818"/>
    <cellStyle name="Comma 2 3 22" xfId="12819"/>
    <cellStyle name="Comma 2 3 22 2" xfId="12820"/>
    <cellStyle name="Comma 2 3 23" xfId="12821"/>
    <cellStyle name="Comma 2 3 24" xfId="12822"/>
    <cellStyle name="Comma 2 3 3" xfId="12823"/>
    <cellStyle name="Comma 2 3 3 2" xfId="12824"/>
    <cellStyle name="Comma 2 3 3 2 2" xfId="12825"/>
    <cellStyle name="Comma 2 3 3 2 3" xfId="12826"/>
    <cellStyle name="Comma 2 3 3 2 4" xfId="12827"/>
    <cellStyle name="Comma 2 3 3 3" xfId="12828"/>
    <cellStyle name="Comma 2 3 3 4" xfId="12829"/>
    <cellStyle name="Comma 2 3 3 4 2" xfId="12830"/>
    <cellStyle name="Comma 2 3 3 4 2 2" xfId="12831"/>
    <cellStyle name="Comma 2 3 3 4 3" xfId="12832"/>
    <cellStyle name="Comma 2 3 3 5" xfId="12833"/>
    <cellStyle name="Comma 2 3 4" xfId="12834"/>
    <cellStyle name="Comma 2 3 4 2" xfId="12835"/>
    <cellStyle name="Comma 2 3 4 2 2" xfId="12836"/>
    <cellStyle name="Comma 2 3 4 2 3" xfId="12837"/>
    <cellStyle name="Comma 2 3 4 2 4" xfId="12838"/>
    <cellStyle name="Comma 2 3 4 3" xfId="12839"/>
    <cellStyle name="Comma 2 3 4 4" xfId="12840"/>
    <cellStyle name="Comma 2 3 4 5" xfId="12841"/>
    <cellStyle name="Comma 2 3 5" xfId="12842"/>
    <cellStyle name="Comma 2 3 5 2" xfId="12843"/>
    <cellStyle name="Comma 2 3 5 2 2" xfId="12844"/>
    <cellStyle name="Comma 2 3 5 2 3" xfId="12845"/>
    <cellStyle name="Comma 2 3 5 2 4" xfId="12846"/>
    <cellStyle name="Comma 2 3 5 3" xfId="12847"/>
    <cellStyle name="Comma 2 3 5 4" xfId="12848"/>
    <cellStyle name="Comma 2 3 5 5" xfId="12849"/>
    <cellStyle name="Comma 2 3 6" xfId="12850"/>
    <cellStyle name="Comma 2 3 6 2" xfId="12851"/>
    <cellStyle name="Comma 2 3 6 2 2" xfId="12852"/>
    <cellStyle name="Comma 2 3 6 2 3" xfId="12853"/>
    <cellStyle name="Comma 2 3 6 2 4" xfId="12854"/>
    <cellStyle name="Comma 2 3 6 3" xfId="12855"/>
    <cellStyle name="Comma 2 3 6 4" xfId="12856"/>
    <cellStyle name="Comma 2 3 6 5" xfId="12857"/>
    <cellStyle name="Comma 2 3 7" xfId="12858"/>
    <cellStyle name="Comma 2 3 7 2" xfId="12859"/>
    <cellStyle name="Comma 2 3 7 2 2" xfId="12860"/>
    <cellStyle name="Comma 2 3 7 2 3" xfId="12861"/>
    <cellStyle name="Comma 2 3 7 2 4" xfId="12862"/>
    <cellStyle name="Comma 2 3 7 3" xfId="12863"/>
    <cellStyle name="Comma 2 3 7 4" xfId="12864"/>
    <cellStyle name="Comma 2 3 7 5" xfId="12865"/>
    <cellStyle name="Comma 2 3 8" xfId="12866"/>
    <cellStyle name="Comma 2 3 8 2" xfId="12867"/>
    <cellStyle name="Comma 2 3 8 2 2" xfId="12868"/>
    <cellStyle name="Comma 2 3 8 2 2 2" xfId="12869"/>
    <cellStyle name="Comma 2 3 8 2 3" xfId="12870"/>
    <cellStyle name="Comma 2 3 8 2 4" xfId="12871"/>
    <cellStyle name="Comma 2 3 8 2 5" xfId="12872"/>
    <cellStyle name="Comma 2 3 8 3" xfId="12873"/>
    <cellStyle name="Comma 2 3 8 4" xfId="12874"/>
    <cellStyle name="Comma 2 3 8 5" xfId="12875"/>
    <cellStyle name="Comma 2 3 9" xfId="12876"/>
    <cellStyle name="Comma 2 3 9 2" xfId="12877"/>
    <cellStyle name="Comma 2 3 9 2 2" xfId="12878"/>
    <cellStyle name="Comma 2 3 9 2 2 2" xfId="12879"/>
    <cellStyle name="Comma 2 3 9 2 3" xfId="12880"/>
    <cellStyle name="Comma 2 3 9 2 4" xfId="12881"/>
    <cellStyle name="Comma 2 3 9 2 5" xfId="12882"/>
    <cellStyle name="Comma 2 3 9 3" xfId="12883"/>
    <cellStyle name="Comma 2 3 9 4" xfId="12884"/>
    <cellStyle name="Comma 2 3 9 5" xfId="12885"/>
    <cellStyle name="Comma 2 30" xfId="12886"/>
    <cellStyle name="Comma 2 30 2" xfId="12887"/>
    <cellStyle name="Comma 2 30 2 2" xfId="12888"/>
    <cellStyle name="Comma 2 30 2 3" xfId="12889"/>
    <cellStyle name="Comma 2 30 2 4" xfId="12890"/>
    <cellStyle name="Comma 2 30 3" xfId="12891"/>
    <cellStyle name="Comma 2 30 4" xfId="12892"/>
    <cellStyle name="Comma 2 30 5" xfId="12893"/>
    <cellStyle name="Comma 2 31" xfId="12894"/>
    <cellStyle name="Comma 2 31 2" xfId="12895"/>
    <cellStyle name="Comma 2 31 3" xfId="12896"/>
    <cellStyle name="Comma 2 31 4" xfId="12897"/>
    <cellStyle name="Comma 2 32" xfId="12898"/>
    <cellStyle name="Comma 2 32 2" xfId="12899"/>
    <cellStyle name="Comma 2 32 3" xfId="12900"/>
    <cellStyle name="Comma 2 32 4" xfId="12901"/>
    <cellStyle name="Comma 2 33" xfId="12902"/>
    <cellStyle name="Comma 2 33 2" xfId="12903"/>
    <cellStyle name="Comma 2 33 3" xfId="12904"/>
    <cellStyle name="Comma 2 33 3 2" xfId="12905"/>
    <cellStyle name="Comma 2 33 4" xfId="12906"/>
    <cellStyle name="Comma 2 33 5" xfId="12907"/>
    <cellStyle name="Comma 2 33 6" xfId="12908"/>
    <cellStyle name="Comma 2 34" xfId="12909"/>
    <cellStyle name="Comma 2 34 2" xfId="12910"/>
    <cellStyle name="Comma 2 34 2 2" xfId="12911"/>
    <cellStyle name="Comma 2 34 2 2 2" xfId="12912"/>
    <cellStyle name="Comma 2 34 2 3" xfId="12913"/>
    <cellStyle name="Comma 2 34 3" xfId="12914"/>
    <cellStyle name="Comma 2 34 4" xfId="12915"/>
    <cellStyle name="Comma 2 34 5" xfId="12916"/>
    <cellStyle name="Comma 2 34 6" xfId="12917"/>
    <cellStyle name="Comma 2 35" xfId="12918"/>
    <cellStyle name="Comma 2 35 2" xfId="12919"/>
    <cellStyle name="Comma 2 35 3" xfId="12920"/>
    <cellStyle name="Comma 2 35 4" xfId="12921"/>
    <cellStyle name="Comma 2 36" xfId="12922"/>
    <cellStyle name="Comma 2 36 2" xfId="12923"/>
    <cellStyle name="Comma 2 36 3" xfId="12924"/>
    <cellStyle name="Comma 2 36 4" xfId="12925"/>
    <cellStyle name="Comma 2 36 5" xfId="12926"/>
    <cellStyle name="Comma 2 37" xfId="12927"/>
    <cellStyle name="Comma 2 37 2" xfId="12928"/>
    <cellStyle name="Comma 2 37 3" xfId="12929"/>
    <cellStyle name="Comma 2 38" xfId="12930"/>
    <cellStyle name="Comma 2 38 2" xfId="12931"/>
    <cellStyle name="Comma 2 39" xfId="12932"/>
    <cellStyle name="Comma 2 4" xfId="12933"/>
    <cellStyle name="Comma 2 4 10" xfId="12934"/>
    <cellStyle name="Comma 2 4 10 2" xfId="12935"/>
    <cellStyle name="Comma 2 4 10 2 2" xfId="12936"/>
    <cellStyle name="Comma 2 4 10 2 3" xfId="12937"/>
    <cellStyle name="Comma 2 4 10 2 3 2" xfId="12938"/>
    <cellStyle name="Comma 2 4 10 2 3 2 2" xfId="12939"/>
    <cellStyle name="Comma 2 4 10 2 3 3" xfId="12940"/>
    <cellStyle name="Comma 2 4 10 2 4" xfId="12941"/>
    <cellStyle name="Comma 2 4 10 3" xfId="12942"/>
    <cellStyle name="Comma 2 4 10 4" xfId="12943"/>
    <cellStyle name="Comma 2 4 10 5" xfId="12944"/>
    <cellStyle name="Comma 2 4 11" xfId="12945"/>
    <cellStyle name="Comma 2 4 11 2" xfId="12946"/>
    <cellStyle name="Comma 2 4 11 2 2" xfId="12947"/>
    <cellStyle name="Comma 2 4 11 2 3" xfId="12948"/>
    <cellStyle name="Comma 2 4 11 2 4" xfId="12949"/>
    <cellStyle name="Comma 2 4 11 3" xfId="12950"/>
    <cellStyle name="Comma 2 4 11 4" xfId="12951"/>
    <cellStyle name="Comma 2 4 11 5" xfId="12952"/>
    <cellStyle name="Comma 2 4 12" xfId="12953"/>
    <cellStyle name="Comma 2 4 12 2" xfId="12954"/>
    <cellStyle name="Comma 2 4 12 2 2" xfId="12955"/>
    <cellStyle name="Comma 2 4 12 2 3" xfId="12956"/>
    <cellStyle name="Comma 2 4 12 2 4" xfId="12957"/>
    <cellStyle name="Comma 2 4 12 3" xfId="12958"/>
    <cellStyle name="Comma 2 4 12 4" xfId="12959"/>
    <cellStyle name="Comma 2 4 12 5" xfId="12960"/>
    <cellStyle name="Comma 2 4 13" xfId="12961"/>
    <cellStyle name="Comma 2 4 13 2" xfId="12962"/>
    <cellStyle name="Comma 2 4 13 2 2" xfId="12963"/>
    <cellStyle name="Comma 2 4 13 2 3" xfId="12964"/>
    <cellStyle name="Comma 2 4 13 2 4" xfId="12965"/>
    <cellStyle name="Comma 2 4 13 3" xfId="12966"/>
    <cellStyle name="Comma 2 4 13 4" xfId="12967"/>
    <cellStyle name="Comma 2 4 13 5" xfId="12968"/>
    <cellStyle name="Comma 2 4 14" xfId="12969"/>
    <cellStyle name="Comma 2 4 14 2" xfId="12970"/>
    <cellStyle name="Comma 2 4 14 2 2" xfId="12971"/>
    <cellStyle name="Comma 2 4 14 2 3" xfId="12972"/>
    <cellStyle name="Comma 2 4 14 2 4" xfId="12973"/>
    <cellStyle name="Comma 2 4 14 3" xfId="12974"/>
    <cellStyle name="Comma 2 4 14 4" xfId="12975"/>
    <cellStyle name="Comma 2 4 14 5" xfId="12976"/>
    <cellStyle name="Comma 2 4 15" xfId="12977"/>
    <cellStyle name="Comma 2 4 15 2" xfId="12978"/>
    <cellStyle name="Comma 2 4 15 2 2" xfId="12979"/>
    <cellStyle name="Comma 2 4 15 2 3" xfId="12980"/>
    <cellStyle name="Comma 2 4 15 2 4" xfId="12981"/>
    <cellStyle name="Comma 2 4 15 3" xfId="12982"/>
    <cellStyle name="Comma 2 4 15 4" xfId="12983"/>
    <cellStyle name="Comma 2 4 15 5" xfId="12984"/>
    <cellStyle name="Comma 2 4 16" xfId="12985"/>
    <cellStyle name="Comma 2 4 16 2" xfId="12986"/>
    <cellStyle name="Comma 2 4 16 2 2" xfId="12987"/>
    <cellStyle name="Comma 2 4 16 2 3" xfId="12988"/>
    <cellStyle name="Comma 2 4 16 2 4" xfId="12989"/>
    <cellStyle name="Comma 2 4 16 3" xfId="12990"/>
    <cellStyle name="Comma 2 4 16 4" xfId="12991"/>
    <cellStyle name="Comma 2 4 16 5" xfId="12992"/>
    <cellStyle name="Comma 2 4 17" xfId="12993"/>
    <cellStyle name="Comma 2 4 17 2" xfId="12994"/>
    <cellStyle name="Comma 2 4 17 2 2" xfId="12995"/>
    <cellStyle name="Comma 2 4 17 2 3" xfId="12996"/>
    <cellStyle name="Comma 2 4 17 2 4" xfId="12997"/>
    <cellStyle name="Comma 2 4 17 3" xfId="12998"/>
    <cellStyle name="Comma 2 4 17 3 2" xfId="12999"/>
    <cellStyle name="Comma 2 4 17 3 2 2" xfId="13000"/>
    <cellStyle name="Comma 2 4 17 3 3" xfId="13001"/>
    <cellStyle name="Comma 2 4 17 4" xfId="13002"/>
    <cellStyle name="Comma 2 4 17 5" xfId="13003"/>
    <cellStyle name="Comma 2 4 18" xfId="13004"/>
    <cellStyle name="Comma 2 4 18 2" xfId="13005"/>
    <cellStyle name="Comma 2 4 18 2 2" xfId="13006"/>
    <cellStyle name="Comma 2 4 18 2 3" xfId="13007"/>
    <cellStyle name="Comma 2 4 18 2 4" xfId="13008"/>
    <cellStyle name="Comma 2 4 18 3" xfId="13009"/>
    <cellStyle name="Comma 2 4 18 4" xfId="13010"/>
    <cellStyle name="Comma 2 4 18 5" xfId="13011"/>
    <cellStyle name="Comma 2 4 19" xfId="13012"/>
    <cellStyle name="Comma 2 4 19 2" xfId="13013"/>
    <cellStyle name="Comma 2 4 19 2 2" xfId="13014"/>
    <cellStyle name="Comma 2 4 19 2 3" xfId="13015"/>
    <cellStyle name="Comma 2 4 19 2 4" xfId="13016"/>
    <cellStyle name="Comma 2 4 19 3" xfId="13017"/>
    <cellStyle name="Comma 2 4 19 4" xfId="13018"/>
    <cellStyle name="Comma 2 4 19 5" xfId="13019"/>
    <cellStyle name="Comma 2 4 2" xfId="13020"/>
    <cellStyle name="Comma 2 4 2 2" xfId="13021"/>
    <cellStyle name="Comma 2 4 2 2 2" xfId="13022"/>
    <cellStyle name="Comma 2 4 2 2 3" xfId="13023"/>
    <cellStyle name="Comma 2 4 2 2 4" xfId="13024"/>
    <cellStyle name="Comma 2 4 2 3" xfId="13025"/>
    <cellStyle name="Comma 2 4 2 4" xfId="13026"/>
    <cellStyle name="Comma 2 4 2 5" xfId="13027"/>
    <cellStyle name="Comma 2 4 20" xfId="13028"/>
    <cellStyle name="Comma 2 4 20 2" xfId="13029"/>
    <cellStyle name="Comma 2 4 20 3" xfId="13030"/>
    <cellStyle name="Comma 2 4 20 4" xfId="13031"/>
    <cellStyle name="Comma 2 4 21" xfId="13032"/>
    <cellStyle name="Comma 2 4 21 2" xfId="13033"/>
    <cellStyle name="Comma 2 4 22" xfId="13034"/>
    <cellStyle name="Comma 2 4 22 2" xfId="13035"/>
    <cellStyle name="Comma 2 4 23" xfId="13036"/>
    <cellStyle name="Comma 2 4 3" xfId="13037"/>
    <cellStyle name="Comma 2 4 3 2" xfId="13038"/>
    <cellStyle name="Comma 2 4 3 2 2" xfId="13039"/>
    <cellStyle name="Comma 2 4 3 2 3" xfId="13040"/>
    <cellStyle name="Comma 2 4 3 2 4" xfId="13041"/>
    <cellStyle name="Comma 2 4 3 3" xfId="13042"/>
    <cellStyle name="Comma 2 4 3 4" xfId="13043"/>
    <cellStyle name="Comma 2 4 3 5" xfId="13044"/>
    <cellStyle name="Comma 2 4 4" xfId="13045"/>
    <cellStyle name="Comma 2 4 4 2" xfId="13046"/>
    <cellStyle name="Comma 2 4 4 2 2" xfId="13047"/>
    <cellStyle name="Comma 2 4 4 2 3" xfId="13048"/>
    <cellStyle name="Comma 2 4 4 2 4" xfId="13049"/>
    <cellStyle name="Comma 2 4 4 3" xfId="13050"/>
    <cellStyle name="Comma 2 4 4 4" xfId="13051"/>
    <cellStyle name="Comma 2 4 4 5" xfId="13052"/>
    <cellStyle name="Comma 2 4 5" xfId="13053"/>
    <cellStyle name="Comma 2 4 5 2" xfId="13054"/>
    <cellStyle name="Comma 2 4 5 2 2" xfId="13055"/>
    <cellStyle name="Comma 2 4 5 2 3" xfId="13056"/>
    <cellStyle name="Comma 2 4 5 2 4" xfId="13057"/>
    <cellStyle name="Comma 2 4 5 3" xfId="13058"/>
    <cellStyle name="Comma 2 4 5 4" xfId="13059"/>
    <cellStyle name="Comma 2 4 5 5" xfId="13060"/>
    <cellStyle name="Comma 2 4 6" xfId="13061"/>
    <cellStyle name="Comma 2 4 6 2" xfId="13062"/>
    <cellStyle name="Comma 2 4 6 2 2" xfId="13063"/>
    <cellStyle name="Comma 2 4 6 2 3" xfId="13064"/>
    <cellStyle name="Comma 2 4 6 2 4" xfId="13065"/>
    <cellStyle name="Comma 2 4 6 3" xfId="13066"/>
    <cellStyle name="Comma 2 4 6 4" xfId="13067"/>
    <cellStyle name="Comma 2 4 6 5" xfId="13068"/>
    <cellStyle name="Comma 2 4 7" xfId="13069"/>
    <cellStyle name="Comma 2 4 7 2" xfId="13070"/>
    <cellStyle name="Comma 2 4 7 2 2" xfId="13071"/>
    <cellStyle name="Comma 2 4 7 2 2 2" xfId="13072"/>
    <cellStyle name="Comma 2 4 7 2 2 2 2" xfId="13073"/>
    <cellStyle name="Comma 2 4 7 2 2 3" xfId="13074"/>
    <cellStyle name="Comma 2 4 7 2 3" xfId="13075"/>
    <cellStyle name="Comma 2 4 7 2 4" xfId="13076"/>
    <cellStyle name="Comma 2 4 7 3" xfId="13077"/>
    <cellStyle name="Comma 2 4 7 4" xfId="13078"/>
    <cellStyle name="Comma 2 4 7 5" xfId="13079"/>
    <cellStyle name="Comma 2 4 8" xfId="13080"/>
    <cellStyle name="Comma 2 4 8 2" xfId="13081"/>
    <cellStyle name="Comma 2 4 8 2 2" xfId="13082"/>
    <cellStyle name="Comma 2 4 8 2 3" xfId="13083"/>
    <cellStyle name="Comma 2 4 8 2 4" xfId="13084"/>
    <cellStyle name="Comma 2 4 8 3" xfId="13085"/>
    <cellStyle name="Comma 2 4 8 3 2" xfId="13086"/>
    <cellStyle name="Comma 2 4 8 4" xfId="13087"/>
    <cellStyle name="Comma 2 4 8 5" xfId="13088"/>
    <cellStyle name="Comma 2 4 8 6" xfId="13089"/>
    <cellStyle name="Comma 2 4 9" xfId="13090"/>
    <cellStyle name="Comma 2 4 9 2" xfId="13091"/>
    <cellStyle name="Comma 2 4 9 2 2" xfId="13092"/>
    <cellStyle name="Comma 2 4 9 2 3" xfId="13093"/>
    <cellStyle name="Comma 2 4 9 2 4" xfId="13094"/>
    <cellStyle name="Comma 2 4 9 3" xfId="13095"/>
    <cellStyle name="Comma 2 4 9 4" xfId="13096"/>
    <cellStyle name="Comma 2 4 9 5" xfId="13097"/>
    <cellStyle name="Comma 2 40" xfId="13098"/>
    <cellStyle name="Comma 2 41" xfId="13099"/>
    <cellStyle name="Comma 2 42" xfId="13100"/>
    <cellStyle name="Comma 2 5" xfId="13101"/>
    <cellStyle name="Comma 2 5 10" xfId="13102"/>
    <cellStyle name="Comma 2 5 10 2" xfId="13103"/>
    <cellStyle name="Comma 2 5 10 2 2" xfId="13104"/>
    <cellStyle name="Comma 2 5 10 2 3" xfId="13105"/>
    <cellStyle name="Comma 2 5 10 2 4" xfId="13106"/>
    <cellStyle name="Comma 2 5 10 3" xfId="13107"/>
    <cellStyle name="Comma 2 5 10 4" xfId="13108"/>
    <cellStyle name="Comma 2 5 10 5" xfId="13109"/>
    <cellStyle name="Comma 2 5 11" xfId="13110"/>
    <cellStyle name="Comma 2 5 11 2" xfId="13111"/>
    <cellStyle name="Comma 2 5 11 2 2" xfId="13112"/>
    <cellStyle name="Comma 2 5 11 2 3" xfId="13113"/>
    <cellStyle name="Comma 2 5 11 2 4" xfId="13114"/>
    <cellStyle name="Comma 2 5 11 3" xfId="13115"/>
    <cellStyle name="Comma 2 5 11 4" xfId="13116"/>
    <cellStyle name="Comma 2 5 11 5" xfId="13117"/>
    <cellStyle name="Comma 2 5 12" xfId="13118"/>
    <cellStyle name="Comma 2 5 12 2" xfId="13119"/>
    <cellStyle name="Comma 2 5 12 2 2" xfId="13120"/>
    <cellStyle name="Comma 2 5 12 2 3" xfId="13121"/>
    <cellStyle name="Comma 2 5 12 2 4" xfId="13122"/>
    <cellStyle name="Comma 2 5 12 3" xfId="13123"/>
    <cellStyle name="Comma 2 5 12 4" xfId="13124"/>
    <cellStyle name="Comma 2 5 12 5" xfId="13125"/>
    <cellStyle name="Comma 2 5 13" xfId="13126"/>
    <cellStyle name="Comma 2 5 13 2" xfId="13127"/>
    <cellStyle name="Comma 2 5 13 2 2" xfId="13128"/>
    <cellStyle name="Comma 2 5 13 2 2 2" xfId="13129"/>
    <cellStyle name="Comma 2 5 13 2 2 2 2" xfId="13130"/>
    <cellStyle name="Comma 2 5 13 2 2 3" xfId="13131"/>
    <cellStyle name="Comma 2 5 13 2 3" xfId="13132"/>
    <cellStyle name="Comma 2 5 13 2 4" xfId="13133"/>
    <cellStyle name="Comma 2 5 13 3" xfId="13134"/>
    <cellStyle name="Comma 2 5 13 4" xfId="13135"/>
    <cellStyle name="Comma 2 5 13 5" xfId="13136"/>
    <cellStyle name="Comma 2 5 14" xfId="13137"/>
    <cellStyle name="Comma 2 5 14 2" xfId="13138"/>
    <cellStyle name="Comma 2 5 14 2 2" xfId="13139"/>
    <cellStyle name="Comma 2 5 14 2 3" xfId="13140"/>
    <cellStyle name="Comma 2 5 14 2 4" xfId="13141"/>
    <cellStyle name="Comma 2 5 14 3" xfId="13142"/>
    <cellStyle name="Comma 2 5 14 4" xfId="13143"/>
    <cellStyle name="Comma 2 5 14 5" xfId="13144"/>
    <cellStyle name="Comma 2 5 15" xfId="13145"/>
    <cellStyle name="Comma 2 5 15 2" xfId="13146"/>
    <cellStyle name="Comma 2 5 15 2 2" xfId="13147"/>
    <cellStyle name="Comma 2 5 15 2 3" xfId="13148"/>
    <cellStyle name="Comma 2 5 15 2 4" xfId="13149"/>
    <cellStyle name="Comma 2 5 15 3" xfId="13150"/>
    <cellStyle name="Comma 2 5 15 4" xfId="13151"/>
    <cellStyle name="Comma 2 5 15 5" xfId="13152"/>
    <cellStyle name="Comma 2 5 16" xfId="13153"/>
    <cellStyle name="Comma 2 5 16 2" xfId="13154"/>
    <cellStyle name="Comma 2 5 16 2 2" xfId="13155"/>
    <cellStyle name="Comma 2 5 16 2 3" xfId="13156"/>
    <cellStyle name="Comma 2 5 16 2 4" xfId="13157"/>
    <cellStyle name="Comma 2 5 16 3" xfId="13158"/>
    <cellStyle name="Comma 2 5 16 4" xfId="13159"/>
    <cellStyle name="Comma 2 5 16 5" xfId="13160"/>
    <cellStyle name="Comma 2 5 17" xfId="13161"/>
    <cellStyle name="Comma 2 5 17 2" xfId="13162"/>
    <cellStyle name="Comma 2 5 17 2 2" xfId="13163"/>
    <cellStyle name="Comma 2 5 17 2 3" xfId="13164"/>
    <cellStyle name="Comma 2 5 17 2 4" xfId="13165"/>
    <cellStyle name="Comma 2 5 17 3" xfId="13166"/>
    <cellStyle name="Comma 2 5 17 4" xfId="13167"/>
    <cellStyle name="Comma 2 5 17 5" xfId="13168"/>
    <cellStyle name="Comma 2 5 18" xfId="13169"/>
    <cellStyle name="Comma 2 5 18 2" xfId="13170"/>
    <cellStyle name="Comma 2 5 18 2 2" xfId="13171"/>
    <cellStyle name="Comma 2 5 18 2 3" xfId="13172"/>
    <cellStyle name="Comma 2 5 18 2 4" xfId="13173"/>
    <cellStyle name="Comma 2 5 18 3" xfId="13174"/>
    <cellStyle name="Comma 2 5 18 4" xfId="13175"/>
    <cellStyle name="Comma 2 5 18 5" xfId="13176"/>
    <cellStyle name="Comma 2 5 19" xfId="13177"/>
    <cellStyle name="Comma 2 5 19 2" xfId="13178"/>
    <cellStyle name="Comma 2 5 19 2 2" xfId="13179"/>
    <cellStyle name="Comma 2 5 19 2 3" xfId="13180"/>
    <cellStyle name="Comma 2 5 19 2 4" xfId="13181"/>
    <cellStyle name="Comma 2 5 19 3" xfId="13182"/>
    <cellStyle name="Comma 2 5 19 4" xfId="13183"/>
    <cellStyle name="Comma 2 5 19 5" xfId="13184"/>
    <cellStyle name="Comma 2 5 2" xfId="13185"/>
    <cellStyle name="Comma 2 5 2 2" xfId="13186"/>
    <cellStyle name="Comma 2 5 2 2 2" xfId="13187"/>
    <cellStyle name="Comma 2 5 2 2 3" xfId="13188"/>
    <cellStyle name="Comma 2 5 2 2 4" xfId="13189"/>
    <cellStyle name="Comma 2 5 2 3" xfId="13190"/>
    <cellStyle name="Comma 2 5 2 4" xfId="13191"/>
    <cellStyle name="Comma 2 5 2 5" xfId="13192"/>
    <cellStyle name="Comma 2 5 20" xfId="13193"/>
    <cellStyle name="Comma 2 5 20 2" xfId="13194"/>
    <cellStyle name="Comma 2 5 20 3" xfId="13195"/>
    <cellStyle name="Comma 2 5 20 4" xfId="13196"/>
    <cellStyle name="Comma 2 5 21" xfId="13197"/>
    <cellStyle name="Comma 2 5 21 2" xfId="13198"/>
    <cellStyle name="Comma 2 5 21 3" xfId="13199"/>
    <cellStyle name="Comma 2 5 22" xfId="13200"/>
    <cellStyle name="Comma 2 5 22 2" xfId="13201"/>
    <cellStyle name="Comma 2 5 23" xfId="13202"/>
    <cellStyle name="Comma 2 5 24" xfId="13203"/>
    <cellStyle name="Comma 2 5 3" xfId="13204"/>
    <cellStyle name="Comma 2 5 3 2" xfId="13205"/>
    <cellStyle name="Comma 2 5 3 2 2" xfId="13206"/>
    <cellStyle name="Comma 2 5 3 2 3" xfId="13207"/>
    <cellStyle name="Comma 2 5 3 2 4" xfId="13208"/>
    <cellStyle name="Comma 2 5 3 3" xfId="13209"/>
    <cellStyle name="Comma 2 5 3 4" xfId="13210"/>
    <cellStyle name="Comma 2 5 3 5" xfId="13211"/>
    <cellStyle name="Comma 2 5 4" xfId="13212"/>
    <cellStyle name="Comma 2 5 4 2" xfId="13213"/>
    <cellStyle name="Comma 2 5 4 2 2" xfId="13214"/>
    <cellStyle name="Comma 2 5 4 2 3" xfId="13215"/>
    <cellStyle name="Comma 2 5 4 2 4" xfId="13216"/>
    <cellStyle name="Comma 2 5 4 3" xfId="13217"/>
    <cellStyle name="Comma 2 5 4 4" xfId="13218"/>
    <cellStyle name="Comma 2 5 4 5" xfId="13219"/>
    <cellStyle name="Comma 2 5 5" xfId="13220"/>
    <cellStyle name="Comma 2 5 5 2" xfId="13221"/>
    <cellStyle name="Comma 2 5 5 2 2" xfId="13222"/>
    <cellStyle name="Comma 2 5 5 2 3" xfId="13223"/>
    <cellStyle name="Comma 2 5 5 2 4" xfId="13224"/>
    <cellStyle name="Comma 2 5 5 3" xfId="13225"/>
    <cellStyle name="Comma 2 5 5 4" xfId="13226"/>
    <cellStyle name="Comma 2 5 5 5" xfId="13227"/>
    <cellStyle name="Comma 2 5 6" xfId="13228"/>
    <cellStyle name="Comma 2 5 6 2" xfId="13229"/>
    <cellStyle name="Comma 2 5 6 2 2" xfId="13230"/>
    <cellStyle name="Comma 2 5 6 2 3" xfId="13231"/>
    <cellStyle name="Comma 2 5 6 2 4" xfId="13232"/>
    <cellStyle name="Comma 2 5 6 3" xfId="13233"/>
    <cellStyle name="Comma 2 5 6 4" xfId="13234"/>
    <cellStyle name="Comma 2 5 6 5" xfId="13235"/>
    <cellStyle name="Comma 2 5 7" xfId="13236"/>
    <cellStyle name="Comma 2 5 7 2" xfId="13237"/>
    <cellStyle name="Comma 2 5 7 2 2" xfId="13238"/>
    <cellStyle name="Comma 2 5 7 2 3" xfId="13239"/>
    <cellStyle name="Comma 2 5 7 2 4" xfId="13240"/>
    <cellStyle name="Comma 2 5 7 3" xfId="13241"/>
    <cellStyle name="Comma 2 5 7 4" xfId="13242"/>
    <cellStyle name="Comma 2 5 7 5" xfId="13243"/>
    <cellStyle name="Comma 2 5 8" xfId="13244"/>
    <cellStyle name="Comma 2 5 8 2" xfId="13245"/>
    <cellStyle name="Comma 2 5 8 2 2" xfId="13246"/>
    <cellStyle name="Comma 2 5 8 2 3" xfId="13247"/>
    <cellStyle name="Comma 2 5 8 2 4" xfId="13248"/>
    <cellStyle name="Comma 2 5 8 3" xfId="13249"/>
    <cellStyle name="Comma 2 5 8 4" xfId="13250"/>
    <cellStyle name="Comma 2 5 8 5" xfId="13251"/>
    <cellStyle name="Comma 2 5 9" xfId="13252"/>
    <cellStyle name="Comma 2 5 9 2" xfId="13253"/>
    <cellStyle name="Comma 2 5 9 2 2" xfId="13254"/>
    <cellStyle name="Comma 2 5 9 2 3" xfId="13255"/>
    <cellStyle name="Comma 2 5 9 2 4" xfId="13256"/>
    <cellStyle name="Comma 2 5 9 3" xfId="13257"/>
    <cellStyle name="Comma 2 5 9 4" xfId="13258"/>
    <cellStyle name="Comma 2 5 9 5" xfId="13259"/>
    <cellStyle name="Comma 2 6" xfId="13260"/>
    <cellStyle name="Comma 2 6 10" xfId="13261"/>
    <cellStyle name="Comma 2 6 10 2" xfId="13262"/>
    <cellStyle name="Comma 2 6 10 2 2" xfId="13263"/>
    <cellStyle name="Comma 2 6 10 2 3" xfId="13264"/>
    <cellStyle name="Comma 2 6 10 2 4" xfId="13265"/>
    <cellStyle name="Comma 2 6 10 3" xfId="13266"/>
    <cellStyle name="Comma 2 6 10 4" xfId="13267"/>
    <cellStyle name="Comma 2 6 10 5" xfId="13268"/>
    <cellStyle name="Comma 2 6 11" xfId="13269"/>
    <cellStyle name="Comma 2 6 11 2" xfId="13270"/>
    <cellStyle name="Comma 2 6 11 2 2" xfId="13271"/>
    <cellStyle name="Comma 2 6 11 2 3" xfId="13272"/>
    <cellStyle name="Comma 2 6 11 2 4" xfId="13273"/>
    <cellStyle name="Comma 2 6 11 3" xfId="13274"/>
    <cellStyle name="Comma 2 6 11 4" xfId="13275"/>
    <cellStyle name="Comma 2 6 11 5" xfId="13276"/>
    <cellStyle name="Comma 2 6 12" xfId="13277"/>
    <cellStyle name="Comma 2 6 12 2" xfId="13278"/>
    <cellStyle name="Comma 2 6 12 2 2" xfId="13279"/>
    <cellStyle name="Comma 2 6 12 2 3" xfId="13280"/>
    <cellStyle name="Comma 2 6 12 2 4" xfId="13281"/>
    <cellStyle name="Comma 2 6 12 3" xfId="13282"/>
    <cellStyle name="Comma 2 6 12 4" xfId="13283"/>
    <cellStyle name="Comma 2 6 12 5" xfId="13284"/>
    <cellStyle name="Comma 2 6 13" xfId="13285"/>
    <cellStyle name="Comma 2 6 13 2" xfId="13286"/>
    <cellStyle name="Comma 2 6 13 2 2" xfId="13287"/>
    <cellStyle name="Comma 2 6 13 2 3" xfId="13288"/>
    <cellStyle name="Comma 2 6 13 2 4" xfId="13289"/>
    <cellStyle name="Comma 2 6 13 3" xfId="13290"/>
    <cellStyle name="Comma 2 6 13 4" xfId="13291"/>
    <cellStyle name="Comma 2 6 13 5" xfId="13292"/>
    <cellStyle name="Comma 2 6 14" xfId="13293"/>
    <cellStyle name="Comma 2 6 14 2" xfId="13294"/>
    <cellStyle name="Comma 2 6 14 2 2" xfId="13295"/>
    <cellStyle name="Comma 2 6 14 2 3" xfId="13296"/>
    <cellStyle name="Comma 2 6 14 2 4" xfId="13297"/>
    <cellStyle name="Comma 2 6 14 3" xfId="13298"/>
    <cellStyle name="Comma 2 6 14 4" xfId="13299"/>
    <cellStyle name="Comma 2 6 14 5" xfId="13300"/>
    <cellStyle name="Comma 2 6 15" xfId="13301"/>
    <cellStyle name="Comma 2 6 15 2" xfId="13302"/>
    <cellStyle name="Comma 2 6 15 2 2" xfId="13303"/>
    <cellStyle name="Comma 2 6 15 2 3" xfId="13304"/>
    <cellStyle name="Comma 2 6 15 2 4" xfId="13305"/>
    <cellStyle name="Comma 2 6 15 3" xfId="13306"/>
    <cellStyle name="Comma 2 6 15 4" xfId="13307"/>
    <cellStyle name="Comma 2 6 15 5" xfId="13308"/>
    <cellStyle name="Comma 2 6 16" xfId="13309"/>
    <cellStyle name="Comma 2 6 16 2" xfId="13310"/>
    <cellStyle name="Comma 2 6 16 2 2" xfId="13311"/>
    <cellStyle name="Comma 2 6 16 2 3" xfId="13312"/>
    <cellStyle name="Comma 2 6 16 2 4" xfId="13313"/>
    <cellStyle name="Comma 2 6 16 3" xfId="13314"/>
    <cellStyle name="Comma 2 6 16 4" xfId="13315"/>
    <cellStyle name="Comma 2 6 16 5" xfId="13316"/>
    <cellStyle name="Comma 2 6 17" xfId="13317"/>
    <cellStyle name="Comma 2 6 17 2" xfId="13318"/>
    <cellStyle name="Comma 2 6 17 2 2" xfId="13319"/>
    <cellStyle name="Comma 2 6 17 2 3" xfId="13320"/>
    <cellStyle name="Comma 2 6 17 2 4" xfId="13321"/>
    <cellStyle name="Comma 2 6 17 3" xfId="13322"/>
    <cellStyle name="Comma 2 6 17 4" xfId="13323"/>
    <cellStyle name="Comma 2 6 17 5" xfId="13324"/>
    <cellStyle name="Comma 2 6 18" xfId="13325"/>
    <cellStyle name="Comma 2 6 18 2" xfId="13326"/>
    <cellStyle name="Comma 2 6 18 2 2" xfId="13327"/>
    <cellStyle name="Comma 2 6 18 2 3" xfId="13328"/>
    <cellStyle name="Comma 2 6 18 2 4" xfId="13329"/>
    <cellStyle name="Comma 2 6 18 3" xfId="13330"/>
    <cellStyle name="Comma 2 6 18 4" xfId="13331"/>
    <cellStyle name="Comma 2 6 18 5" xfId="13332"/>
    <cellStyle name="Comma 2 6 19" xfId="13333"/>
    <cellStyle name="Comma 2 6 19 2" xfId="13334"/>
    <cellStyle name="Comma 2 6 19 2 2" xfId="13335"/>
    <cellStyle name="Comma 2 6 19 2 3" xfId="13336"/>
    <cellStyle name="Comma 2 6 19 2 4" xfId="13337"/>
    <cellStyle name="Comma 2 6 19 3" xfId="13338"/>
    <cellStyle name="Comma 2 6 19 4" xfId="13339"/>
    <cellStyle name="Comma 2 6 19 5" xfId="13340"/>
    <cellStyle name="Comma 2 6 2" xfId="13341"/>
    <cellStyle name="Comma 2 6 2 2" xfId="13342"/>
    <cellStyle name="Comma 2 6 2 2 2" xfId="13343"/>
    <cellStyle name="Comma 2 6 2 2 3" xfId="13344"/>
    <cellStyle name="Comma 2 6 2 2 4" xfId="13345"/>
    <cellStyle name="Comma 2 6 2 3" xfId="13346"/>
    <cellStyle name="Comma 2 6 2 4" xfId="13347"/>
    <cellStyle name="Comma 2 6 2 5" xfId="13348"/>
    <cellStyle name="Comma 2 6 20" xfId="13349"/>
    <cellStyle name="Comma 2 6 20 2" xfId="13350"/>
    <cellStyle name="Comma 2 6 20 3" xfId="13351"/>
    <cellStyle name="Comma 2 6 20 4" xfId="13352"/>
    <cellStyle name="Comma 2 6 21" xfId="13353"/>
    <cellStyle name="Comma 2 6 21 2" xfId="13354"/>
    <cellStyle name="Comma 2 6 22" xfId="13355"/>
    <cellStyle name="Comma 2 6 22 2" xfId="13356"/>
    <cellStyle name="Comma 2 6 23" xfId="13357"/>
    <cellStyle name="Comma 2 6 3" xfId="13358"/>
    <cellStyle name="Comma 2 6 3 2" xfId="13359"/>
    <cellStyle name="Comma 2 6 3 2 2" xfId="13360"/>
    <cellStyle name="Comma 2 6 3 2 3" xfId="13361"/>
    <cellStyle name="Comma 2 6 3 2 4" xfId="13362"/>
    <cellStyle name="Comma 2 6 3 3" xfId="13363"/>
    <cellStyle name="Comma 2 6 3 4" xfId="13364"/>
    <cellStyle name="Comma 2 6 3 5" xfId="13365"/>
    <cellStyle name="Comma 2 6 4" xfId="13366"/>
    <cellStyle name="Comma 2 6 4 2" xfId="13367"/>
    <cellStyle name="Comma 2 6 4 2 2" xfId="13368"/>
    <cellStyle name="Comma 2 6 4 2 3" xfId="13369"/>
    <cellStyle name="Comma 2 6 4 2 4" xfId="13370"/>
    <cellStyle name="Comma 2 6 4 3" xfId="13371"/>
    <cellStyle name="Comma 2 6 4 4" xfId="13372"/>
    <cellStyle name="Comma 2 6 4 5" xfId="13373"/>
    <cellStyle name="Comma 2 6 5" xfId="13374"/>
    <cellStyle name="Comma 2 6 5 2" xfId="13375"/>
    <cellStyle name="Comma 2 6 5 2 2" xfId="13376"/>
    <cellStyle name="Comma 2 6 5 2 3" xfId="13377"/>
    <cellStyle name="Comma 2 6 5 2 4" xfId="13378"/>
    <cellStyle name="Comma 2 6 5 3" xfId="13379"/>
    <cellStyle name="Comma 2 6 5 4" xfId="13380"/>
    <cellStyle name="Comma 2 6 5 5" xfId="13381"/>
    <cellStyle name="Comma 2 6 6" xfId="13382"/>
    <cellStyle name="Comma 2 6 6 2" xfId="13383"/>
    <cellStyle name="Comma 2 6 6 2 2" xfId="13384"/>
    <cellStyle name="Comma 2 6 6 2 3" xfId="13385"/>
    <cellStyle name="Comma 2 6 6 2 4" xfId="13386"/>
    <cellStyle name="Comma 2 6 6 3" xfId="13387"/>
    <cellStyle name="Comma 2 6 6 4" xfId="13388"/>
    <cellStyle name="Comma 2 6 6 5" xfId="13389"/>
    <cellStyle name="Comma 2 6 7" xfId="13390"/>
    <cellStyle name="Comma 2 6 7 2" xfId="13391"/>
    <cellStyle name="Comma 2 6 7 2 2" xfId="13392"/>
    <cellStyle name="Comma 2 6 7 2 3" xfId="13393"/>
    <cellStyle name="Comma 2 6 7 2 4" xfId="13394"/>
    <cellStyle name="Comma 2 6 7 3" xfId="13395"/>
    <cellStyle name="Comma 2 6 7 4" xfId="13396"/>
    <cellStyle name="Comma 2 6 7 5" xfId="13397"/>
    <cellStyle name="Comma 2 6 8" xfId="13398"/>
    <cellStyle name="Comma 2 6 8 2" xfId="13399"/>
    <cellStyle name="Comma 2 6 8 2 2" xfId="13400"/>
    <cellStyle name="Comma 2 6 8 2 2 2" xfId="13401"/>
    <cellStyle name="Comma 2 6 8 2 3" xfId="13402"/>
    <cellStyle name="Comma 2 6 8 2 4" xfId="13403"/>
    <cellStyle name="Comma 2 6 8 2 5" xfId="13404"/>
    <cellStyle name="Comma 2 6 8 3" xfId="13405"/>
    <cellStyle name="Comma 2 6 8 4" xfId="13406"/>
    <cellStyle name="Comma 2 6 8 5" xfId="13407"/>
    <cellStyle name="Comma 2 6 9" xfId="13408"/>
    <cellStyle name="Comma 2 6 9 2" xfId="13409"/>
    <cellStyle name="Comma 2 6 9 2 2" xfId="13410"/>
    <cellStyle name="Comma 2 6 9 2 3" xfId="13411"/>
    <cellStyle name="Comma 2 6 9 2 4" xfId="13412"/>
    <cellStyle name="Comma 2 6 9 3" xfId="13413"/>
    <cellStyle name="Comma 2 6 9 4" xfId="13414"/>
    <cellStyle name="Comma 2 6 9 5" xfId="13415"/>
    <cellStyle name="Comma 2 7" xfId="13416"/>
    <cellStyle name="Comma 2 7 10" xfId="13417"/>
    <cellStyle name="Comma 2 7 10 2" xfId="13418"/>
    <cellStyle name="Comma 2 7 10 2 2" xfId="13419"/>
    <cellStyle name="Comma 2 7 10 2 3" xfId="13420"/>
    <cellStyle name="Comma 2 7 10 2 4" xfId="13421"/>
    <cellStyle name="Comma 2 7 10 3" xfId="13422"/>
    <cellStyle name="Comma 2 7 10 4" xfId="13423"/>
    <cellStyle name="Comma 2 7 10 5" xfId="13424"/>
    <cellStyle name="Comma 2 7 11" xfId="13425"/>
    <cellStyle name="Comma 2 7 11 2" xfId="13426"/>
    <cellStyle name="Comma 2 7 11 2 2" xfId="13427"/>
    <cellStyle name="Comma 2 7 11 2 3" xfId="13428"/>
    <cellStyle name="Comma 2 7 11 2 4" xfId="13429"/>
    <cellStyle name="Comma 2 7 11 3" xfId="13430"/>
    <cellStyle name="Comma 2 7 11 4" xfId="13431"/>
    <cellStyle name="Comma 2 7 11 5" xfId="13432"/>
    <cellStyle name="Comma 2 7 12" xfId="13433"/>
    <cellStyle name="Comma 2 7 12 2" xfId="13434"/>
    <cellStyle name="Comma 2 7 12 2 2" xfId="13435"/>
    <cellStyle name="Comma 2 7 12 2 3" xfId="13436"/>
    <cellStyle name="Comma 2 7 12 2 4" xfId="13437"/>
    <cellStyle name="Comma 2 7 12 3" xfId="13438"/>
    <cellStyle name="Comma 2 7 12 4" xfId="13439"/>
    <cellStyle name="Comma 2 7 12 5" xfId="13440"/>
    <cellStyle name="Comma 2 7 13" xfId="13441"/>
    <cellStyle name="Comma 2 7 13 2" xfId="13442"/>
    <cellStyle name="Comma 2 7 13 2 2" xfId="13443"/>
    <cellStyle name="Comma 2 7 13 2 3" xfId="13444"/>
    <cellStyle name="Comma 2 7 13 2 4" xfId="13445"/>
    <cellStyle name="Comma 2 7 13 3" xfId="13446"/>
    <cellStyle name="Comma 2 7 13 4" xfId="13447"/>
    <cellStyle name="Comma 2 7 13 5" xfId="13448"/>
    <cellStyle name="Comma 2 7 14" xfId="13449"/>
    <cellStyle name="Comma 2 7 14 2" xfId="13450"/>
    <cellStyle name="Comma 2 7 14 2 2" xfId="13451"/>
    <cellStyle name="Comma 2 7 14 2 3" xfId="13452"/>
    <cellStyle name="Comma 2 7 14 2 4" xfId="13453"/>
    <cellStyle name="Comma 2 7 14 3" xfId="13454"/>
    <cellStyle name="Comma 2 7 14 4" xfId="13455"/>
    <cellStyle name="Comma 2 7 14 5" xfId="13456"/>
    <cellStyle name="Comma 2 7 15" xfId="13457"/>
    <cellStyle name="Comma 2 7 15 2" xfId="13458"/>
    <cellStyle name="Comma 2 7 15 2 2" xfId="13459"/>
    <cellStyle name="Comma 2 7 15 2 3" xfId="13460"/>
    <cellStyle name="Comma 2 7 15 2 4" xfId="13461"/>
    <cellStyle name="Comma 2 7 15 3" xfId="13462"/>
    <cellStyle name="Comma 2 7 15 4" xfId="13463"/>
    <cellStyle name="Comma 2 7 15 5" xfId="13464"/>
    <cellStyle name="Comma 2 7 16" xfId="13465"/>
    <cellStyle name="Comma 2 7 16 2" xfId="13466"/>
    <cellStyle name="Comma 2 7 16 2 2" xfId="13467"/>
    <cellStyle name="Comma 2 7 16 2 3" xfId="13468"/>
    <cellStyle name="Comma 2 7 16 2 4" xfId="13469"/>
    <cellStyle name="Comma 2 7 16 3" xfId="13470"/>
    <cellStyle name="Comma 2 7 16 4" xfId="13471"/>
    <cellStyle name="Comma 2 7 16 5" xfId="13472"/>
    <cellStyle name="Comma 2 7 17" xfId="13473"/>
    <cellStyle name="Comma 2 7 17 2" xfId="13474"/>
    <cellStyle name="Comma 2 7 17 2 2" xfId="13475"/>
    <cellStyle name="Comma 2 7 17 2 3" xfId="13476"/>
    <cellStyle name="Comma 2 7 17 2 4" xfId="13477"/>
    <cellStyle name="Comma 2 7 17 3" xfId="13478"/>
    <cellStyle name="Comma 2 7 17 4" xfId="13479"/>
    <cellStyle name="Comma 2 7 17 5" xfId="13480"/>
    <cellStyle name="Comma 2 7 18" xfId="13481"/>
    <cellStyle name="Comma 2 7 18 2" xfId="13482"/>
    <cellStyle name="Comma 2 7 18 2 2" xfId="13483"/>
    <cellStyle name="Comma 2 7 18 2 3" xfId="13484"/>
    <cellStyle name="Comma 2 7 18 2 4" xfId="13485"/>
    <cellStyle name="Comma 2 7 18 3" xfId="13486"/>
    <cellStyle name="Comma 2 7 18 4" xfId="13487"/>
    <cellStyle name="Comma 2 7 18 5" xfId="13488"/>
    <cellStyle name="Comma 2 7 19" xfId="13489"/>
    <cellStyle name="Comma 2 7 19 2" xfId="13490"/>
    <cellStyle name="Comma 2 7 19 2 2" xfId="13491"/>
    <cellStyle name="Comma 2 7 19 2 2 2" xfId="13492"/>
    <cellStyle name="Comma 2 7 19 2 3" xfId="13493"/>
    <cellStyle name="Comma 2 7 19 2 4" xfId="13494"/>
    <cellStyle name="Comma 2 7 19 2 5" xfId="13495"/>
    <cellStyle name="Comma 2 7 19 3" xfId="13496"/>
    <cellStyle name="Comma 2 7 19 4" xfId="13497"/>
    <cellStyle name="Comma 2 7 19 5" xfId="13498"/>
    <cellStyle name="Comma 2 7 2" xfId="13499"/>
    <cellStyle name="Comma 2 7 2 2" xfId="13500"/>
    <cellStyle name="Comma 2 7 2 2 2" xfId="13501"/>
    <cellStyle name="Comma 2 7 2 2 3" xfId="13502"/>
    <cellStyle name="Comma 2 7 2 2 4" xfId="13503"/>
    <cellStyle name="Comma 2 7 2 3" xfId="13504"/>
    <cellStyle name="Comma 2 7 2 4" xfId="13505"/>
    <cellStyle name="Comma 2 7 2 5" xfId="13506"/>
    <cellStyle name="Comma 2 7 20" xfId="13507"/>
    <cellStyle name="Comma 2 7 20 2" xfId="13508"/>
    <cellStyle name="Comma 2 7 20 3" xfId="13509"/>
    <cellStyle name="Comma 2 7 20 4" xfId="13510"/>
    <cellStyle name="Comma 2 7 21" xfId="13511"/>
    <cellStyle name="Comma 2 7 21 2" xfId="13512"/>
    <cellStyle name="Comma 2 7 22" xfId="13513"/>
    <cellStyle name="Comma 2 7 22 2" xfId="13514"/>
    <cellStyle name="Comma 2 7 23" xfId="13515"/>
    <cellStyle name="Comma 2 7 3" xfId="13516"/>
    <cellStyle name="Comma 2 7 3 2" xfId="13517"/>
    <cellStyle name="Comma 2 7 3 2 2" xfId="13518"/>
    <cellStyle name="Comma 2 7 3 2 3" xfId="13519"/>
    <cellStyle name="Comma 2 7 3 2 4" xfId="13520"/>
    <cellStyle name="Comma 2 7 3 3" xfId="13521"/>
    <cellStyle name="Comma 2 7 3 4" xfId="13522"/>
    <cellStyle name="Comma 2 7 3 5" xfId="13523"/>
    <cellStyle name="Comma 2 7 4" xfId="13524"/>
    <cellStyle name="Comma 2 7 4 2" xfId="13525"/>
    <cellStyle name="Comma 2 7 4 2 2" xfId="13526"/>
    <cellStyle name="Comma 2 7 4 2 3" xfId="13527"/>
    <cellStyle name="Comma 2 7 4 2 4" xfId="13528"/>
    <cellStyle name="Comma 2 7 4 3" xfId="13529"/>
    <cellStyle name="Comma 2 7 4 4" xfId="13530"/>
    <cellStyle name="Comma 2 7 4 5" xfId="13531"/>
    <cellStyle name="Comma 2 7 5" xfId="13532"/>
    <cellStyle name="Comma 2 7 5 2" xfId="13533"/>
    <cellStyle name="Comma 2 7 5 2 2" xfId="13534"/>
    <cellStyle name="Comma 2 7 5 2 2 2" xfId="13535"/>
    <cellStyle name="Comma 2 7 5 2 3" xfId="13536"/>
    <cellStyle name="Comma 2 7 5 2 4" xfId="13537"/>
    <cellStyle name="Comma 2 7 5 2 5" xfId="13538"/>
    <cellStyle name="Comma 2 7 5 3" xfId="13539"/>
    <cellStyle name="Comma 2 7 5 4" xfId="13540"/>
    <cellStyle name="Comma 2 7 5 5" xfId="13541"/>
    <cellStyle name="Comma 2 7 6" xfId="13542"/>
    <cellStyle name="Comma 2 7 6 2" xfId="13543"/>
    <cellStyle name="Comma 2 7 6 2 2" xfId="13544"/>
    <cellStyle name="Comma 2 7 6 2 3" xfId="13545"/>
    <cellStyle name="Comma 2 7 6 2 4" xfId="13546"/>
    <cellStyle name="Comma 2 7 6 3" xfId="13547"/>
    <cellStyle name="Comma 2 7 6 4" xfId="13548"/>
    <cellStyle name="Comma 2 7 6 5" xfId="13549"/>
    <cellStyle name="Comma 2 7 7" xfId="13550"/>
    <cellStyle name="Comma 2 7 7 2" xfId="13551"/>
    <cellStyle name="Comma 2 7 7 2 2" xfId="13552"/>
    <cellStyle name="Comma 2 7 7 2 3" xfId="13553"/>
    <cellStyle name="Comma 2 7 7 2 4" xfId="13554"/>
    <cellStyle name="Comma 2 7 7 3" xfId="13555"/>
    <cellStyle name="Comma 2 7 7 4" xfId="13556"/>
    <cellStyle name="Comma 2 7 7 5" xfId="13557"/>
    <cellStyle name="Comma 2 7 8" xfId="13558"/>
    <cellStyle name="Comma 2 7 8 2" xfId="13559"/>
    <cellStyle name="Comma 2 7 8 2 2" xfId="13560"/>
    <cellStyle name="Comma 2 7 8 2 3" xfId="13561"/>
    <cellStyle name="Comma 2 7 8 2 4" xfId="13562"/>
    <cellStyle name="Comma 2 7 8 3" xfId="13563"/>
    <cellStyle name="Comma 2 7 8 4" xfId="13564"/>
    <cellStyle name="Comma 2 7 8 5" xfId="13565"/>
    <cellStyle name="Comma 2 7 9" xfId="13566"/>
    <cellStyle name="Comma 2 7 9 2" xfId="13567"/>
    <cellStyle name="Comma 2 7 9 2 2" xfId="13568"/>
    <cellStyle name="Comma 2 7 9 2 3" xfId="13569"/>
    <cellStyle name="Comma 2 7 9 2 4" xfId="13570"/>
    <cellStyle name="Comma 2 7 9 3" xfId="13571"/>
    <cellStyle name="Comma 2 7 9 4" xfId="13572"/>
    <cellStyle name="Comma 2 7 9 5" xfId="13573"/>
    <cellStyle name="Comma 2 8" xfId="13574"/>
    <cellStyle name="Comma 2 8 10" xfId="13575"/>
    <cellStyle name="Comma 2 8 10 2" xfId="13576"/>
    <cellStyle name="Comma 2 8 10 2 2" xfId="13577"/>
    <cellStyle name="Comma 2 8 10 2 3" xfId="13578"/>
    <cellStyle name="Comma 2 8 10 2 4" xfId="13579"/>
    <cellStyle name="Comma 2 8 10 3" xfId="13580"/>
    <cellStyle name="Comma 2 8 10 4" xfId="13581"/>
    <cellStyle name="Comma 2 8 10 5" xfId="13582"/>
    <cellStyle name="Comma 2 8 11" xfId="13583"/>
    <cellStyle name="Comma 2 8 11 2" xfId="13584"/>
    <cellStyle name="Comma 2 8 11 2 2" xfId="13585"/>
    <cellStyle name="Comma 2 8 11 2 3" xfId="13586"/>
    <cellStyle name="Comma 2 8 11 2 4" xfId="13587"/>
    <cellStyle name="Comma 2 8 11 3" xfId="13588"/>
    <cellStyle name="Comma 2 8 11 4" xfId="13589"/>
    <cellStyle name="Comma 2 8 11 5" xfId="13590"/>
    <cellStyle name="Comma 2 8 12" xfId="13591"/>
    <cellStyle name="Comma 2 8 12 2" xfId="13592"/>
    <cellStyle name="Comma 2 8 12 2 2" xfId="13593"/>
    <cellStyle name="Comma 2 8 12 2 3" xfId="13594"/>
    <cellStyle name="Comma 2 8 12 2 4" xfId="13595"/>
    <cellStyle name="Comma 2 8 12 3" xfId="13596"/>
    <cellStyle name="Comma 2 8 12 4" xfId="13597"/>
    <cellStyle name="Comma 2 8 12 5" xfId="13598"/>
    <cellStyle name="Comma 2 8 13" xfId="13599"/>
    <cellStyle name="Comma 2 8 13 2" xfId="13600"/>
    <cellStyle name="Comma 2 8 13 2 2" xfId="13601"/>
    <cellStyle name="Comma 2 8 13 2 3" xfId="13602"/>
    <cellStyle name="Comma 2 8 13 2 4" xfId="13603"/>
    <cellStyle name="Comma 2 8 13 3" xfId="13604"/>
    <cellStyle name="Comma 2 8 13 4" xfId="13605"/>
    <cellStyle name="Comma 2 8 13 5" xfId="13606"/>
    <cellStyle name="Comma 2 8 14" xfId="13607"/>
    <cellStyle name="Comma 2 8 14 2" xfId="13608"/>
    <cellStyle name="Comma 2 8 14 2 2" xfId="13609"/>
    <cellStyle name="Comma 2 8 14 2 3" xfId="13610"/>
    <cellStyle name="Comma 2 8 14 2 4" xfId="13611"/>
    <cellStyle name="Comma 2 8 14 3" xfId="13612"/>
    <cellStyle name="Comma 2 8 14 4" xfId="13613"/>
    <cellStyle name="Comma 2 8 14 5" xfId="13614"/>
    <cellStyle name="Comma 2 8 15" xfId="13615"/>
    <cellStyle name="Comma 2 8 15 2" xfId="13616"/>
    <cellStyle name="Comma 2 8 15 2 2" xfId="13617"/>
    <cellStyle name="Comma 2 8 15 2 3" xfId="13618"/>
    <cellStyle name="Comma 2 8 15 2 4" xfId="13619"/>
    <cellStyle name="Comma 2 8 15 3" xfId="13620"/>
    <cellStyle name="Comma 2 8 15 4" xfId="13621"/>
    <cellStyle name="Comma 2 8 15 5" xfId="13622"/>
    <cellStyle name="Comma 2 8 16" xfId="13623"/>
    <cellStyle name="Comma 2 8 16 2" xfId="13624"/>
    <cellStyle name="Comma 2 8 16 2 2" xfId="13625"/>
    <cellStyle name="Comma 2 8 16 2 3" xfId="13626"/>
    <cellStyle name="Comma 2 8 16 2 4" xfId="13627"/>
    <cellStyle name="Comma 2 8 16 3" xfId="13628"/>
    <cellStyle name="Comma 2 8 16 4" xfId="13629"/>
    <cellStyle name="Comma 2 8 16 5" xfId="13630"/>
    <cellStyle name="Comma 2 8 17" xfId="13631"/>
    <cellStyle name="Comma 2 8 17 2" xfId="13632"/>
    <cellStyle name="Comma 2 8 17 2 2" xfId="13633"/>
    <cellStyle name="Comma 2 8 17 2 3" xfId="13634"/>
    <cellStyle name="Comma 2 8 17 2 4" xfId="13635"/>
    <cellStyle name="Comma 2 8 17 3" xfId="13636"/>
    <cellStyle name="Comma 2 8 17 4" xfId="13637"/>
    <cellStyle name="Comma 2 8 17 5" xfId="13638"/>
    <cellStyle name="Comma 2 8 18" xfId="13639"/>
    <cellStyle name="Comma 2 8 18 2" xfId="13640"/>
    <cellStyle name="Comma 2 8 18 2 2" xfId="13641"/>
    <cellStyle name="Comma 2 8 18 2 3" xfId="13642"/>
    <cellStyle name="Comma 2 8 18 2 4" xfId="13643"/>
    <cellStyle name="Comma 2 8 18 3" xfId="13644"/>
    <cellStyle name="Comma 2 8 18 4" xfId="13645"/>
    <cellStyle name="Comma 2 8 18 5" xfId="13646"/>
    <cellStyle name="Comma 2 8 19" xfId="13647"/>
    <cellStyle name="Comma 2 8 19 2" xfId="13648"/>
    <cellStyle name="Comma 2 8 19 2 2" xfId="13649"/>
    <cellStyle name="Comma 2 8 19 2 3" xfId="13650"/>
    <cellStyle name="Comma 2 8 19 2 4" xfId="13651"/>
    <cellStyle name="Comma 2 8 19 3" xfId="13652"/>
    <cellStyle name="Comma 2 8 19 4" xfId="13653"/>
    <cellStyle name="Comma 2 8 19 5" xfId="13654"/>
    <cellStyle name="Comma 2 8 2" xfId="13655"/>
    <cellStyle name="Comma 2 8 2 2" xfId="13656"/>
    <cellStyle name="Comma 2 8 2 2 2" xfId="13657"/>
    <cellStyle name="Comma 2 8 2 2 3" xfId="13658"/>
    <cellStyle name="Comma 2 8 2 2 4" xfId="13659"/>
    <cellStyle name="Comma 2 8 2 3" xfId="13660"/>
    <cellStyle name="Comma 2 8 2 4" xfId="13661"/>
    <cellStyle name="Comma 2 8 2 5" xfId="13662"/>
    <cellStyle name="Comma 2 8 20" xfId="13663"/>
    <cellStyle name="Comma 2 8 20 2" xfId="13664"/>
    <cellStyle name="Comma 2 8 20 3" xfId="13665"/>
    <cellStyle name="Comma 2 8 20 4" xfId="13666"/>
    <cellStyle name="Comma 2 8 21" xfId="13667"/>
    <cellStyle name="Comma 2 8 21 2" xfId="13668"/>
    <cellStyle name="Comma 2 8 22" xfId="13669"/>
    <cellStyle name="Comma 2 8 22 2" xfId="13670"/>
    <cellStyle name="Comma 2 8 23" xfId="13671"/>
    <cellStyle name="Comma 2 8 3" xfId="13672"/>
    <cellStyle name="Comma 2 8 3 2" xfId="13673"/>
    <cellStyle name="Comma 2 8 3 2 2" xfId="13674"/>
    <cellStyle name="Comma 2 8 3 2 3" xfId="13675"/>
    <cellStyle name="Comma 2 8 3 2 4" xfId="13676"/>
    <cellStyle name="Comma 2 8 3 3" xfId="13677"/>
    <cellStyle name="Comma 2 8 3 4" xfId="13678"/>
    <cellStyle name="Comma 2 8 3 5" xfId="13679"/>
    <cellStyle name="Comma 2 8 4" xfId="13680"/>
    <cellStyle name="Comma 2 8 4 2" xfId="13681"/>
    <cellStyle name="Comma 2 8 4 2 2" xfId="13682"/>
    <cellStyle name="Comma 2 8 4 2 3" xfId="13683"/>
    <cellStyle name="Comma 2 8 4 2 4" xfId="13684"/>
    <cellStyle name="Comma 2 8 4 3" xfId="13685"/>
    <cellStyle name="Comma 2 8 4 4" xfId="13686"/>
    <cellStyle name="Comma 2 8 4 5" xfId="13687"/>
    <cellStyle name="Comma 2 8 5" xfId="13688"/>
    <cellStyle name="Comma 2 8 5 2" xfId="13689"/>
    <cellStyle name="Comma 2 8 5 2 2" xfId="13690"/>
    <cellStyle name="Comma 2 8 5 2 3" xfId="13691"/>
    <cellStyle name="Comma 2 8 5 2 4" xfId="13692"/>
    <cellStyle name="Comma 2 8 5 3" xfId="13693"/>
    <cellStyle name="Comma 2 8 5 4" xfId="13694"/>
    <cellStyle name="Comma 2 8 5 5" xfId="13695"/>
    <cellStyle name="Comma 2 8 6" xfId="13696"/>
    <cellStyle name="Comma 2 8 6 2" xfId="13697"/>
    <cellStyle name="Comma 2 8 6 2 2" xfId="13698"/>
    <cellStyle name="Comma 2 8 6 2 3" xfId="13699"/>
    <cellStyle name="Comma 2 8 6 2 4" xfId="13700"/>
    <cellStyle name="Comma 2 8 6 3" xfId="13701"/>
    <cellStyle name="Comma 2 8 6 4" xfId="13702"/>
    <cellStyle name="Comma 2 8 6 5" xfId="13703"/>
    <cellStyle name="Comma 2 8 7" xfId="13704"/>
    <cellStyle name="Comma 2 8 7 2" xfId="13705"/>
    <cellStyle name="Comma 2 8 7 2 2" xfId="13706"/>
    <cellStyle name="Comma 2 8 7 2 3" xfId="13707"/>
    <cellStyle name="Comma 2 8 7 2 4" xfId="13708"/>
    <cellStyle name="Comma 2 8 7 3" xfId="13709"/>
    <cellStyle name="Comma 2 8 7 4" xfId="13710"/>
    <cellStyle name="Comma 2 8 7 5" xfId="13711"/>
    <cellStyle name="Comma 2 8 8" xfId="13712"/>
    <cellStyle name="Comma 2 8 8 2" xfId="13713"/>
    <cellStyle name="Comma 2 8 8 2 2" xfId="13714"/>
    <cellStyle name="Comma 2 8 8 2 2 2" xfId="13715"/>
    <cellStyle name="Comma 2 8 8 2 3" xfId="13716"/>
    <cellStyle name="Comma 2 8 8 2 4" xfId="13717"/>
    <cellStyle name="Comma 2 8 8 2 5" xfId="13718"/>
    <cellStyle name="Comma 2 8 8 3" xfId="13719"/>
    <cellStyle name="Comma 2 8 8 4" xfId="13720"/>
    <cellStyle name="Comma 2 8 8 5" xfId="13721"/>
    <cellStyle name="Comma 2 8 9" xfId="13722"/>
    <cellStyle name="Comma 2 8 9 2" xfId="13723"/>
    <cellStyle name="Comma 2 8 9 2 2" xfId="13724"/>
    <cellStyle name="Comma 2 8 9 2 3" xfId="13725"/>
    <cellStyle name="Comma 2 8 9 2 4" xfId="13726"/>
    <cellStyle name="Comma 2 8 9 3" xfId="13727"/>
    <cellStyle name="Comma 2 8 9 4" xfId="13728"/>
    <cellStyle name="Comma 2 8 9 5" xfId="13729"/>
    <cellStyle name="Comma 2 9" xfId="13730"/>
    <cellStyle name="Comma 2 9 10" xfId="13731"/>
    <cellStyle name="Comma 2 9 10 2" xfId="13732"/>
    <cellStyle name="Comma 2 9 10 2 2" xfId="13733"/>
    <cellStyle name="Comma 2 9 10 2 3" xfId="13734"/>
    <cellStyle name="Comma 2 9 10 2 4" xfId="13735"/>
    <cellStyle name="Comma 2 9 10 3" xfId="13736"/>
    <cellStyle name="Comma 2 9 10 4" xfId="13737"/>
    <cellStyle name="Comma 2 9 10 5" xfId="13738"/>
    <cellStyle name="Comma 2 9 11" xfId="13739"/>
    <cellStyle name="Comma 2 9 11 2" xfId="13740"/>
    <cellStyle name="Comma 2 9 11 2 2" xfId="13741"/>
    <cellStyle name="Comma 2 9 11 2 3" xfId="13742"/>
    <cellStyle name="Comma 2 9 11 2 4" xfId="13743"/>
    <cellStyle name="Comma 2 9 11 3" xfId="13744"/>
    <cellStyle name="Comma 2 9 11 4" xfId="13745"/>
    <cellStyle name="Comma 2 9 11 5" xfId="13746"/>
    <cellStyle name="Comma 2 9 12" xfId="13747"/>
    <cellStyle name="Comma 2 9 12 2" xfId="13748"/>
    <cellStyle name="Comma 2 9 12 2 2" xfId="13749"/>
    <cellStyle name="Comma 2 9 12 2 3" xfId="13750"/>
    <cellStyle name="Comma 2 9 12 2 4" xfId="13751"/>
    <cellStyle name="Comma 2 9 12 3" xfId="13752"/>
    <cellStyle name="Comma 2 9 12 4" xfId="13753"/>
    <cellStyle name="Comma 2 9 12 5" xfId="13754"/>
    <cellStyle name="Comma 2 9 13" xfId="13755"/>
    <cellStyle name="Comma 2 9 13 2" xfId="13756"/>
    <cellStyle name="Comma 2 9 13 2 2" xfId="13757"/>
    <cellStyle name="Comma 2 9 13 2 3" xfId="13758"/>
    <cellStyle name="Comma 2 9 13 2 4" xfId="13759"/>
    <cellStyle name="Comma 2 9 13 3" xfId="13760"/>
    <cellStyle name="Comma 2 9 13 4" xfId="13761"/>
    <cellStyle name="Comma 2 9 13 5" xfId="13762"/>
    <cellStyle name="Comma 2 9 14" xfId="13763"/>
    <cellStyle name="Comma 2 9 14 2" xfId="13764"/>
    <cellStyle name="Comma 2 9 14 2 2" xfId="13765"/>
    <cellStyle name="Comma 2 9 14 2 3" xfId="13766"/>
    <cellStyle name="Comma 2 9 14 2 4" xfId="13767"/>
    <cellStyle name="Comma 2 9 14 3" xfId="13768"/>
    <cellStyle name="Comma 2 9 14 3 2" xfId="13769"/>
    <cellStyle name="Comma 2 9 14 3 2 2" xfId="13770"/>
    <cellStyle name="Comma 2 9 14 3 3" xfId="13771"/>
    <cellStyle name="Comma 2 9 14 4" xfId="13772"/>
    <cellStyle name="Comma 2 9 14 5" xfId="13773"/>
    <cellStyle name="Comma 2 9 15" xfId="13774"/>
    <cellStyle name="Comma 2 9 15 2" xfId="13775"/>
    <cellStyle name="Comma 2 9 15 2 2" xfId="13776"/>
    <cellStyle name="Comma 2 9 15 2 3" xfId="13777"/>
    <cellStyle name="Comma 2 9 15 2 4" xfId="13778"/>
    <cellStyle name="Comma 2 9 15 3" xfId="13779"/>
    <cellStyle name="Comma 2 9 15 4" xfId="13780"/>
    <cellStyle name="Comma 2 9 15 5" xfId="13781"/>
    <cellStyle name="Comma 2 9 16" xfId="13782"/>
    <cellStyle name="Comma 2 9 16 2" xfId="13783"/>
    <cellStyle name="Comma 2 9 16 2 2" xfId="13784"/>
    <cellStyle name="Comma 2 9 16 2 3" xfId="13785"/>
    <cellStyle name="Comma 2 9 16 2 4" xfId="13786"/>
    <cellStyle name="Comma 2 9 16 3" xfId="13787"/>
    <cellStyle name="Comma 2 9 16 4" xfId="13788"/>
    <cellStyle name="Comma 2 9 16 5" xfId="13789"/>
    <cellStyle name="Comma 2 9 17" xfId="13790"/>
    <cellStyle name="Comma 2 9 17 2" xfId="13791"/>
    <cellStyle name="Comma 2 9 17 2 2" xfId="13792"/>
    <cellStyle name="Comma 2 9 17 2 2 2" xfId="13793"/>
    <cellStyle name="Comma 2 9 17 2 2 2 2" xfId="13794"/>
    <cellStyle name="Comma 2 9 17 2 2 3" xfId="13795"/>
    <cellStyle name="Comma 2 9 17 2 3" xfId="13796"/>
    <cellStyle name="Comma 2 9 17 2 4" xfId="13797"/>
    <cellStyle name="Comma 2 9 17 3" xfId="13798"/>
    <cellStyle name="Comma 2 9 17 4" xfId="13799"/>
    <cellStyle name="Comma 2 9 17 5" xfId="13800"/>
    <cellStyle name="Comma 2 9 18" xfId="13801"/>
    <cellStyle name="Comma 2 9 18 2" xfId="13802"/>
    <cellStyle name="Comma 2 9 18 2 2" xfId="13803"/>
    <cellStyle name="Comma 2 9 18 2 3" xfId="13804"/>
    <cellStyle name="Comma 2 9 18 2 4" xfId="13805"/>
    <cellStyle name="Comma 2 9 18 3" xfId="13806"/>
    <cellStyle name="Comma 2 9 18 4" xfId="13807"/>
    <cellStyle name="Comma 2 9 18 5" xfId="13808"/>
    <cellStyle name="Comma 2 9 19" xfId="13809"/>
    <cellStyle name="Comma 2 9 19 2" xfId="13810"/>
    <cellStyle name="Comma 2 9 19 2 2" xfId="13811"/>
    <cellStyle name="Comma 2 9 19 2 3" xfId="13812"/>
    <cellStyle name="Comma 2 9 19 2 4" xfId="13813"/>
    <cellStyle name="Comma 2 9 19 3" xfId="13814"/>
    <cellStyle name="Comma 2 9 19 4" xfId="13815"/>
    <cellStyle name="Comma 2 9 19 5" xfId="13816"/>
    <cellStyle name="Comma 2 9 2" xfId="13817"/>
    <cellStyle name="Comma 2 9 2 2" xfId="13818"/>
    <cellStyle name="Comma 2 9 2 2 2" xfId="13819"/>
    <cellStyle name="Comma 2 9 2 2 3" xfId="13820"/>
    <cellStyle name="Comma 2 9 2 2 4" xfId="13821"/>
    <cellStyle name="Comma 2 9 2 3" xfId="13822"/>
    <cellStyle name="Comma 2 9 2 4" xfId="13823"/>
    <cellStyle name="Comma 2 9 2 5" xfId="13824"/>
    <cellStyle name="Comma 2 9 20" xfId="13825"/>
    <cellStyle name="Comma 2 9 20 2" xfId="13826"/>
    <cellStyle name="Comma 2 9 20 2 2" xfId="13827"/>
    <cellStyle name="Comma 2 9 20 3" xfId="13828"/>
    <cellStyle name="Comma 2 9 20 4" xfId="13829"/>
    <cellStyle name="Comma 2 9 20 5" xfId="13830"/>
    <cellStyle name="Comma 2 9 21" xfId="13831"/>
    <cellStyle name="Comma 2 9 21 2" xfId="13832"/>
    <cellStyle name="Comma 2 9 22" xfId="13833"/>
    <cellStyle name="Comma 2 9 22 2" xfId="13834"/>
    <cellStyle name="Comma 2 9 23" xfId="13835"/>
    <cellStyle name="Comma 2 9 3" xfId="13836"/>
    <cellStyle name="Comma 2 9 3 2" xfId="13837"/>
    <cellStyle name="Comma 2 9 3 2 2" xfId="13838"/>
    <cellStyle name="Comma 2 9 3 2 3" xfId="13839"/>
    <cellStyle name="Comma 2 9 3 2 4" xfId="13840"/>
    <cellStyle name="Comma 2 9 3 3" xfId="13841"/>
    <cellStyle name="Comma 2 9 3 4" xfId="13842"/>
    <cellStyle name="Comma 2 9 3 5" xfId="13843"/>
    <cellStyle name="Comma 2 9 4" xfId="13844"/>
    <cellStyle name="Comma 2 9 4 2" xfId="13845"/>
    <cellStyle name="Comma 2 9 4 2 2" xfId="13846"/>
    <cellStyle name="Comma 2 9 4 2 3" xfId="13847"/>
    <cellStyle name="Comma 2 9 4 2 4" xfId="13848"/>
    <cellStyle name="Comma 2 9 4 3" xfId="13849"/>
    <cellStyle name="Comma 2 9 4 3 2" xfId="13850"/>
    <cellStyle name="Comma 2 9 4 3 2 2" xfId="13851"/>
    <cellStyle name="Comma 2 9 4 3 3" xfId="13852"/>
    <cellStyle name="Comma 2 9 4 4" xfId="13853"/>
    <cellStyle name="Comma 2 9 4 5" xfId="13854"/>
    <cellStyle name="Comma 2 9 5" xfId="13855"/>
    <cellStyle name="Comma 2 9 5 2" xfId="13856"/>
    <cellStyle name="Comma 2 9 5 2 2" xfId="13857"/>
    <cellStyle name="Comma 2 9 5 2 3" xfId="13858"/>
    <cellStyle name="Comma 2 9 5 2 4" xfId="13859"/>
    <cellStyle name="Comma 2 9 5 3" xfId="13860"/>
    <cellStyle name="Comma 2 9 5 4" xfId="13861"/>
    <cellStyle name="Comma 2 9 5 5" xfId="13862"/>
    <cellStyle name="Comma 2 9 6" xfId="13863"/>
    <cellStyle name="Comma 2 9 6 2" xfId="13864"/>
    <cellStyle name="Comma 2 9 6 2 2" xfId="13865"/>
    <cellStyle name="Comma 2 9 6 2 3" xfId="13866"/>
    <cellStyle name="Comma 2 9 6 2 4" xfId="13867"/>
    <cellStyle name="Comma 2 9 6 3" xfId="13868"/>
    <cellStyle name="Comma 2 9 6 4" xfId="13869"/>
    <cellStyle name="Comma 2 9 6 5" xfId="13870"/>
    <cellStyle name="Comma 2 9 7" xfId="13871"/>
    <cellStyle name="Comma 2 9 7 2" xfId="13872"/>
    <cellStyle name="Comma 2 9 7 2 2" xfId="13873"/>
    <cellStyle name="Comma 2 9 7 2 3" xfId="13874"/>
    <cellStyle name="Comma 2 9 7 2 4" xfId="13875"/>
    <cellStyle name="Comma 2 9 7 3" xfId="13876"/>
    <cellStyle name="Comma 2 9 7 4" xfId="13877"/>
    <cellStyle name="Comma 2 9 7 5" xfId="13878"/>
    <cellStyle name="Comma 2 9 8" xfId="13879"/>
    <cellStyle name="Comma 2 9 8 2" xfId="13880"/>
    <cellStyle name="Comma 2 9 8 2 2" xfId="13881"/>
    <cellStyle name="Comma 2 9 8 2 3" xfId="13882"/>
    <cellStyle name="Comma 2 9 8 2 4" xfId="13883"/>
    <cellStyle name="Comma 2 9 8 3" xfId="13884"/>
    <cellStyle name="Comma 2 9 8 3 2" xfId="13885"/>
    <cellStyle name="Comma 2 9 8 3 2 2" xfId="13886"/>
    <cellStyle name="Comma 2 9 8 3 3" xfId="13887"/>
    <cellStyle name="Comma 2 9 8 4" xfId="13888"/>
    <cellStyle name="Comma 2 9 8 5" xfId="13889"/>
    <cellStyle name="Comma 2 9 9" xfId="13890"/>
    <cellStyle name="Comma 2 9 9 2" xfId="13891"/>
    <cellStyle name="Comma 2 9 9 2 2" xfId="13892"/>
    <cellStyle name="Comma 2 9 9 2 3" xfId="13893"/>
    <cellStyle name="Comma 2 9 9 2 4" xfId="13894"/>
    <cellStyle name="Comma 2 9 9 3" xfId="13895"/>
    <cellStyle name="Comma 2 9 9 4" xfId="13896"/>
    <cellStyle name="Comma 2 9 9 5" xfId="13897"/>
    <cellStyle name="Comma 20" xfId="13898"/>
    <cellStyle name="Comma 20 10" xfId="13899"/>
    <cellStyle name="Comma 20 11" xfId="13900"/>
    <cellStyle name="Comma 20 12" xfId="13901"/>
    <cellStyle name="Comma 20 2" xfId="13902"/>
    <cellStyle name="Comma 20 2 2" xfId="13903"/>
    <cellStyle name="Comma 20 2 2 2" xfId="13904"/>
    <cellStyle name="Comma 20 2 2 3" xfId="13905"/>
    <cellStyle name="Comma 20 2 2 4" xfId="13906"/>
    <cellStyle name="Comma 20 2 3" xfId="13907"/>
    <cellStyle name="Comma 20 2 4" xfId="13908"/>
    <cellStyle name="Comma 20 2 5" xfId="13909"/>
    <cellStyle name="Comma 20 3" xfId="13910"/>
    <cellStyle name="Comma 20 3 2" xfId="13911"/>
    <cellStyle name="Comma 20 3 2 2" xfId="13912"/>
    <cellStyle name="Comma 20 3 2 3" xfId="13913"/>
    <cellStyle name="Comma 20 3 2 4" xfId="13914"/>
    <cellStyle name="Comma 20 3 3" xfId="13915"/>
    <cellStyle name="Comma 20 3 4" xfId="13916"/>
    <cellStyle name="Comma 20 3 5" xfId="13917"/>
    <cellStyle name="Comma 20 4" xfId="13918"/>
    <cellStyle name="Comma 20 4 2" xfId="13919"/>
    <cellStyle name="Comma 20 4 2 2" xfId="13920"/>
    <cellStyle name="Comma 20 4 2 3" xfId="13921"/>
    <cellStyle name="Comma 20 4 2 4" xfId="13922"/>
    <cellStyle name="Comma 20 4 3" xfId="13923"/>
    <cellStyle name="Comma 20 4 4" xfId="13924"/>
    <cellStyle name="Comma 20 4 5" xfId="13925"/>
    <cellStyle name="Comma 20 5" xfId="13926"/>
    <cellStyle name="Comma 20 5 2" xfId="13927"/>
    <cellStyle name="Comma 20 5 2 2" xfId="13928"/>
    <cellStyle name="Comma 20 5 2 3" xfId="13929"/>
    <cellStyle name="Comma 20 5 2 4" xfId="13930"/>
    <cellStyle name="Comma 20 5 3" xfId="13931"/>
    <cellStyle name="Comma 20 5 3 2" xfId="13932"/>
    <cellStyle name="Comma 20 5 4" xfId="13933"/>
    <cellStyle name="Comma 20 5 5" xfId="13934"/>
    <cellStyle name="Comma 20 5 6" xfId="13935"/>
    <cellStyle name="Comma 20 6" xfId="13936"/>
    <cellStyle name="Comma 20 6 2" xfId="13937"/>
    <cellStyle name="Comma 20 6 2 2" xfId="13938"/>
    <cellStyle name="Comma 20 6 2 3" xfId="13939"/>
    <cellStyle name="Comma 20 6 2 4" xfId="13940"/>
    <cellStyle name="Comma 20 6 3" xfId="13941"/>
    <cellStyle name="Comma 20 6 4" xfId="13942"/>
    <cellStyle name="Comma 20 6 5" xfId="13943"/>
    <cellStyle name="Comma 20 7" xfId="13944"/>
    <cellStyle name="Comma 20 7 2" xfId="13945"/>
    <cellStyle name="Comma 20 7 2 2" xfId="13946"/>
    <cellStyle name="Comma 20 7 2 3" xfId="13947"/>
    <cellStyle name="Comma 20 7 2 4" xfId="13948"/>
    <cellStyle name="Comma 20 7 3" xfId="13949"/>
    <cellStyle name="Comma 20 7 4" xfId="13950"/>
    <cellStyle name="Comma 20 7 5" xfId="13951"/>
    <cellStyle name="Comma 20 8" xfId="13952"/>
    <cellStyle name="Comma 20 8 2" xfId="13953"/>
    <cellStyle name="Comma 20 8 2 2" xfId="13954"/>
    <cellStyle name="Comma 20 8 2 3" xfId="13955"/>
    <cellStyle name="Comma 20 8 2 4" xfId="13956"/>
    <cellStyle name="Comma 20 8 3" xfId="13957"/>
    <cellStyle name="Comma 20 8 4" xfId="13958"/>
    <cellStyle name="Comma 20 8 5" xfId="13959"/>
    <cellStyle name="Comma 20 9" xfId="13960"/>
    <cellStyle name="Comma 20 9 2" xfId="13961"/>
    <cellStyle name="Comma 20 9 2 2" xfId="13962"/>
    <cellStyle name="Comma 20 9 2 3" xfId="13963"/>
    <cellStyle name="Comma 20 9 2 4" xfId="13964"/>
    <cellStyle name="Comma 20 9 3" xfId="13965"/>
    <cellStyle name="Comma 20 9 4" xfId="13966"/>
    <cellStyle name="Comma 20 9 5" xfId="13967"/>
    <cellStyle name="Comma 200" xfId="13968"/>
    <cellStyle name="Comma 201" xfId="13969"/>
    <cellStyle name="Comma 202" xfId="13970"/>
    <cellStyle name="Comma 203" xfId="13971"/>
    <cellStyle name="Comma 204" xfId="13972"/>
    <cellStyle name="Comma 205" xfId="13973"/>
    <cellStyle name="Comma 206" xfId="13974"/>
    <cellStyle name="Comma 207" xfId="13975"/>
    <cellStyle name="Comma 208" xfId="13976"/>
    <cellStyle name="Comma 209" xfId="13977"/>
    <cellStyle name="Comma 21" xfId="13978"/>
    <cellStyle name="Comma 21 10" xfId="13979"/>
    <cellStyle name="Comma 21 11" xfId="13980"/>
    <cellStyle name="Comma 21 12" xfId="13981"/>
    <cellStyle name="Comma 21 13" xfId="13982"/>
    <cellStyle name="Comma 21 2" xfId="13983"/>
    <cellStyle name="Comma 21 2 2" xfId="13984"/>
    <cellStyle name="Comma 21 2 2 2" xfId="13985"/>
    <cellStyle name="Comma 21 2 2 3" xfId="13986"/>
    <cellStyle name="Comma 21 2 2 4" xfId="13987"/>
    <cellStyle name="Comma 21 2 3" xfId="13988"/>
    <cellStyle name="Comma 21 2 4" xfId="13989"/>
    <cellStyle name="Comma 21 2 5" xfId="13990"/>
    <cellStyle name="Comma 21 3" xfId="13991"/>
    <cellStyle name="Comma 21 3 2" xfId="13992"/>
    <cellStyle name="Comma 21 3 2 2" xfId="13993"/>
    <cellStyle name="Comma 21 3 2 3" xfId="13994"/>
    <cellStyle name="Comma 21 3 2 4" xfId="13995"/>
    <cellStyle name="Comma 21 3 3" xfId="13996"/>
    <cellStyle name="Comma 21 3 4" xfId="13997"/>
    <cellStyle name="Comma 21 3 5" xfId="13998"/>
    <cellStyle name="Comma 21 4" xfId="13999"/>
    <cellStyle name="Comma 21 4 2" xfId="14000"/>
    <cellStyle name="Comma 21 4 2 2" xfId="14001"/>
    <cellStyle name="Comma 21 4 2 3" xfId="14002"/>
    <cellStyle name="Comma 21 4 2 4" xfId="14003"/>
    <cellStyle name="Comma 21 4 3" xfId="14004"/>
    <cellStyle name="Comma 21 4 4" xfId="14005"/>
    <cellStyle name="Comma 21 4 4 2" xfId="14006"/>
    <cellStyle name="Comma 21 4 4 2 2" xfId="14007"/>
    <cellStyle name="Comma 21 4 4 3" xfId="14008"/>
    <cellStyle name="Comma 21 4 5" xfId="14009"/>
    <cellStyle name="Comma 21 5" xfId="14010"/>
    <cellStyle name="Comma 21 5 2" xfId="14011"/>
    <cellStyle name="Comma 21 5 2 2" xfId="14012"/>
    <cellStyle name="Comma 21 5 2 3" xfId="14013"/>
    <cellStyle name="Comma 21 5 2 4" xfId="14014"/>
    <cellStyle name="Comma 21 5 3" xfId="14015"/>
    <cellStyle name="Comma 21 5 4" xfId="14016"/>
    <cellStyle name="Comma 21 5 5" xfId="14017"/>
    <cellStyle name="Comma 21 6" xfId="14018"/>
    <cellStyle name="Comma 21 6 2" xfId="14019"/>
    <cellStyle name="Comma 21 6 2 2" xfId="14020"/>
    <cellStyle name="Comma 21 6 2 3" xfId="14021"/>
    <cellStyle name="Comma 21 6 2 4" xfId="14022"/>
    <cellStyle name="Comma 21 6 3" xfId="14023"/>
    <cellStyle name="Comma 21 6 4" xfId="14024"/>
    <cellStyle name="Comma 21 6 5" xfId="14025"/>
    <cellStyle name="Comma 21 7" xfId="14026"/>
    <cellStyle name="Comma 21 7 2" xfId="14027"/>
    <cellStyle name="Comma 21 7 2 2" xfId="14028"/>
    <cellStyle name="Comma 21 7 2 3" xfId="14029"/>
    <cellStyle name="Comma 21 7 2 4" xfId="14030"/>
    <cellStyle name="Comma 21 7 3" xfId="14031"/>
    <cellStyle name="Comma 21 7 4" xfId="14032"/>
    <cellStyle name="Comma 21 7 5" xfId="14033"/>
    <cellStyle name="Comma 21 8" xfId="14034"/>
    <cellStyle name="Comma 21 8 2" xfId="14035"/>
    <cellStyle name="Comma 21 8 2 2" xfId="14036"/>
    <cellStyle name="Comma 21 8 2 3" xfId="14037"/>
    <cellStyle name="Comma 21 8 2 4" xfId="14038"/>
    <cellStyle name="Comma 21 8 3" xfId="14039"/>
    <cellStyle name="Comma 21 8 4" xfId="14040"/>
    <cellStyle name="Comma 21 8 5" xfId="14041"/>
    <cellStyle name="Comma 21 9" xfId="14042"/>
    <cellStyle name="Comma 21 9 2" xfId="14043"/>
    <cellStyle name="Comma 21 9 2 2" xfId="14044"/>
    <cellStyle name="Comma 21 9 2 3" xfId="14045"/>
    <cellStyle name="Comma 21 9 2 4" xfId="14046"/>
    <cellStyle name="Comma 21 9 3" xfId="14047"/>
    <cellStyle name="Comma 21 9 4" xfId="14048"/>
    <cellStyle name="Comma 21 9 5" xfId="14049"/>
    <cellStyle name="Comma 210" xfId="14050"/>
    <cellStyle name="Comma 211" xfId="14051"/>
    <cellStyle name="Comma 212" xfId="14052"/>
    <cellStyle name="Comma 213" xfId="14053"/>
    <cellStyle name="Comma 214" xfId="14054"/>
    <cellStyle name="Comma 215" xfId="14055"/>
    <cellStyle name="Comma 216" xfId="14056"/>
    <cellStyle name="Comma 217" xfId="14057"/>
    <cellStyle name="Comma 218" xfId="14058"/>
    <cellStyle name="Comma 219" xfId="14059"/>
    <cellStyle name="Comma 22" xfId="14060"/>
    <cellStyle name="Comma 22 10" xfId="14061"/>
    <cellStyle name="Comma 22 11" xfId="14062"/>
    <cellStyle name="Comma 22 12" xfId="14063"/>
    <cellStyle name="Comma 22 13" xfId="14064"/>
    <cellStyle name="Comma 22 2" xfId="14065"/>
    <cellStyle name="Comma 22 2 2" xfId="14066"/>
    <cellStyle name="Comma 22 2 2 2" xfId="14067"/>
    <cellStyle name="Comma 22 2 2 3" xfId="14068"/>
    <cellStyle name="Comma 22 2 2 3 2" xfId="14069"/>
    <cellStyle name="Comma 22 2 2 3 2 2" xfId="14070"/>
    <cellStyle name="Comma 22 2 2 3 3" xfId="14071"/>
    <cellStyle name="Comma 22 2 2 4" xfId="14072"/>
    <cellStyle name="Comma 22 2 3" xfId="14073"/>
    <cellStyle name="Comma 22 2 4" xfId="14074"/>
    <cellStyle name="Comma 22 2 5" xfId="14075"/>
    <cellStyle name="Comma 22 3" xfId="14076"/>
    <cellStyle name="Comma 22 3 2" xfId="14077"/>
    <cellStyle name="Comma 22 3 2 2" xfId="14078"/>
    <cellStyle name="Comma 22 3 2 3" xfId="14079"/>
    <cellStyle name="Comma 22 3 2 4" xfId="14080"/>
    <cellStyle name="Comma 22 3 3" xfId="14081"/>
    <cellStyle name="Comma 22 3 4" xfId="14082"/>
    <cellStyle name="Comma 22 3 5" xfId="14083"/>
    <cellStyle name="Comma 22 4" xfId="14084"/>
    <cellStyle name="Comma 22 4 2" xfId="14085"/>
    <cellStyle name="Comma 22 4 2 2" xfId="14086"/>
    <cellStyle name="Comma 22 4 2 3" xfId="14087"/>
    <cellStyle name="Comma 22 4 2 4" xfId="14088"/>
    <cellStyle name="Comma 22 4 3" xfId="14089"/>
    <cellStyle name="Comma 22 4 4" xfId="14090"/>
    <cellStyle name="Comma 22 4 5" xfId="14091"/>
    <cellStyle name="Comma 22 5" xfId="14092"/>
    <cellStyle name="Comma 22 5 2" xfId="14093"/>
    <cellStyle name="Comma 22 5 2 2" xfId="14094"/>
    <cellStyle name="Comma 22 5 2 3" xfId="14095"/>
    <cellStyle name="Comma 22 5 2 4" xfId="14096"/>
    <cellStyle name="Comma 22 5 3" xfId="14097"/>
    <cellStyle name="Comma 22 5 4" xfId="14098"/>
    <cellStyle name="Comma 22 5 5" xfId="14099"/>
    <cellStyle name="Comma 22 6" xfId="14100"/>
    <cellStyle name="Comma 22 6 2" xfId="14101"/>
    <cellStyle name="Comma 22 6 2 2" xfId="14102"/>
    <cellStyle name="Comma 22 6 2 3" xfId="14103"/>
    <cellStyle name="Comma 22 6 2 4" xfId="14104"/>
    <cellStyle name="Comma 22 6 3" xfId="14105"/>
    <cellStyle name="Comma 22 6 4" xfId="14106"/>
    <cellStyle name="Comma 22 6 5" xfId="14107"/>
    <cellStyle name="Comma 22 7" xfId="14108"/>
    <cellStyle name="Comma 22 7 2" xfId="14109"/>
    <cellStyle name="Comma 22 7 2 2" xfId="14110"/>
    <cellStyle name="Comma 22 7 2 3" xfId="14111"/>
    <cellStyle name="Comma 22 7 2 4" xfId="14112"/>
    <cellStyle name="Comma 22 7 3" xfId="14113"/>
    <cellStyle name="Comma 22 7 4" xfId="14114"/>
    <cellStyle name="Comma 22 7 5" xfId="14115"/>
    <cellStyle name="Comma 22 8" xfId="14116"/>
    <cellStyle name="Comma 22 8 2" xfId="14117"/>
    <cellStyle name="Comma 22 8 2 2" xfId="14118"/>
    <cellStyle name="Comma 22 8 2 3" xfId="14119"/>
    <cellStyle name="Comma 22 8 2 4" xfId="14120"/>
    <cellStyle name="Comma 22 8 3" xfId="14121"/>
    <cellStyle name="Comma 22 8 4" xfId="14122"/>
    <cellStyle name="Comma 22 8 5" xfId="14123"/>
    <cellStyle name="Comma 22 9" xfId="14124"/>
    <cellStyle name="Comma 22 9 2" xfId="14125"/>
    <cellStyle name="Comma 22 9 2 2" xfId="14126"/>
    <cellStyle name="Comma 22 9 2 3" xfId="14127"/>
    <cellStyle name="Comma 22 9 2 4" xfId="14128"/>
    <cellStyle name="Comma 22 9 3" xfId="14129"/>
    <cellStyle name="Comma 22 9 4" xfId="14130"/>
    <cellStyle name="Comma 22 9 5" xfId="14131"/>
    <cellStyle name="Comma 220" xfId="14132"/>
    <cellStyle name="Comma 221" xfId="14133"/>
    <cellStyle name="Comma 222" xfId="14134"/>
    <cellStyle name="Comma 223" xfId="14135"/>
    <cellStyle name="Comma 224" xfId="14136"/>
    <cellStyle name="Comma 225" xfId="14137"/>
    <cellStyle name="Comma 226" xfId="14138"/>
    <cellStyle name="Comma 227" xfId="14139"/>
    <cellStyle name="Comma 228" xfId="14140"/>
    <cellStyle name="Comma 229" xfId="14141"/>
    <cellStyle name="Comma 23" xfId="14142"/>
    <cellStyle name="Comma 23 2" xfId="14143"/>
    <cellStyle name="Comma 23 2 2" xfId="14144"/>
    <cellStyle name="Comma 23 2 2 2" xfId="14145"/>
    <cellStyle name="Comma 23 2 2 3" xfId="14146"/>
    <cellStyle name="Comma 23 2 2 4" xfId="14147"/>
    <cellStyle name="Comma 23 2 3" xfId="14148"/>
    <cellStyle name="Comma 23 2 4" xfId="14149"/>
    <cellStyle name="Comma 23 2 5" xfId="14150"/>
    <cellStyle name="Comma 23 3" xfId="14151"/>
    <cellStyle name="Comma 23 3 2" xfId="14152"/>
    <cellStyle name="Comma 23 3 2 2" xfId="14153"/>
    <cellStyle name="Comma 23 3 2 3" xfId="14154"/>
    <cellStyle name="Comma 23 3 2 4" xfId="14155"/>
    <cellStyle name="Comma 23 3 3" xfId="14156"/>
    <cellStyle name="Comma 23 3 4" xfId="14157"/>
    <cellStyle name="Comma 23 3 5" xfId="14158"/>
    <cellStyle name="Comma 23 4" xfId="14159"/>
    <cellStyle name="Comma 23 4 2" xfId="14160"/>
    <cellStyle name="Comma 23 4 2 2" xfId="14161"/>
    <cellStyle name="Comma 23 4 2 3" xfId="14162"/>
    <cellStyle name="Comma 23 4 2 4" xfId="14163"/>
    <cellStyle name="Comma 23 4 3" xfId="14164"/>
    <cellStyle name="Comma 23 4 4" xfId="14165"/>
    <cellStyle name="Comma 23 4 5" xfId="14166"/>
    <cellStyle name="Comma 23 5" xfId="14167"/>
    <cellStyle name="Comma 23 5 2" xfId="14168"/>
    <cellStyle name="Comma 23 5 2 2" xfId="14169"/>
    <cellStyle name="Comma 23 5 2 2 2" xfId="14170"/>
    <cellStyle name="Comma 23 5 2 3" xfId="14171"/>
    <cellStyle name="Comma 23 5 2 4" xfId="14172"/>
    <cellStyle name="Comma 23 5 2 5" xfId="14173"/>
    <cellStyle name="Comma 23 5 3" xfId="14174"/>
    <cellStyle name="Comma 23 5 4" xfId="14175"/>
    <cellStyle name="Comma 23 5 5" xfId="14176"/>
    <cellStyle name="Comma 23 6" xfId="14177"/>
    <cellStyle name="Comma 23 6 2" xfId="14178"/>
    <cellStyle name="Comma 23 6 2 2" xfId="14179"/>
    <cellStyle name="Comma 23 6 2 3" xfId="14180"/>
    <cellStyle name="Comma 23 6 2 4" xfId="14181"/>
    <cellStyle name="Comma 23 6 3" xfId="14182"/>
    <cellStyle name="Comma 23 6 4" xfId="14183"/>
    <cellStyle name="Comma 23 6 5" xfId="14184"/>
    <cellStyle name="Comma 23 7" xfId="14185"/>
    <cellStyle name="Comma 23 7 2" xfId="14186"/>
    <cellStyle name="Comma 23 7 2 2" xfId="14187"/>
    <cellStyle name="Comma 23 7 2 3" xfId="14188"/>
    <cellStyle name="Comma 23 7 2 3 2" xfId="14189"/>
    <cellStyle name="Comma 23 7 2 3 2 2" xfId="14190"/>
    <cellStyle name="Comma 23 7 2 3 3" xfId="14191"/>
    <cellStyle name="Comma 23 7 2 4" xfId="14192"/>
    <cellStyle name="Comma 23 7 3" xfId="14193"/>
    <cellStyle name="Comma 23 7 4" xfId="14194"/>
    <cellStyle name="Comma 23 7 5" xfId="14195"/>
    <cellStyle name="Comma 23 8" xfId="14196"/>
    <cellStyle name="Comma 23 8 2" xfId="14197"/>
    <cellStyle name="Comma 23 8 2 2" xfId="14198"/>
    <cellStyle name="Comma 23 8 2 3" xfId="14199"/>
    <cellStyle name="Comma 23 8 2 4" xfId="14200"/>
    <cellStyle name="Comma 23 8 3" xfId="14201"/>
    <cellStyle name="Comma 23 8 4" xfId="14202"/>
    <cellStyle name="Comma 23 8 5" xfId="14203"/>
    <cellStyle name="Comma 23 9" xfId="14204"/>
    <cellStyle name="Comma 23 9 2" xfId="14205"/>
    <cellStyle name="Comma 23 9 2 2" xfId="14206"/>
    <cellStyle name="Comma 23 9 2 3" xfId="14207"/>
    <cellStyle name="Comma 23 9 2 4" xfId="14208"/>
    <cellStyle name="Comma 23 9 3" xfId="14209"/>
    <cellStyle name="Comma 23 9 4" xfId="14210"/>
    <cellStyle name="Comma 23 9 5" xfId="14211"/>
    <cellStyle name="Comma 230" xfId="14212"/>
    <cellStyle name="Comma 231" xfId="14213"/>
    <cellStyle name="Comma 232" xfId="14214"/>
    <cellStyle name="Comma 233" xfId="14215"/>
    <cellStyle name="Comma 234" xfId="14216"/>
    <cellStyle name="Comma 235" xfId="14217"/>
    <cellStyle name="Comma 236" xfId="14218"/>
    <cellStyle name="Comma 237" xfId="14219"/>
    <cellStyle name="Comma 238" xfId="14220"/>
    <cellStyle name="Comma 239" xfId="14221"/>
    <cellStyle name="Comma 24" xfId="14222"/>
    <cellStyle name="Comma 24 10" xfId="14223"/>
    <cellStyle name="Comma 24 11" xfId="14224"/>
    <cellStyle name="Comma 24 2" xfId="14225"/>
    <cellStyle name="Comma 24 2 2" xfId="14226"/>
    <cellStyle name="Comma 24 2 2 2" xfId="14227"/>
    <cellStyle name="Comma 24 2 2 3" xfId="14228"/>
    <cellStyle name="Comma 24 2 2 3 2" xfId="14229"/>
    <cellStyle name="Comma 24 2 2 3 2 2" xfId="14230"/>
    <cellStyle name="Comma 24 2 2 3 3" xfId="14231"/>
    <cellStyle name="Comma 24 2 2 4" xfId="14232"/>
    <cellStyle name="Comma 24 2 3" xfId="14233"/>
    <cellStyle name="Comma 24 2 4" xfId="14234"/>
    <cellStyle name="Comma 24 2 5" xfId="14235"/>
    <cellStyle name="Comma 24 3" xfId="14236"/>
    <cellStyle name="Comma 24 3 2" xfId="14237"/>
    <cellStyle name="Comma 24 3 2 2" xfId="14238"/>
    <cellStyle name="Comma 24 3 2 3" xfId="14239"/>
    <cellStyle name="Comma 24 3 2 4" xfId="14240"/>
    <cellStyle name="Comma 24 3 3" xfId="14241"/>
    <cellStyle name="Comma 24 3 4" xfId="14242"/>
    <cellStyle name="Comma 24 3 5" xfId="14243"/>
    <cellStyle name="Comma 24 4" xfId="14244"/>
    <cellStyle name="Comma 24 4 2" xfId="14245"/>
    <cellStyle name="Comma 24 4 2 2" xfId="14246"/>
    <cellStyle name="Comma 24 4 2 3" xfId="14247"/>
    <cellStyle name="Comma 24 4 2 4" xfId="14248"/>
    <cellStyle name="Comma 24 4 3" xfId="14249"/>
    <cellStyle name="Comma 24 4 4" xfId="14250"/>
    <cellStyle name="Comma 24 4 5" xfId="14251"/>
    <cellStyle name="Comma 24 5" xfId="14252"/>
    <cellStyle name="Comma 24 5 2" xfId="14253"/>
    <cellStyle name="Comma 24 5 2 2" xfId="14254"/>
    <cellStyle name="Comma 24 5 2 3" xfId="14255"/>
    <cellStyle name="Comma 24 5 2 4" xfId="14256"/>
    <cellStyle name="Comma 24 5 3" xfId="14257"/>
    <cellStyle name="Comma 24 5 4" xfId="14258"/>
    <cellStyle name="Comma 24 5 5" xfId="14259"/>
    <cellStyle name="Comma 24 6" xfId="14260"/>
    <cellStyle name="Comma 24 6 2" xfId="14261"/>
    <cellStyle name="Comma 24 6 2 2" xfId="14262"/>
    <cellStyle name="Comma 24 6 2 3" xfId="14263"/>
    <cellStyle name="Comma 24 6 2 4" xfId="14264"/>
    <cellStyle name="Comma 24 6 3" xfId="14265"/>
    <cellStyle name="Comma 24 6 4" xfId="14266"/>
    <cellStyle name="Comma 24 6 5" xfId="14267"/>
    <cellStyle name="Comma 24 7" xfId="14268"/>
    <cellStyle name="Comma 24 7 2" xfId="14269"/>
    <cellStyle name="Comma 24 7 2 2" xfId="14270"/>
    <cellStyle name="Comma 24 7 2 3" xfId="14271"/>
    <cellStyle name="Comma 24 7 2 4" xfId="14272"/>
    <cellStyle name="Comma 24 7 3" xfId="14273"/>
    <cellStyle name="Comma 24 7 4" xfId="14274"/>
    <cellStyle name="Comma 24 7 5" xfId="14275"/>
    <cellStyle name="Comma 24 8" xfId="14276"/>
    <cellStyle name="Comma 24 8 2" xfId="14277"/>
    <cellStyle name="Comma 24 8 2 2" xfId="14278"/>
    <cellStyle name="Comma 24 8 2 3" xfId="14279"/>
    <cellStyle name="Comma 24 8 2 4" xfId="14280"/>
    <cellStyle name="Comma 24 8 3" xfId="14281"/>
    <cellStyle name="Comma 24 8 4" xfId="14282"/>
    <cellStyle name="Comma 24 8 5" xfId="14283"/>
    <cellStyle name="Comma 24 9" xfId="14284"/>
    <cellStyle name="Comma 24 9 2" xfId="14285"/>
    <cellStyle name="Comma 24 9 2 2" xfId="14286"/>
    <cellStyle name="Comma 24 9 2 3" xfId="14287"/>
    <cellStyle name="Comma 24 9 2 4" xfId="14288"/>
    <cellStyle name="Comma 24 9 3" xfId="14289"/>
    <cellStyle name="Comma 24 9 3 2" xfId="14290"/>
    <cellStyle name="Comma 24 9 4" xfId="14291"/>
    <cellStyle name="Comma 24 9 5" xfId="14292"/>
    <cellStyle name="Comma 24 9 6" xfId="14293"/>
    <cellStyle name="Comma 240" xfId="14294"/>
    <cellStyle name="Comma 241" xfId="14295"/>
    <cellStyle name="Comma 242" xfId="14296"/>
    <cellStyle name="Comma 243" xfId="14297"/>
    <cellStyle name="Comma 244" xfId="14298"/>
    <cellStyle name="Comma 245" xfId="14299"/>
    <cellStyle name="Comma 246" xfId="14300"/>
    <cellStyle name="Comma 247" xfId="14301"/>
    <cellStyle name="Comma 248" xfId="14302"/>
    <cellStyle name="Comma 249" xfId="14303"/>
    <cellStyle name="Comma 25" xfId="14304"/>
    <cellStyle name="Comma 25 2" xfId="14305"/>
    <cellStyle name="Comma 25 2 2" xfId="14306"/>
    <cellStyle name="Comma 25 2 2 2" xfId="14307"/>
    <cellStyle name="Comma 25 2 2 3" xfId="14308"/>
    <cellStyle name="Comma 25 2 2 4" xfId="14309"/>
    <cellStyle name="Comma 25 2 3" xfId="14310"/>
    <cellStyle name="Comma 25 2 4" xfId="14311"/>
    <cellStyle name="Comma 25 2 5" xfId="14312"/>
    <cellStyle name="Comma 25 3" xfId="14313"/>
    <cellStyle name="Comma 25 3 2" xfId="14314"/>
    <cellStyle name="Comma 25 3 2 2" xfId="14315"/>
    <cellStyle name="Comma 25 3 2 3" xfId="14316"/>
    <cellStyle name="Comma 25 3 2 4" xfId="14317"/>
    <cellStyle name="Comma 25 3 3" xfId="14318"/>
    <cellStyle name="Comma 25 3 4" xfId="14319"/>
    <cellStyle name="Comma 25 3 5" xfId="14320"/>
    <cellStyle name="Comma 25 4" xfId="14321"/>
    <cellStyle name="Comma 25 4 2" xfId="14322"/>
    <cellStyle name="Comma 25 4 2 2" xfId="14323"/>
    <cellStyle name="Comma 25 4 2 3" xfId="14324"/>
    <cellStyle name="Comma 25 4 2 4" xfId="14325"/>
    <cellStyle name="Comma 25 4 3" xfId="14326"/>
    <cellStyle name="Comma 25 4 4" xfId="14327"/>
    <cellStyle name="Comma 25 4 5" xfId="14328"/>
    <cellStyle name="Comma 25 5" xfId="14329"/>
    <cellStyle name="Comma 25 5 2" xfId="14330"/>
    <cellStyle name="Comma 25 5 2 2" xfId="14331"/>
    <cellStyle name="Comma 25 5 2 3" xfId="14332"/>
    <cellStyle name="Comma 25 5 2 4" xfId="14333"/>
    <cellStyle name="Comma 25 5 3" xfId="14334"/>
    <cellStyle name="Comma 25 5 4" xfId="14335"/>
    <cellStyle name="Comma 25 5 5" xfId="14336"/>
    <cellStyle name="Comma 25 6" xfId="14337"/>
    <cellStyle name="Comma 25 6 2" xfId="14338"/>
    <cellStyle name="Comma 25 6 2 2" xfId="14339"/>
    <cellStyle name="Comma 25 6 2 2 2" xfId="14340"/>
    <cellStyle name="Comma 25 6 2 3" xfId="14341"/>
    <cellStyle name="Comma 25 6 2 4" xfId="14342"/>
    <cellStyle name="Comma 25 6 2 5" xfId="14343"/>
    <cellStyle name="Comma 25 6 3" xfId="14344"/>
    <cellStyle name="Comma 25 6 4" xfId="14345"/>
    <cellStyle name="Comma 25 6 5" xfId="14346"/>
    <cellStyle name="Comma 25 7" xfId="14347"/>
    <cellStyle name="Comma 25 7 2" xfId="14348"/>
    <cellStyle name="Comma 25 7 2 2" xfId="14349"/>
    <cellStyle name="Comma 25 7 2 3" xfId="14350"/>
    <cellStyle name="Comma 25 7 2 4" xfId="14351"/>
    <cellStyle name="Comma 25 7 3" xfId="14352"/>
    <cellStyle name="Comma 25 7 4" xfId="14353"/>
    <cellStyle name="Comma 25 7 5" xfId="14354"/>
    <cellStyle name="Comma 25 8" xfId="14355"/>
    <cellStyle name="Comma 25 8 2" xfId="14356"/>
    <cellStyle name="Comma 25 8 2 2" xfId="14357"/>
    <cellStyle name="Comma 25 8 2 3" xfId="14358"/>
    <cellStyle name="Comma 25 8 2 4" xfId="14359"/>
    <cellStyle name="Comma 25 8 3" xfId="14360"/>
    <cellStyle name="Comma 25 8 4" xfId="14361"/>
    <cellStyle name="Comma 25 8 5" xfId="14362"/>
    <cellStyle name="Comma 25 9" xfId="14363"/>
    <cellStyle name="Comma 25 9 2" xfId="14364"/>
    <cellStyle name="Comma 25 9 2 2" xfId="14365"/>
    <cellStyle name="Comma 25 9 2 3" xfId="14366"/>
    <cellStyle name="Comma 25 9 2 4" xfId="14367"/>
    <cellStyle name="Comma 25 9 3" xfId="14368"/>
    <cellStyle name="Comma 25 9 4" xfId="14369"/>
    <cellStyle name="Comma 25 9 5" xfId="14370"/>
    <cellStyle name="Comma 250" xfId="14371"/>
    <cellStyle name="Comma 251" xfId="14372"/>
    <cellStyle name="Comma 252" xfId="14373"/>
    <cellStyle name="Comma 253" xfId="14374"/>
    <cellStyle name="Comma 254" xfId="14375"/>
    <cellStyle name="Comma 255" xfId="14376"/>
    <cellStyle name="Comma 256" xfId="14377"/>
    <cellStyle name="Comma 257" xfId="14378"/>
    <cellStyle name="Comma 258" xfId="14379"/>
    <cellStyle name="Comma 259" xfId="14380"/>
    <cellStyle name="Comma 26" xfId="14381"/>
    <cellStyle name="Comma 26 2" xfId="14382"/>
    <cellStyle name="Comma 26 2 2" xfId="14383"/>
    <cellStyle name="Comma 26 2 2 2" xfId="14384"/>
    <cellStyle name="Comma 26 2 2 3" xfId="14385"/>
    <cellStyle name="Comma 26 2 2 4" xfId="14386"/>
    <cellStyle name="Comma 26 2 3" xfId="14387"/>
    <cellStyle name="Comma 26 2 4" xfId="14388"/>
    <cellStyle name="Comma 26 2 5" xfId="14389"/>
    <cellStyle name="Comma 26 3" xfId="14390"/>
    <cellStyle name="Comma 26 3 2" xfId="14391"/>
    <cellStyle name="Comma 26 3 2 2" xfId="14392"/>
    <cellStyle name="Comma 26 3 2 3" xfId="14393"/>
    <cellStyle name="Comma 26 3 2 4" xfId="14394"/>
    <cellStyle name="Comma 26 3 3" xfId="14395"/>
    <cellStyle name="Comma 26 3 4" xfId="14396"/>
    <cellStyle name="Comma 26 3 5" xfId="14397"/>
    <cellStyle name="Comma 26 4" xfId="14398"/>
    <cellStyle name="Comma 26 4 2" xfId="14399"/>
    <cellStyle name="Comma 26 4 2 2" xfId="14400"/>
    <cellStyle name="Comma 26 4 2 2 2" xfId="14401"/>
    <cellStyle name="Comma 26 4 2 2 2 2" xfId="14402"/>
    <cellStyle name="Comma 26 4 2 2 3" xfId="14403"/>
    <cellStyle name="Comma 26 4 2 3" xfId="14404"/>
    <cellStyle name="Comma 26 4 2 4" xfId="14405"/>
    <cellStyle name="Comma 26 4 3" xfId="14406"/>
    <cellStyle name="Comma 26 4 4" xfId="14407"/>
    <cellStyle name="Comma 26 4 5" xfId="14408"/>
    <cellStyle name="Comma 26 5" xfId="14409"/>
    <cellStyle name="Comma 26 5 2" xfId="14410"/>
    <cellStyle name="Comma 26 5 2 2" xfId="14411"/>
    <cellStyle name="Comma 26 5 2 3" xfId="14412"/>
    <cellStyle name="Comma 26 5 2 4" xfId="14413"/>
    <cellStyle name="Comma 26 5 3" xfId="14414"/>
    <cellStyle name="Comma 26 5 4" xfId="14415"/>
    <cellStyle name="Comma 26 5 5" xfId="14416"/>
    <cellStyle name="Comma 26 6" xfId="14417"/>
    <cellStyle name="Comma 26 6 2" xfId="14418"/>
    <cellStyle name="Comma 26 6 2 2" xfId="14419"/>
    <cellStyle name="Comma 26 6 2 3" xfId="14420"/>
    <cellStyle name="Comma 26 6 2 4" xfId="14421"/>
    <cellStyle name="Comma 26 6 3" xfId="14422"/>
    <cellStyle name="Comma 26 6 4" xfId="14423"/>
    <cellStyle name="Comma 26 6 5" xfId="14424"/>
    <cellStyle name="Comma 26 7" xfId="14425"/>
    <cellStyle name="Comma 26 7 2" xfId="14426"/>
    <cellStyle name="Comma 26 7 2 2" xfId="14427"/>
    <cellStyle name="Comma 26 7 2 3" xfId="14428"/>
    <cellStyle name="Comma 26 7 2 4" xfId="14429"/>
    <cellStyle name="Comma 26 7 3" xfId="14430"/>
    <cellStyle name="Comma 26 7 4" xfId="14431"/>
    <cellStyle name="Comma 26 7 5" xfId="14432"/>
    <cellStyle name="Comma 26 8" xfId="14433"/>
    <cellStyle name="Comma 26 8 2" xfId="14434"/>
    <cellStyle name="Comma 26 8 2 2" xfId="14435"/>
    <cellStyle name="Comma 26 8 2 3" xfId="14436"/>
    <cellStyle name="Comma 26 8 2 4" xfId="14437"/>
    <cellStyle name="Comma 26 8 3" xfId="14438"/>
    <cellStyle name="Comma 26 8 4" xfId="14439"/>
    <cellStyle name="Comma 26 8 5" xfId="14440"/>
    <cellStyle name="Comma 26 9" xfId="14441"/>
    <cellStyle name="Comma 26 9 2" xfId="14442"/>
    <cellStyle name="Comma 26 9 2 2" xfId="14443"/>
    <cellStyle name="Comma 26 9 2 3" xfId="14444"/>
    <cellStyle name="Comma 26 9 2 4" xfId="14445"/>
    <cellStyle name="Comma 26 9 3" xfId="14446"/>
    <cellStyle name="Comma 26 9 4" xfId="14447"/>
    <cellStyle name="Comma 26 9 5" xfId="14448"/>
    <cellStyle name="Comma 260" xfId="14449"/>
    <cellStyle name="Comma 261" xfId="14450"/>
    <cellStyle name="Comma 262" xfId="14451"/>
    <cellStyle name="Comma 263" xfId="14452"/>
    <cellStyle name="Comma 264" xfId="14453"/>
    <cellStyle name="Comma 265" xfId="14454"/>
    <cellStyle name="Comma 266" xfId="14455"/>
    <cellStyle name="Comma 267" xfId="14456"/>
    <cellStyle name="Comma 268" xfId="14457"/>
    <cellStyle name="Comma 269" xfId="14458"/>
    <cellStyle name="Comma 27" xfId="14459"/>
    <cellStyle name="Comma 27 10" xfId="58133"/>
    <cellStyle name="Comma 27 2" xfId="14460"/>
    <cellStyle name="Comma 27 2 2" xfId="14461"/>
    <cellStyle name="Comma 27 2 2 2" xfId="14462"/>
    <cellStyle name="Comma 27 2 2 3" xfId="14463"/>
    <cellStyle name="Comma 27 2 2 4" xfId="14464"/>
    <cellStyle name="Comma 27 2 3" xfId="14465"/>
    <cellStyle name="Comma 27 2 4" xfId="14466"/>
    <cellStyle name="Comma 27 2 5" xfId="14467"/>
    <cellStyle name="Comma 27 3" xfId="14468"/>
    <cellStyle name="Comma 27 3 2" xfId="14469"/>
    <cellStyle name="Comma 27 3 2 2" xfId="14470"/>
    <cellStyle name="Comma 27 3 2 3" xfId="14471"/>
    <cellStyle name="Comma 27 3 2 4" xfId="14472"/>
    <cellStyle name="Comma 27 3 3" xfId="14473"/>
    <cellStyle name="Comma 27 3 4" xfId="14474"/>
    <cellStyle name="Comma 27 3 5" xfId="14475"/>
    <cellStyle name="Comma 27 4" xfId="14476"/>
    <cellStyle name="Comma 27 4 2" xfId="14477"/>
    <cellStyle name="Comma 27 4 2 2" xfId="14478"/>
    <cellStyle name="Comma 27 4 2 3" xfId="14479"/>
    <cellStyle name="Comma 27 4 2 4" xfId="14480"/>
    <cellStyle name="Comma 27 4 3" xfId="14481"/>
    <cellStyle name="Comma 27 4 4" xfId="14482"/>
    <cellStyle name="Comma 27 4 5" xfId="14483"/>
    <cellStyle name="Comma 27 5" xfId="14484"/>
    <cellStyle name="Comma 27 5 2" xfId="14485"/>
    <cellStyle name="Comma 27 5 2 2" xfId="14486"/>
    <cellStyle name="Comma 27 5 2 3" xfId="14487"/>
    <cellStyle name="Comma 27 5 2 4" xfId="14488"/>
    <cellStyle name="Comma 27 5 3" xfId="14489"/>
    <cellStyle name="Comma 27 5 4" xfId="14490"/>
    <cellStyle name="Comma 27 5 5" xfId="14491"/>
    <cellStyle name="Comma 27 6" xfId="14492"/>
    <cellStyle name="Comma 27 6 2" xfId="14493"/>
    <cellStyle name="Comma 27 6 2 2" xfId="14494"/>
    <cellStyle name="Comma 27 6 2 3" xfId="14495"/>
    <cellStyle name="Comma 27 6 2 4" xfId="14496"/>
    <cellStyle name="Comma 27 6 3" xfId="14497"/>
    <cellStyle name="Comma 27 6 4" xfId="14498"/>
    <cellStyle name="Comma 27 6 5" xfId="14499"/>
    <cellStyle name="Comma 27 7" xfId="14500"/>
    <cellStyle name="Comma 27 7 2" xfId="14501"/>
    <cellStyle name="Comma 27 7 2 2" xfId="14502"/>
    <cellStyle name="Comma 27 7 2 3" xfId="14503"/>
    <cellStyle name="Comma 27 7 2 3 2" xfId="14504"/>
    <cellStyle name="Comma 27 7 2 3 2 2" xfId="14505"/>
    <cellStyle name="Comma 27 7 2 3 3" xfId="14506"/>
    <cellStyle name="Comma 27 7 2 4" xfId="14507"/>
    <cellStyle name="Comma 27 7 3" xfId="14508"/>
    <cellStyle name="Comma 27 7 4" xfId="14509"/>
    <cellStyle name="Comma 27 7 5" xfId="14510"/>
    <cellStyle name="Comma 27 8" xfId="14511"/>
    <cellStyle name="Comma 27 8 2" xfId="14512"/>
    <cellStyle name="Comma 27 8 2 2" xfId="14513"/>
    <cellStyle name="Comma 27 8 2 3" xfId="14514"/>
    <cellStyle name="Comma 27 8 2 4" xfId="14515"/>
    <cellStyle name="Comma 27 8 3" xfId="14516"/>
    <cellStyle name="Comma 27 8 4" xfId="14517"/>
    <cellStyle name="Comma 27 8 5" xfId="14518"/>
    <cellStyle name="Comma 27 9" xfId="14519"/>
    <cellStyle name="Comma 27 9 2" xfId="14520"/>
    <cellStyle name="Comma 27 9 2 2" xfId="14521"/>
    <cellStyle name="Comma 27 9 2 3" xfId="14522"/>
    <cellStyle name="Comma 27 9 2 4" xfId="14523"/>
    <cellStyle name="Comma 27 9 3" xfId="14524"/>
    <cellStyle name="Comma 27 9 4" xfId="14525"/>
    <cellStyle name="Comma 27 9 5" xfId="14526"/>
    <cellStyle name="Comma 270" xfId="14527"/>
    <cellStyle name="Comma 271" xfId="14528"/>
    <cellStyle name="Comma 272" xfId="14529"/>
    <cellStyle name="Comma 273" xfId="14530"/>
    <cellStyle name="Comma 274" xfId="14531"/>
    <cellStyle name="Comma 275" xfId="14532"/>
    <cellStyle name="Comma 276" xfId="14533"/>
    <cellStyle name="Comma 277" xfId="14534"/>
    <cellStyle name="Comma 278" xfId="14535"/>
    <cellStyle name="Comma 279" xfId="14536"/>
    <cellStyle name="Comma 28" xfId="14537"/>
    <cellStyle name="Comma 28 2" xfId="14538"/>
    <cellStyle name="Comma 28 2 2" xfId="14539"/>
    <cellStyle name="Comma 28 2 2 2" xfId="14540"/>
    <cellStyle name="Comma 28 2 2 3" xfId="14541"/>
    <cellStyle name="Comma 28 2 2 4" xfId="14542"/>
    <cellStyle name="Comma 28 2 3" xfId="14543"/>
    <cellStyle name="Comma 28 2 4" xfId="14544"/>
    <cellStyle name="Comma 28 2 5" xfId="14545"/>
    <cellStyle name="Comma 28 3" xfId="14546"/>
    <cellStyle name="Comma 28 3 2" xfId="14547"/>
    <cellStyle name="Comma 28 3 2 2" xfId="14548"/>
    <cellStyle name="Comma 28 3 2 3" xfId="14549"/>
    <cellStyle name="Comma 28 3 2 4" xfId="14550"/>
    <cellStyle name="Comma 28 3 3" xfId="14551"/>
    <cellStyle name="Comma 28 3 4" xfId="14552"/>
    <cellStyle name="Comma 28 3 5" xfId="14553"/>
    <cellStyle name="Comma 28 4" xfId="14554"/>
    <cellStyle name="Comma 28 4 2" xfId="14555"/>
    <cellStyle name="Comma 28 4 2 2" xfId="14556"/>
    <cellStyle name="Comma 28 4 2 3" xfId="14557"/>
    <cellStyle name="Comma 28 4 2 4" xfId="14558"/>
    <cellStyle name="Comma 28 4 3" xfId="14559"/>
    <cellStyle name="Comma 28 4 4" xfId="14560"/>
    <cellStyle name="Comma 28 4 5" xfId="14561"/>
    <cellStyle name="Comma 28 5" xfId="14562"/>
    <cellStyle name="Comma 28 5 2" xfId="14563"/>
    <cellStyle name="Comma 28 5 2 2" xfId="14564"/>
    <cellStyle name="Comma 28 5 2 3" xfId="14565"/>
    <cellStyle name="Comma 28 5 2 4" xfId="14566"/>
    <cellStyle name="Comma 28 5 3" xfId="14567"/>
    <cellStyle name="Comma 28 5 3 2" xfId="14568"/>
    <cellStyle name="Comma 28 5 4" xfId="14569"/>
    <cellStyle name="Comma 28 5 5" xfId="14570"/>
    <cellStyle name="Comma 28 5 6" xfId="14571"/>
    <cellStyle name="Comma 28 6" xfId="14572"/>
    <cellStyle name="Comma 28 6 2" xfId="14573"/>
    <cellStyle name="Comma 28 6 2 2" xfId="14574"/>
    <cellStyle name="Comma 28 6 2 3" xfId="14575"/>
    <cellStyle name="Comma 28 6 2 4" xfId="14576"/>
    <cellStyle name="Comma 28 6 3" xfId="14577"/>
    <cellStyle name="Comma 28 6 4" xfId="14578"/>
    <cellStyle name="Comma 28 6 5" xfId="14579"/>
    <cellStyle name="Comma 28 7" xfId="14580"/>
    <cellStyle name="Comma 28 7 2" xfId="14581"/>
    <cellStyle name="Comma 28 7 2 2" xfId="14582"/>
    <cellStyle name="Comma 28 7 2 3" xfId="14583"/>
    <cellStyle name="Comma 28 7 2 4" xfId="14584"/>
    <cellStyle name="Comma 28 7 3" xfId="14585"/>
    <cellStyle name="Comma 28 7 4" xfId="14586"/>
    <cellStyle name="Comma 28 7 5" xfId="14587"/>
    <cellStyle name="Comma 28 8" xfId="14588"/>
    <cellStyle name="Comma 28 8 2" xfId="14589"/>
    <cellStyle name="Comma 28 8 2 2" xfId="14590"/>
    <cellStyle name="Comma 28 8 2 3" xfId="14591"/>
    <cellStyle name="Comma 28 8 2 4" xfId="14592"/>
    <cellStyle name="Comma 28 8 3" xfId="14593"/>
    <cellStyle name="Comma 28 8 4" xfId="14594"/>
    <cellStyle name="Comma 28 8 5" xfId="14595"/>
    <cellStyle name="Comma 28 9" xfId="14596"/>
    <cellStyle name="Comma 28 9 2" xfId="14597"/>
    <cellStyle name="Comma 28 9 2 2" xfId="14598"/>
    <cellStyle name="Comma 28 9 2 3" xfId="14599"/>
    <cellStyle name="Comma 28 9 2 4" xfId="14600"/>
    <cellStyle name="Comma 28 9 3" xfId="14601"/>
    <cellStyle name="Comma 28 9 4" xfId="14602"/>
    <cellStyle name="Comma 28 9 5" xfId="14603"/>
    <cellStyle name="Comma 280" xfId="14604"/>
    <cellStyle name="Comma 281" xfId="14605"/>
    <cellStyle name="Comma 282" xfId="14606"/>
    <cellStyle name="Comma 283" xfId="14607"/>
    <cellStyle name="Comma 284" xfId="14608"/>
    <cellStyle name="Comma 285" xfId="14609"/>
    <cellStyle name="Comma 286" xfId="14610"/>
    <cellStyle name="Comma 287" xfId="14611"/>
    <cellStyle name="Comma 288" xfId="14612"/>
    <cellStyle name="Comma 289" xfId="14613"/>
    <cellStyle name="Comma 29" xfId="14614"/>
    <cellStyle name="Comma 29 10" xfId="14615"/>
    <cellStyle name="Comma 29 10 2" xfId="14616"/>
    <cellStyle name="Comma 29 10 2 2" xfId="14617"/>
    <cellStyle name="Comma 29 10 2 3" xfId="14618"/>
    <cellStyle name="Comma 29 10 2 4" xfId="14619"/>
    <cellStyle name="Comma 29 10 3" xfId="14620"/>
    <cellStyle name="Comma 29 10 4" xfId="14621"/>
    <cellStyle name="Comma 29 10 5" xfId="14622"/>
    <cellStyle name="Comma 29 11" xfId="14623"/>
    <cellStyle name="Comma 29 11 2" xfId="14624"/>
    <cellStyle name="Comma 29 11 2 2" xfId="14625"/>
    <cellStyle name="Comma 29 11 2 2 2" xfId="14626"/>
    <cellStyle name="Comma 29 11 2 3" xfId="14627"/>
    <cellStyle name="Comma 29 11 2 4" xfId="14628"/>
    <cellStyle name="Comma 29 11 2 5" xfId="14629"/>
    <cellStyle name="Comma 29 11 3" xfId="14630"/>
    <cellStyle name="Comma 29 11 4" xfId="14631"/>
    <cellStyle name="Comma 29 11 5" xfId="14632"/>
    <cellStyle name="Comma 29 12" xfId="14633"/>
    <cellStyle name="Comma 29 12 2" xfId="14634"/>
    <cellStyle name="Comma 29 12 2 2" xfId="14635"/>
    <cellStyle name="Comma 29 12 2 3" xfId="14636"/>
    <cellStyle name="Comma 29 12 2 3 2" xfId="14637"/>
    <cellStyle name="Comma 29 12 2 3 2 2" xfId="14638"/>
    <cellStyle name="Comma 29 12 2 3 3" xfId="14639"/>
    <cellStyle name="Comma 29 12 2 4" xfId="14640"/>
    <cellStyle name="Comma 29 12 3" xfId="14641"/>
    <cellStyle name="Comma 29 12 4" xfId="14642"/>
    <cellStyle name="Comma 29 12 5" xfId="14643"/>
    <cellStyle name="Comma 29 13" xfId="14644"/>
    <cellStyle name="Comma 29 13 2" xfId="14645"/>
    <cellStyle name="Comma 29 13 2 2" xfId="14646"/>
    <cellStyle name="Comma 29 13 2 3" xfId="14647"/>
    <cellStyle name="Comma 29 13 2 4" xfId="14648"/>
    <cellStyle name="Comma 29 13 3" xfId="14649"/>
    <cellStyle name="Comma 29 13 4" xfId="14650"/>
    <cellStyle name="Comma 29 13 5" xfId="14651"/>
    <cellStyle name="Comma 29 14" xfId="14652"/>
    <cellStyle name="Comma 29 14 2" xfId="14653"/>
    <cellStyle name="Comma 29 14 2 2" xfId="14654"/>
    <cellStyle name="Comma 29 14 2 3" xfId="14655"/>
    <cellStyle name="Comma 29 14 2 4" xfId="14656"/>
    <cellStyle name="Comma 29 14 3" xfId="14657"/>
    <cellStyle name="Comma 29 14 4" xfId="14658"/>
    <cellStyle name="Comma 29 14 5" xfId="14659"/>
    <cellStyle name="Comma 29 15" xfId="14660"/>
    <cellStyle name="Comma 29 2" xfId="14661"/>
    <cellStyle name="Comma 29 2 2" xfId="14662"/>
    <cellStyle name="Comma 29 2 2 2" xfId="14663"/>
    <cellStyle name="Comma 29 2 2 3" xfId="14664"/>
    <cellStyle name="Comma 29 2 2 4" xfId="14665"/>
    <cellStyle name="Comma 29 2 3" xfId="14666"/>
    <cellStyle name="Comma 29 2 4" xfId="14667"/>
    <cellStyle name="Comma 29 2 5" xfId="14668"/>
    <cellStyle name="Comma 29 3" xfId="14669"/>
    <cellStyle name="Comma 29 3 2" xfId="14670"/>
    <cellStyle name="Comma 29 3 2 2" xfId="14671"/>
    <cellStyle name="Comma 29 3 2 3" xfId="14672"/>
    <cellStyle name="Comma 29 3 2 4" xfId="14673"/>
    <cellStyle name="Comma 29 3 3" xfId="14674"/>
    <cellStyle name="Comma 29 3 4" xfId="14675"/>
    <cellStyle name="Comma 29 3 5" xfId="14676"/>
    <cellStyle name="Comma 29 4" xfId="14677"/>
    <cellStyle name="Comma 29 4 2" xfId="14678"/>
    <cellStyle name="Comma 29 4 2 2" xfId="14679"/>
    <cellStyle name="Comma 29 4 2 3" xfId="14680"/>
    <cellStyle name="Comma 29 4 2 4" xfId="14681"/>
    <cellStyle name="Comma 29 4 3" xfId="14682"/>
    <cellStyle name="Comma 29 4 4" xfId="14683"/>
    <cellStyle name="Comma 29 4 5" xfId="14684"/>
    <cellStyle name="Comma 29 5" xfId="14685"/>
    <cellStyle name="Comma 29 5 2" xfId="14686"/>
    <cellStyle name="Comma 29 5 2 2" xfId="14687"/>
    <cellStyle name="Comma 29 5 2 3" xfId="14688"/>
    <cellStyle name="Comma 29 5 2 4" xfId="14689"/>
    <cellStyle name="Comma 29 5 3" xfId="14690"/>
    <cellStyle name="Comma 29 5 4" xfId="14691"/>
    <cellStyle name="Comma 29 5 5" xfId="14692"/>
    <cellStyle name="Comma 29 6" xfId="14693"/>
    <cellStyle name="Comma 29 6 2" xfId="14694"/>
    <cellStyle name="Comma 29 6 2 2" xfId="14695"/>
    <cellStyle name="Comma 29 6 2 3" xfId="14696"/>
    <cellStyle name="Comma 29 6 2 4" xfId="14697"/>
    <cellStyle name="Comma 29 6 3" xfId="14698"/>
    <cellStyle name="Comma 29 6 4" xfId="14699"/>
    <cellStyle name="Comma 29 6 5" xfId="14700"/>
    <cellStyle name="Comma 29 7" xfId="14701"/>
    <cellStyle name="Comma 29 7 2" xfId="14702"/>
    <cellStyle name="Comma 29 7 2 2" xfId="14703"/>
    <cellStyle name="Comma 29 7 2 3" xfId="14704"/>
    <cellStyle name="Comma 29 7 2 4" xfId="14705"/>
    <cellStyle name="Comma 29 7 3" xfId="14706"/>
    <cellStyle name="Comma 29 7 4" xfId="14707"/>
    <cellStyle name="Comma 29 7 5" xfId="14708"/>
    <cellStyle name="Comma 29 8" xfId="14709"/>
    <cellStyle name="Comma 29 8 2" xfId="14710"/>
    <cellStyle name="Comma 29 8 2 2" xfId="14711"/>
    <cellStyle name="Comma 29 8 2 3" xfId="14712"/>
    <cellStyle name="Comma 29 8 2 4" xfId="14713"/>
    <cellStyle name="Comma 29 8 3" xfId="14714"/>
    <cellStyle name="Comma 29 8 4" xfId="14715"/>
    <cellStyle name="Comma 29 8 5" xfId="14716"/>
    <cellStyle name="Comma 29 9" xfId="14717"/>
    <cellStyle name="Comma 29 9 2" xfId="14718"/>
    <cellStyle name="Comma 29 9 2 2" xfId="14719"/>
    <cellStyle name="Comma 29 9 2 3" xfId="14720"/>
    <cellStyle name="Comma 29 9 2 4" xfId="14721"/>
    <cellStyle name="Comma 29 9 3" xfId="14722"/>
    <cellStyle name="Comma 29 9 4" xfId="14723"/>
    <cellStyle name="Comma 29 9 5" xfId="14724"/>
    <cellStyle name="Comma 290" xfId="14725"/>
    <cellStyle name="Comma 291" xfId="14726"/>
    <cellStyle name="Comma 292" xfId="14727"/>
    <cellStyle name="Comma 293" xfId="14728"/>
    <cellStyle name="Comma 294" xfId="14729"/>
    <cellStyle name="Comma 295" xfId="14730"/>
    <cellStyle name="Comma 296" xfId="14731"/>
    <cellStyle name="Comma 297" xfId="14732"/>
    <cellStyle name="Comma 298" xfId="14733"/>
    <cellStyle name="Comma 299" xfId="14734"/>
    <cellStyle name="Comma 3" xfId="5"/>
    <cellStyle name="Comma 3 10" xfId="14735"/>
    <cellStyle name="Comma 3 10 2" xfId="14736"/>
    <cellStyle name="Comma 3 10 2 2" xfId="14737"/>
    <cellStyle name="Comma 3 10 2 3" xfId="14738"/>
    <cellStyle name="Comma 3 10 2 4" xfId="14739"/>
    <cellStyle name="Comma 3 10 3" xfId="14740"/>
    <cellStyle name="Comma 3 10 4" xfId="14741"/>
    <cellStyle name="Comma 3 10 5" xfId="14742"/>
    <cellStyle name="Comma 3 11" xfId="14743"/>
    <cellStyle name="Comma 3 11 2" xfId="14744"/>
    <cellStyle name="Comma 3 11 2 2" xfId="14745"/>
    <cellStyle name="Comma 3 11 2 3" xfId="14746"/>
    <cellStyle name="Comma 3 11 2 4" xfId="14747"/>
    <cellStyle name="Comma 3 11 3" xfId="14748"/>
    <cellStyle name="Comma 3 11 4" xfId="14749"/>
    <cellStyle name="Comma 3 11 5" xfId="14750"/>
    <cellStyle name="Comma 3 12" xfId="14751"/>
    <cellStyle name="Comma 3 12 2" xfId="14752"/>
    <cellStyle name="Comma 3 12 2 2" xfId="14753"/>
    <cellStyle name="Comma 3 12 2 3" xfId="14754"/>
    <cellStyle name="Comma 3 12 2 4" xfId="14755"/>
    <cellStyle name="Comma 3 12 3" xfId="14756"/>
    <cellStyle name="Comma 3 12 4" xfId="14757"/>
    <cellStyle name="Comma 3 12 5" xfId="14758"/>
    <cellStyle name="Comma 3 13" xfId="14759"/>
    <cellStyle name="Comma 3 13 2" xfId="14760"/>
    <cellStyle name="Comma 3 13 2 2" xfId="14761"/>
    <cellStyle name="Comma 3 13 2 2 2" xfId="14762"/>
    <cellStyle name="Comma 3 13 2 3" xfId="14763"/>
    <cellStyle name="Comma 3 13 2 4" xfId="14764"/>
    <cellStyle name="Comma 3 13 2 5" xfId="14765"/>
    <cellStyle name="Comma 3 13 3" xfId="14766"/>
    <cellStyle name="Comma 3 13 4" xfId="14767"/>
    <cellStyle name="Comma 3 13 5" xfId="14768"/>
    <cellStyle name="Comma 3 14" xfId="14769"/>
    <cellStyle name="Comma 3 14 2" xfId="14770"/>
    <cellStyle name="Comma 3 14 2 2" xfId="14771"/>
    <cellStyle name="Comma 3 14 2 3" xfId="14772"/>
    <cellStyle name="Comma 3 14 2 4" xfId="14773"/>
    <cellStyle name="Comma 3 14 3" xfId="14774"/>
    <cellStyle name="Comma 3 14 4" xfId="14775"/>
    <cellStyle name="Comma 3 14 5" xfId="14776"/>
    <cellStyle name="Comma 3 15" xfId="14777"/>
    <cellStyle name="Comma 3 15 2" xfId="14778"/>
    <cellStyle name="Comma 3 15 2 2" xfId="14779"/>
    <cellStyle name="Comma 3 15 2 3" xfId="14780"/>
    <cellStyle name="Comma 3 15 2 4" xfId="14781"/>
    <cellStyle name="Comma 3 15 3" xfId="14782"/>
    <cellStyle name="Comma 3 15 4" xfId="14783"/>
    <cellStyle name="Comma 3 15 5" xfId="14784"/>
    <cellStyle name="Comma 3 16" xfId="14785"/>
    <cellStyle name="Comma 3 16 2" xfId="14786"/>
    <cellStyle name="Comma 3 16 2 2" xfId="14787"/>
    <cellStyle name="Comma 3 16 2 3" xfId="14788"/>
    <cellStyle name="Comma 3 16 2 4" xfId="14789"/>
    <cellStyle name="Comma 3 16 3" xfId="14790"/>
    <cellStyle name="Comma 3 16 4" xfId="14791"/>
    <cellStyle name="Comma 3 16 5" xfId="14792"/>
    <cellStyle name="Comma 3 17" xfId="14793"/>
    <cellStyle name="Comma 3 17 2" xfId="14794"/>
    <cellStyle name="Comma 3 17 2 2" xfId="14795"/>
    <cellStyle name="Comma 3 17 2 3" xfId="14796"/>
    <cellStyle name="Comma 3 17 2 4" xfId="14797"/>
    <cellStyle name="Comma 3 17 3" xfId="14798"/>
    <cellStyle name="Comma 3 17 4" xfId="14799"/>
    <cellStyle name="Comma 3 17 5" xfId="14800"/>
    <cellStyle name="Comma 3 18" xfId="14801"/>
    <cellStyle name="Comma 3 18 2" xfId="14802"/>
    <cellStyle name="Comma 3 18 2 2" xfId="14803"/>
    <cellStyle name="Comma 3 18 2 3" xfId="14804"/>
    <cellStyle name="Comma 3 18 2 4" xfId="14805"/>
    <cellStyle name="Comma 3 18 3" xfId="14806"/>
    <cellStyle name="Comma 3 18 4" xfId="14807"/>
    <cellStyle name="Comma 3 18 5" xfId="14808"/>
    <cellStyle name="Comma 3 19" xfId="14809"/>
    <cellStyle name="Comma 3 19 2" xfId="14810"/>
    <cellStyle name="Comma 3 19 2 2" xfId="14811"/>
    <cellStyle name="Comma 3 19 2 3" xfId="14812"/>
    <cellStyle name="Comma 3 19 2 4" xfId="14813"/>
    <cellStyle name="Comma 3 19 3" xfId="14814"/>
    <cellStyle name="Comma 3 19 4" xfId="14815"/>
    <cellStyle name="Comma 3 19 5" xfId="14816"/>
    <cellStyle name="Comma 3 2" xfId="14817"/>
    <cellStyle name="Comma 3 2 2" xfId="14818"/>
    <cellStyle name="Comma 3 2 2 2" xfId="14819"/>
    <cellStyle name="Comma 3 2 2 2 2" xfId="14820"/>
    <cellStyle name="Comma 3 2 2 3" xfId="14821"/>
    <cellStyle name="Comma 3 2 2 4" xfId="14822"/>
    <cellStyle name="Comma 3 2 3" xfId="14823"/>
    <cellStyle name="Comma 3 2 3 2" xfId="14824"/>
    <cellStyle name="Comma 3 2 4" xfId="14825"/>
    <cellStyle name="Comma 3 2 5" xfId="14826"/>
    <cellStyle name="Comma 3 2 6" xfId="14827"/>
    <cellStyle name="Comma 3 2 7" xfId="57098"/>
    <cellStyle name="Comma 3 20" xfId="14828"/>
    <cellStyle name="Comma 3 20 2" xfId="14829"/>
    <cellStyle name="Comma 3 20 3" xfId="14830"/>
    <cellStyle name="Comma 3 20 4" xfId="14831"/>
    <cellStyle name="Comma 3 21" xfId="14832"/>
    <cellStyle name="Comma 3 21 2" xfId="14833"/>
    <cellStyle name="Comma 3 21 3" xfId="14834"/>
    <cellStyle name="Comma 3 21 4" xfId="14835"/>
    <cellStyle name="Comma 3 22" xfId="14836"/>
    <cellStyle name="Comma 3 22 2" xfId="14837"/>
    <cellStyle name="Comma 3 22 3" xfId="14838"/>
    <cellStyle name="Comma 3 22 4" xfId="14839"/>
    <cellStyle name="Comma 3 23" xfId="14840"/>
    <cellStyle name="Comma 3 24" xfId="14841"/>
    <cellStyle name="Comma 3 24 2" xfId="14842"/>
    <cellStyle name="Comma 3 25" xfId="14843"/>
    <cellStyle name="Comma 3 3" xfId="14844"/>
    <cellStyle name="Comma 3 3 2" xfId="14845"/>
    <cellStyle name="Comma 3 3 2 2" xfId="14846"/>
    <cellStyle name="Comma 3 3 2 3" xfId="14847"/>
    <cellStyle name="Comma 3 3 2 4" xfId="14848"/>
    <cellStyle name="Comma 3 3 3" xfId="14849"/>
    <cellStyle name="Comma 3 3 3 2" xfId="14850"/>
    <cellStyle name="Comma 3 3 4" xfId="14851"/>
    <cellStyle name="Comma 3 3 5" xfId="14852"/>
    <cellStyle name="Comma 3 4" xfId="14853"/>
    <cellStyle name="Comma 3 4 2" xfId="14854"/>
    <cellStyle name="Comma 3 4 2 2" xfId="14855"/>
    <cellStyle name="Comma 3 4 2 3" xfId="14856"/>
    <cellStyle name="Comma 3 4 2 4" xfId="14857"/>
    <cellStyle name="Comma 3 4 3" xfId="14858"/>
    <cellStyle name="Comma 3 4 4" xfId="14859"/>
    <cellStyle name="Comma 3 4 5" xfId="14860"/>
    <cellStyle name="Comma 3 5" xfId="14861"/>
    <cellStyle name="Comma 3 5 2" xfId="14862"/>
    <cellStyle name="Comma 3 5 2 2" xfId="14863"/>
    <cellStyle name="Comma 3 5 2 3" xfId="14864"/>
    <cellStyle name="Comma 3 5 2 4" xfId="14865"/>
    <cellStyle name="Comma 3 5 3" xfId="14866"/>
    <cellStyle name="Comma 3 5 4" xfId="14867"/>
    <cellStyle name="Comma 3 5 5" xfId="14868"/>
    <cellStyle name="Comma 3 6" xfId="14869"/>
    <cellStyle name="Comma 3 6 2" xfId="14870"/>
    <cellStyle name="Comma 3 6 2 2" xfId="14871"/>
    <cellStyle name="Comma 3 6 2 3" xfId="14872"/>
    <cellStyle name="Comma 3 6 2 4" xfId="14873"/>
    <cellStyle name="Comma 3 6 3" xfId="14874"/>
    <cellStyle name="Comma 3 6 4" xfId="14875"/>
    <cellStyle name="Comma 3 6 5" xfId="14876"/>
    <cellStyle name="Comma 3 7" xfId="14877"/>
    <cellStyle name="Comma 3 7 2" xfId="14878"/>
    <cellStyle name="Comma 3 7 2 2" xfId="14879"/>
    <cellStyle name="Comma 3 7 2 3" xfId="14880"/>
    <cellStyle name="Comma 3 7 2 4" xfId="14881"/>
    <cellStyle name="Comma 3 7 3" xfId="14882"/>
    <cellStyle name="Comma 3 7 4" xfId="14883"/>
    <cellStyle name="Comma 3 7 5" xfId="14884"/>
    <cellStyle name="Comma 3 8" xfId="14885"/>
    <cellStyle name="Comma 3 8 2" xfId="14886"/>
    <cellStyle name="Comma 3 8 2 2" xfId="14887"/>
    <cellStyle name="Comma 3 8 2 3" xfId="14888"/>
    <cellStyle name="Comma 3 8 2 4" xfId="14889"/>
    <cellStyle name="Comma 3 8 3" xfId="14890"/>
    <cellStyle name="Comma 3 8 4" xfId="14891"/>
    <cellStyle name="Comma 3 8 5" xfId="14892"/>
    <cellStyle name="Comma 3 9" xfId="14893"/>
    <cellStyle name="Comma 3 9 2" xfId="14894"/>
    <cellStyle name="Comma 3 9 2 2" xfId="14895"/>
    <cellStyle name="Comma 3 9 2 3" xfId="14896"/>
    <cellStyle name="Comma 3 9 2 4" xfId="14897"/>
    <cellStyle name="Comma 3 9 3" xfId="14898"/>
    <cellStyle name="Comma 3 9 4" xfId="14899"/>
    <cellStyle name="Comma 3 9 5" xfId="14900"/>
    <cellStyle name="Comma 30" xfId="14901"/>
    <cellStyle name="Comma 30 2" xfId="14902"/>
    <cellStyle name="Comma 30 2 2" xfId="14903"/>
    <cellStyle name="Comma 30 2 3" xfId="14904"/>
    <cellStyle name="Comma 30 2 4" xfId="14905"/>
    <cellStyle name="Comma 30 3" xfId="14906"/>
    <cellStyle name="Comma 30 4" xfId="14907"/>
    <cellStyle name="Comma 30 5" xfId="14908"/>
    <cellStyle name="Comma 300" xfId="14909"/>
    <cellStyle name="Comma 301" xfId="14910"/>
    <cellStyle name="Comma 302" xfId="14911"/>
    <cellStyle name="Comma 303" xfId="14912"/>
    <cellStyle name="Comma 304" xfId="14913"/>
    <cellStyle name="Comma 305" xfId="14914"/>
    <cellStyle name="Comma 306" xfId="14915"/>
    <cellStyle name="Comma 307" xfId="14916"/>
    <cellStyle name="Comma 308" xfId="14917"/>
    <cellStyle name="Comma 309" xfId="14918"/>
    <cellStyle name="Comma 31" xfId="14919"/>
    <cellStyle name="Comma 31 2" xfId="14920"/>
    <cellStyle name="Comma 31 2 2" xfId="14921"/>
    <cellStyle name="Comma 31 2 3" xfId="14922"/>
    <cellStyle name="Comma 31 2 4" xfId="14923"/>
    <cellStyle name="Comma 31 3" xfId="14924"/>
    <cellStyle name="Comma 31 4" xfId="14925"/>
    <cellStyle name="Comma 31 5" xfId="14926"/>
    <cellStyle name="Comma 310" xfId="14927"/>
    <cellStyle name="Comma 311" xfId="14928"/>
    <cellStyle name="Comma 312" xfId="14929"/>
    <cellStyle name="Comma 313" xfId="14930"/>
    <cellStyle name="Comma 314" xfId="14931"/>
    <cellStyle name="Comma 315" xfId="14932"/>
    <cellStyle name="Comma 316" xfId="14933"/>
    <cellStyle name="Comma 317" xfId="14934"/>
    <cellStyle name="Comma 318" xfId="14935"/>
    <cellStyle name="Comma 319" xfId="14936"/>
    <cellStyle name="Comma 32" xfId="14937"/>
    <cellStyle name="Comma 32 2" xfId="14938"/>
    <cellStyle name="Comma 32 2 2" xfId="14939"/>
    <cellStyle name="Comma 32 2 3" xfId="14940"/>
    <cellStyle name="Comma 32 2 4" xfId="14941"/>
    <cellStyle name="Comma 32 3" xfId="14942"/>
    <cellStyle name="Comma 32 4" xfId="14943"/>
    <cellStyle name="Comma 32 5" xfId="14944"/>
    <cellStyle name="Comma 320" xfId="14945"/>
    <cellStyle name="Comma 321" xfId="14946"/>
    <cellStyle name="Comma 322" xfId="14947"/>
    <cellStyle name="Comma 323" xfId="14948"/>
    <cellStyle name="Comma 324" xfId="14949"/>
    <cellStyle name="Comma 325" xfId="14950"/>
    <cellStyle name="Comma 326" xfId="14951"/>
    <cellStyle name="Comma 327" xfId="14952"/>
    <cellStyle name="Comma 328" xfId="14953"/>
    <cellStyle name="Comma 329" xfId="14954"/>
    <cellStyle name="Comma 33" xfId="14955"/>
    <cellStyle name="Comma 33 2" xfId="14956"/>
    <cellStyle name="Comma 33 2 2" xfId="14957"/>
    <cellStyle name="Comma 33 2 3" xfId="14958"/>
    <cellStyle name="Comma 33 2 3 2" xfId="14959"/>
    <cellStyle name="Comma 33 2 3 2 2" xfId="14960"/>
    <cellStyle name="Comma 33 2 3 3" xfId="14961"/>
    <cellStyle name="Comma 33 2 4" xfId="14962"/>
    <cellStyle name="Comma 33 3" xfId="14963"/>
    <cellStyle name="Comma 33 4" xfId="14964"/>
    <cellStyle name="Comma 33 5" xfId="14965"/>
    <cellStyle name="Comma 330" xfId="14966"/>
    <cellStyle name="Comma 331" xfId="14967"/>
    <cellStyle name="Comma 332" xfId="14968"/>
    <cellStyle name="Comma 333" xfId="14969"/>
    <cellStyle name="Comma 334" xfId="14970"/>
    <cellStyle name="Comma 335" xfId="14971"/>
    <cellStyle name="Comma 336" xfId="14972"/>
    <cellStyle name="Comma 337" xfId="14973"/>
    <cellStyle name="Comma 338" xfId="14974"/>
    <cellStyle name="Comma 339" xfId="14975"/>
    <cellStyle name="Comma 34" xfId="14976"/>
    <cellStyle name="Comma 34 2" xfId="14977"/>
    <cellStyle name="Comma 34 2 2" xfId="14978"/>
    <cellStyle name="Comma 34 2 3" xfId="14979"/>
    <cellStyle name="Comma 34 2 4" xfId="14980"/>
    <cellStyle name="Comma 34 3" xfId="14981"/>
    <cellStyle name="Comma 34 4" xfId="14982"/>
    <cellStyle name="Comma 34 5" xfId="14983"/>
    <cellStyle name="Comma 340" xfId="14984"/>
    <cellStyle name="Comma 341" xfId="14985"/>
    <cellStyle name="Comma 342" xfId="14986"/>
    <cellStyle name="Comma 343" xfId="14987"/>
    <cellStyle name="Comma 344" xfId="14988"/>
    <cellStyle name="Comma 345" xfId="14989"/>
    <cellStyle name="Comma 346" xfId="14990"/>
    <cellStyle name="Comma 347" xfId="14991"/>
    <cellStyle name="Comma 348" xfId="14992"/>
    <cellStyle name="Comma 349" xfId="14993"/>
    <cellStyle name="Comma 35" xfId="14994"/>
    <cellStyle name="Comma 35 2" xfId="14995"/>
    <cellStyle name="Comma 35 2 2" xfId="14996"/>
    <cellStyle name="Comma 35 2 3" xfId="14997"/>
    <cellStyle name="Comma 35 2 4" xfId="14998"/>
    <cellStyle name="Comma 35 3" xfId="14999"/>
    <cellStyle name="Comma 35 4" xfId="15000"/>
    <cellStyle name="Comma 35 5" xfId="15001"/>
    <cellStyle name="Comma 350" xfId="15002"/>
    <cellStyle name="Comma 351" xfId="15003"/>
    <cellStyle name="Comma 352" xfId="15004"/>
    <cellStyle name="Comma 353" xfId="15005"/>
    <cellStyle name="Comma 354" xfId="15006"/>
    <cellStyle name="Comma 355" xfId="15007"/>
    <cellStyle name="Comma 356" xfId="15008"/>
    <cellStyle name="Comma 357" xfId="15009"/>
    <cellStyle name="Comma 358" xfId="15010"/>
    <cellStyle name="Comma 359" xfId="15011"/>
    <cellStyle name="Comma 36" xfId="15012"/>
    <cellStyle name="Comma 36 2" xfId="15013"/>
    <cellStyle name="Comma 36 2 2" xfId="15014"/>
    <cellStyle name="Comma 36 2 3" xfId="15015"/>
    <cellStyle name="Comma 36 2 4" xfId="15016"/>
    <cellStyle name="Comma 36 3" xfId="15017"/>
    <cellStyle name="Comma 36 4" xfId="15018"/>
    <cellStyle name="Comma 36 5" xfId="15019"/>
    <cellStyle name="Comma 360" xfId="15020"/>
    <cellStyle name="Comma 361" xfId="15021"/>
    <cellStyle name="Comma 362" xfId="15022"/>
    <cellStyle name="Comma 363" xfId="15023"/>
    <cellStyle name="Comma 364" xfId="15024"/>
    <cellStyle name="Comma 365" xfId="15025"/>
    <cellStyle name="Comma 366" xfId="15026"/>
    <cellStyle name="Comma 367" xfId="15027"/>
    <cellStyle name="Comma 368" xfId="15028"/>
    <cellStyle name="Comma 369" xfId="15029"/>
    <cellStyle name="Comma 37" xfId="15030"/>
    <cellStyle name="Comma 37 2" xfId="15031"/>
    <cellStyle name="Comma 37 2 2" xfId="15032"/>
    <cellStyle name="Comma 37 2 3" xfId="15033"/>
    <cellStyle name="Comma 37 2 4" xfId="15034"/>
    <cellStyle name="Comma 37 3" xfId="15035"/>
    <cellStyle name="Comma 37 4" xfId="15036"/>
    <cellStyle name="Comma 37 5" xfId="15037"/>
    <cellStyle name="Comma 370" xfId="15038"/>
    <cellStyle name="Comma 371" xfId="15039"/>
    <cellStyle name="Comma 372" xfId="15040"/>
    <cellStyle name="Comma 373" xfId="15041"/>
    <cellStyle name="Comma 374" xfId="15042"/>
    <cellStyle name="Comma 375" xfId="15043"/>
    <cellStyle name="Comma 376" xfId="15044"/>
    <cellStyle name="Comma 377" xfId="15045"/>
    <cellStyle name="Comma 378" xfId="15046"/>
    <cellStyle name="Comma 379" xfId="15047"/>
    <cellStyle name="Comma 38" xfId="15048"/>
    <cellStyle name="Comma 38 2" xfId="15049"/>
    <cellStyle name="Comma 38 2 2" xfId="15050"/>
    <cellStyle name="Comma 38 2 3" xfId="15051"/>
    <cellStyle name="Comma 38 2 4" xfId="15052"/>
    <cellStyle name="Comma 38 3" xfId="15053"/>
    <cellStyle name="Comma 38 4" xfId="15054"/>
    <cellStyle name="Comma 38 5" xfId="15055"/>
    <cellStyle name="Comma 380" xfId="15056"/>
    <cellStyle name="Comma 381" xfId="15057"/>
    <cellStyle name="Comma 382" xfId="15058"/>
    <cellStyle name="Comma 383" xfId="15059"/>
    <cellStyle name="Comma 384" xfId="15060"/>
    <cellStyle name="Comma 385" xfId="15061"/>
    <cellStyle name="Comma 386" xfId="15062"/>
    <cellStyle name="Comma 387" xfId="15063"/>
    <cellStyle name="Comma 388" xfId="15064"/>
    <cellStyle name="Comma 389" xfId="15065"/>
    <cellStyle name="Comma 39" xfId="15066"/>
    <cellStyle name="Comma 39 2" xfId="15067"/>
    <cellStyle name="Comma 39 2 2" xfId="15068"/>
    <cellStyle name="Comma 39 2 2 2" xfId="15069"/>
    <cellStyle name="Comma 39 2 3" xfId="15070"/>
    <cellStyle name="Comma 39 2 4" xfId="15071"/>
    <cellStyle name="Comma 39 2 5" xfId="15072"/>
    <cellStyle name="Comma 39 3" xfId="15073"/>
    <cellStyle name="Comma 39 4" xfId="15074"/>
    <cellStyle name="Comma 39 5" xfId="15075"/>
    <cellStyle name="Comma 390" xfId="15076"/>
    <cellStyle name="Comma 391" xfId="15077"/>
    <cellStyle name="Comma 392" xfId="15078"/>
    <cellStyle name="Comma 393" xfId="15079"/>
    <cellStyle name="Comma 394" xfId="15080"/>
    <cellStyle name="Comma 395" xfId="15081"/>
    <cellStyle name="Comma 396" xfId="15082"/>
    <cellStyle name="Comma 397" xfId="15083"/>
    <cellStyle name="Comma 398" xfId="15084"/>
    <cellStyle name="Comma 399" xfId="15085"/>
    <cellStyle name="Comma 4" xfId="15086"/>
    <cellStyle name="Comma 4 10" xfId="15087"/>
    <cellStyle name="Comma 4 10 2" xfId="15088"/>
    <cellStyle name="Comma 4 10 2 2" xfId="15089"/>
    <cellStyle name="Comma 4 10 2 3" xfId="15090"/>
    <cellStyle name="Comma 4 10 2 4" xfId="15091"/>
    <cellStyle name="Comma 4 10 3" xfId="15092"/>
    <cellStyle name="Comma 4 10 4" xfId="15093"/>
    <cellStyle name="Comma 4 10 5" xfId="15094"/>
    <cellStyle name="Comma 4 11" xfId="15095"/>
    <cellStyle name="Comma 4 11 2" xfId="15096"/>
    <cellStyle name="Comma 4 11 2 2" xfId="15097"/>
    <cellStyle name="Comma 4 11 2 3" xfId="15098"/>
    <cellStyle name="Comma 4 11 2 4" xfId="15099"/>
    <cellStyle name="Comma 4 11 3" xfId="15100"/>
    <cellStyle name="Comma 4 11 4" xfId="15101"/>
    <cellStyle name="Comma 4 11 5" xfId="15102"/>
    <cellStyle name="Comma 4 12" xfId="15103"/>
    <cellStyle name="Comma 4 12 2" xfId="15104"/>
    <cellStyle name="Comma 4 12 2 2" xfId="15105"/>
    <cellStyle name="Comma 4 12 2 2 2" xfId="15106"/>
    <cellStyle name="Comma 4 12 2 2 2 2" xfId="15107"/>
    <cellStyle name="Comma 4 12 2 2 3" xfId="15108"/>
    <cellStyle name="Comma 4 12 2 3" xfId="15109"/>
    <cellStyle name="Comma 4 12 2 4" xfId="15110"/>
    <cellStyle name="Comma 4 12 3" xfId="15111"/>
    <cellStyle name="Comma 4 12 4" xfId="15112"/>
    <cellStyle name="Comma 4 12 5" xfId="15113"/>
    <cellStyle name="Comma 4 13" xfId="15114"/>
    <cellStyle name="Comma 4 13 2" xfId="15115"/>
    <cellStyle name="Comma 4 13 2 2" xfId="15116"/>
    <cellStyle name="Comma 4 13 2 3" xfId="15117"/>
    <cellStyle name="Comma 4 13 2 4" xfId="15118"/>
    <cellStyle name="Comma 4 13 3" xfId="15119"/>
    <cellStyle name="Comma 4 13 4" xfId="15120"/>
    <cellStyle name="Comma 4 13 5" xfId="15121"/>
    <cellStyle name="Comma 4 14" xfId="15122"/>
    <cellStyle name="Comma 4 14 2" xfId="15123"/>
    <cellStyle name="Comma 4 14 2 2" xfId="15124"/>
    <cellStyle name="Comma 4 14 2 3" xfId="15125"/>
    <cellStyle name="Comma 4 14 2 4" xfId="15126"/>
    <cellStyle name="Comma 4 14 3" xfId="15127"/>
    <cellStyle name="Comma 4 14 4" xfId="15128"/>
    <cellStyle name="Comma 4 14 5" xfId="15129"/>
    <cellStyle name="Comma 4 15" xfId="15130"/>
    <cellStyle name="Comma 4 15 2" xfId="15131"/>
    <cellStyle name="Comma 4 15 2 2" xfId="15132"/>
    <cellStyle name="Comma 4 15 2 3" xfId="15133"/>
    <cellStyle name="Comma 4 15 2 4" xfId="15134"/>
    <cellStyle name="Comma 4 15 3" xfId="15135"/>
    <cellStyle name="Comma 4 15 3 2" xfId="15136"/>
    <cellStyle name="Comma 4 15 3 2 2" xfId="15137"/>
    <cellStyle name="Comma 4 15 3 3" xfId="15138"/>
    <cellStyle name="Comma 4 15 4" xfId="15139"/>
    <cellStyle name="Comma 4 15 5" xfId="15140"/>
    <cellStyle name="Comma 4 16" xfId="15141"/>
    <cellStyle name="Comma 4 16 2" xfId="15142"/>
    <cellStyle name="Comma 4 16 2 2" xfId="15143"/>
    <cellStyle name="Comma 4 16 2 3" xfId="15144"/>
    <cellStyle name="Comma 4 16 2 4" xfId="15145"/>
    <cellStyle name="Comma 4 16 3" xfId="15146"/>
    <cellStyle name="Comma 4 16 4" xfId="15147"/>
    <cellStyle name="Comma 4 16 5" xfId="15148"/>
    <cellStyle name="Comma 4 17" xfId="15149"/>
    <cellStyle name="Comma 4 17 2" xfId="15150"/>
    <cellStyle name="Comma 4 17 2 2" xfId="15151"/>
    <cellStyle name="Comma 4 17 2 3" xfId="15152"/>
    <cellStyle name="Comma 4 17 2 4" xfId="15153"/>
    <cellStyle name="Comma 4 17 3" xfId="15154"/>
    <cellStyle name="Comma 4 17 4" xfId="15155"/>
    <cellStyle name="Comma 4 17 5" xfId="15156"/>
    <cellStyle name="Comma 4 18" xfId="15157"/>
    <cellStyle name="Comma 4 18 2" xfId="15158"/>
    <cellStyle name="Comma 4 18 2 2" xfId="15159"/>
    <cellStyle name="Comma 4 18 2 3" xfId="15160"/>
    <cellStyle name="Comma 4 18 2 4" xfId="15161"/>
    <cellStyle name="Comma 4 18 3" xfId="15162"/>
    <cellStyle name="Comma 4 18 4" xfId="15163"/>
    <cellStyle name="Comma 4 18 5" xfId="15164"/>
    <cellStyle name="Comma 4 19" xfId="15165"/>
    <cellStyle name="Comma 4 19 2" xfId="15166"/>
    <cellStyle name="Comma 4 19 2 2" xfId="15167"/>
    <cellStyle name="Comma 4 19 2 3" xfId="15168"/>
    <cellStyle name="Comma 4 19 2 4" xfId="15169"/>
    <cellStyle name="Comma 4 19 3" xfId="15170"/>
    <cellStyle name="Comma 4 19 4" xfId="15171"/>
    <cellStyle name="Comma 4 19 5" xfId="15172"/>
    <cellStyle name="Comma 4 2" xfId="15173"/>
    <cellStyle name="Comma 4 2 2" xfId="15174"/>
    <cellStyle name="Comma 4 2 2 2" xfId="15175"/>
    <cellStyle name="Comma 4 2 2 3" xfId="15176"/>
    <cellStyle name="Comma 4 2 2 4" xfId="15177"/>
    <cellStyle name="Comma 4 2 3" xfId="15178"/>
    <cellStyle name="Comma 4 2 3 2" xfId="15179"/>
    <cellStyle name="Comma 4 2 4" xfId="15180"/>
    <cellStyle name="Comma 4 2 4 2" xfId="15181"/>
    <cellStyle name="Comma 4 2 5" xfId="15182"/>
    <cellStyle name="Comma 4 20" xfId="15183"/>
    <cellStyle name="Comma 4 20 2" xfId="15184"/>
    <cellStyle name="Comma 4 20 3" xfId="15185"/>
    <cellStyle name="Comma 4 20 4" xfId="15186"/>
    <cellStyle name="Comma 4 21" xfId="15187"/>
    <cellStyle name="Comma 4 21 2" xfId="15188"/>
    <cellStyle name="Comma 4 21 3" xfId="15189"/>
    <cellStyle name="Comma 4 21 4" xfId="15190"/>
    <cellStyle name="Comma 4 22" xfId="15191"/>
    <cellStyle name="Comma 4 22 2" xfId="15192"/>
    <cellStyle name="Comma 4 23" xfId="15193"/>
    <cellStyle name="Comma 4 23 2" xfId="15194"/>
    <cellStyle name="Comma 4 24" xfId="15195"/>
    <cellStyle name="Comma 4 25" xfId="15196"/>
    <cellStyle name="Comma 4 3" xfId="15197"/>
    <cellStyle name="Comma 4 3 2" xfId="15198"/>
    <cellStyle name="Comma 4 3 2 2" xfId="15199"/>
    <cellStyle name="Comma 4 3 2 3" xfId="15200"/>
    <cellStyle name="Comma 4 3 2 4" xfId="15201"/>
    <cellStyle name="Comma 4 3 3" xfId="15202"/>
    <cellStyle name="Comma 4 3 3 2" xfId="15203"/>
    <cellStyle name="Comma 4 3 4" xfId="15204"/>
    <cellStyle name="Comma 4 3 4 2" xfId="15205"/>
    <cellStyle name="Comma 4 3 5" xfId="15206"/>
    <cellStyle name="Comma 4 4" xfId="15207"/>
    <cellStyle name="Comma 4 4 2" xfId="15208"/>
    <cellStyle name="Comma 4 4 2 2" xfId="15209"/>
    <cellStyle name="Comma 4 4 2 3" xfId="15210"/>
    <cellStyle name="Comma 4 4 2 4" xfId="15211"/>
    <cellStyle name="Comma 4 4 3" xfId="15212"/>
    <cellStyle name="Comma 4 4 3 2" xfId="15213"/>
    <cellStyle name="Comma 4 4 4" xfId="15214"/>
    <cellStyle name="Comma 4 4 4 2" xfId="15215"/>
    <cellStyle name="Comma 4 4 5" xfId="15216"/>
    <cellStyle name="Comma 4 5" xfId="15217"/>
    <cellStyle name="Comma 4 5 2" xfId="15218"/>
    <cellStyle name="Comma 4 5 2 2" xfId="15219"/>
    <cellStyle name="Comma 4 5 2 3" xfId="15220"/>
    <cellStyle name="Comma 4 5 2 4" xfId="15221"/>
    <cellStyle name="Comma 4 5 3" xfId="15222"/>
    <cellStyle name="Comma 4 5 4" xfId="15223"/>
    <cellStyle name="Comma 4 5 5" xfId="15224"/>
    <cellStyle name="Comma 4 6" xfId="15225"/>
    <cellStyle name="Comma 4 6 2" xfId="15226"/>
    <cellStyle name="Comma 4 6 2 2" xfId="15227"/>
    <cellStyle name="Comma 4 6 2 3" xfId="15228"/>
    <cellStyle name="Comma 4 6 2 4" xfId="15229"/>
    <cellStyle name="Comma 4 6 3" xfId="15230"/>
    <cellStyle name="Comma 4 6 4" xfId="15231"/>
    <cellStyle name="Comma 4 6 5" xfId="15232"/>
    <cellStyle name="Comma 4 7" xfId="15233"/>
    <cellStyle name="Comma 4 7 2" xfId="15234"/>
    <cellStyle name="Comma 4 7 2 2" xfId="15235"/>
    <cellStyle name="Comma 4 7 2 3" xfId="15236"/>
    <cellStyle name="Comma 4 7 2 4" xfId="15237"/>
    <cellStyle name="Comma 4 7 3" xfId="15238"/>
    <cellStyle name="Comma 4 7 4" xfId="15239"/>
    <cellStyle name="Comma 4 7 5" xfId="15240"/>
    <cellStyle name="Comma 4 8" xfId="15241"/>
    <cellStyle name="Comma 4 8 2" xfId="15242"/>
    <cellStyle name="Comma 4 8 2 2" xfId="15243"/>
    <cellStyle name="Comma 4 8 2 3" xfId="15244"/>
    <cellStyle name="Comma 4 8 2 4" xfId="15245"/>
    <cellStyle name="Comma 4 8 3" xfId="15246"/>
    <cellStyle name="Comma 4 8 4" xfId="15247"/>
    <cellStyle name="Comma 4 8 5" xfId="15248"/>
    <cellStyle name="Comma 4 9" xfId="15249"/>
    <cellStyle name="Comma 4 9 2" xfId="15250"/>
    <cellStyle name="Comma 4 9 2 2" xfId="15251"/>
    <cellStyle name="Comma 4 9 2 3" xfId="15252"/>
    <cellStyle name="Comma 4 9 2 4" xfId="15253"/>
    <cellStyle name="Comma 4 9 3" xfId="15254"/>
    <cellStyle name="Comma 4 9 4" xfId="15255"/>
    <cellStyle name="Comma 4 9 5" xfId="15256"/>
    <cellStyle name="Comma 40" xfId="15257"/>
    <cellStyle name="Comma 40 2" xfId="15258"/>
    <cellStyle name="Comma 40 2 2" xfId="15259"/>
    <cellStyle name="Comma 40 2 3" xfId="15260"/>
    <cellStyle name="Comma 40 2 4" xfId="15261"/>
    <cellStyle name="Comma 40 3" xfId="15262"/>
    <cellStyle name="Comma 40 4" xfId="15263"/>
    <cellStyle name="Comma 40 5" xfId="15264"/>
    <cellStyle name="Comma 400" xfId="15265"/>
    <cellStyle name="Comma 401" xfId="15266"/>
    <cellStyle name="Comma 402" xfId="15267"/>
    <cellStyle name="Comma 403" xfId="15268"/>
    <cellStyle name="Comma 404" xfId="15269"/>
    <cellStyle name="Comma 405" xfId="15270"/>
    <cellStyle name="Comma 406" xfId="15271"/>
    <cellStyle name="Comma 407" xfId="15272"/>
    <cellStyle name="Comma 408" xfId="15273"/>
    <cellStyle name="Comma 409" xfId="15274"/>
    <cellStyle name="Comma 409 2" xfId="15275"/>
    <cellStyle name="Comma 41" xfId="15276"/>
    <cellStyle name="Comma 41 2" xfId="15277"/>
    <cellStyle name="Comma 410" xfId="15278"/>
    <cellStyle name="Comma 411" xfId="15279"/>
    <cellStyle name="Comma 412" xfId="15280"/>
    <cellStyle name="Comma 413" xfId="15281"/>
    <cellStyle name="Comma 413 2" xfId="15282"/>
    <cellStyle name="Comma 414" xfId="15283"/>
    <cellStyle name="Comma 415" xfId="15284"/>
    <cellStyle name="Comma 416" xfId="15285"/>
    <cellStyle name="Comma 417" xfId="15286"/>
    <cellStyle name="Comma 418" xfId="15287"/>
    <cellStyle name="Comma 419" xfId="15288"/>
    <cellStyle name="Comma 42" xfId="15289"/>
    <cellStyle name="Comma 42 2" xfId="15290"/>
    <cellStyle name="Comma 420" xfId="15291"/>
    <cellStyle name="Comma 420 2" xfId="15292"/>
    <cellStyle name="Comma 421" xfId="15293"/>
    <cellStyle name="Comma 422" xfId="57099"/>
    <cellStyle name="Comma 423" xfId="57100"/>
    <cellStyle name="Comma 424" xfId="15294"/>
    <cellStyle name="Comma 43" xfId="15295"/>
    <cellStyle name="Comma 43 2" xfId="15296"/>
    <cellStyle name="Comma 44" xfId="15297"/>
    <cellStyle name="Comma 44 2" xfId="15298"/>
    <cellStyle name="Comma 45" xfId="15299"/>
    <cellStyle name="Comma 45 2" xfId="15300"/>
    <cellStyle name="Comma 46" xfId="15301"/>
    <cellStyle name="Comma 46 2" xfId="15302"/>
    <cellStyle name="Comma 47" xfId="15303"/>
    <cellStyle name="Comma 47 2" xfId="15304"/>
    <cellStyle name="Comma 474" xfId="15305"/>
    <cellStyle name="Comma 474 2" xfId="15306"/>
    <cellStyle name="Comma 48" xfId="15307"/>
    <cellStyle name="Comma 48 2" xfId="15308"/>
    <cellStyle name="Comma 49" xfId="15309"/>
    <cellStyle name="Comma 49 2" xfId="15310"/>
    <cellStyle name="Comma 5" xfId="15311"/>
    <cellStyle name="Comma 5 10" xfId="15312"/>
    <cellStyle name="Comma 5 10 2" xfId="15313"/>
    <cellStyle name="Comma 5 10 2 2" xfId="15314"/>
    <cellStyle name="Comma 5 10 2 3" xfId="15315"/>
    <cellStyle name="Comma 5 10 2 4" xfId="15316"/>
    <cellStyle name="Comma 5 10 3" xfId="15317"/>
    <cellStyle name="Comma 5 10 4" xfId="15318"/>
    <cellStyle name="Comma 5 10 5" xfId="15319"/>
    <cellStyle name="Comma 5 11" xfId="15320"/>
    <cellStyle name="Comma 5 11 2" xfId="15321"/>
    <cellStyle name="Comma 5 11 2 2" xfId="15322"/>
    <cellStyle name="Comma 5 11 2 3" xfId="15323"/>
    <cellStyle name="Comma 5 11 2 4" xfId="15324"/>
    <cellStyle name="Comma 5 11 3" xfId="15325"/>
    <cellStyle name="Comma 5 11 4" xfId="15326"/>
    <cellStyle name="Comma 5 11 5" xfId="15327"/>
    <cellStyle name="Comma 5 12" xfId="15328"/>
    <cellStyle name="Comma 5 12 2" xfId="15329"/>
    <cellStyle name="Comma 5 12 2 2" xfId="15330"/>
    <cellStyle name="Comma 5 12 2 3" xfId="15331"/>
    <cellStyle name="Comma 5 12 2 3 2" xfId="15332"/>
    <cellStyle name="Comma 5 12 2 3 2 2" xfId="15333"/>
    <cellStyle name="Comma 5 12 2 3 3" xfId="15334"/>
    <cellStyle name="Comma 5 12 2 4" xfId="15335"/>
    <cellStyle name="Comma 5 12 3" xfId="15336"/>
    <cellStyle name="Comma 5 12 4" xfId="15337"/>
    <cellStyle name="Comma 5 12 5" xfId="15338"/>
    <cellStyle name="Comma 5 13" xfId="15339"/>
    <cellStyle name="Comma 5 13 2" xfId="15340"/>
    <cellStyle name="Comma 5 13 2 2" xfId="15341"/>
    <cellStyle name="Comma 5 13 2 3" xfId="15342"/>
    <cellStyle name="Comma 5 13 2 4" xfId="15343"/>
    <cellStyle name="Comma 5 13 3" xfId="15344"/>
    <cellStyle name="Comma 5 13 4" xfId="15345"/>
    <cellStyle name="Comma 5 13 5" xfId="15346"/>
    <cellStyle name="Comma 5 14" xfId="15347"/>
    <cellStyle name="Comma 5 14 2" xfId="15348"/>
    <cellStyle name="Comma 5 14 2 2" xfId="15349"/>
    <cellStyle name="Comma 5 14 2 3" xfId="15350"/>
    <cellStyle name="Comma 5 14 2 4" xfId="15351"/>
    <cellStyle name="Comma 5 14 3" xfId="15352"/>
    <cellStyle name="Comma 5 14 4" xfId="15353"/>
    <cellStyle name="Comma 5 14 5" xfId="15354"/>
    <cellStyle name="Comma 5 15" xfId="15355"/>
    <cellStyle name="Comma 5 15 2" xfId="15356"/>
    <cellStyle name="Comma 5 15 2 2" xfId="15357"/>
    <cellStyle name="Comma 5 15 2 3" xfId="15358"/>
    <cellStyle name="Comma 5 15 2 4" xfId="15359"/>
    <cellStyle name="Comma 5 15 3" xfId="15360"/>
    <cellStyle name="Comma 5 15 4" xfId="15361"/>
    <cellStyle name="Comma 5 15 5" xfId="15362"/>
    <cellStyle name="Comma 5 16" xfId="15363"/>
    <cellStyle name="Comma 5 16 2" xfId="15364"/>
    <cellStyle name="Comma 5 16 2 2" xfId="15365"/>
    <cellStyle name="Comma 5 16 2 3" xfId="15366"/>
    <cellStyle name="Comma 5 16 2 4" xfId="15367"/>
    <cellStyle name="Comma 5 16 3" xfId="15368"/>
    <cellStyle name="Comma 5 16 4" xfId="15369"/>
    <cellStyle name="Comma 5 16 5" xfId="15370"/>
    <cellStyle name="Comma 5 17" xfId="15371"/>
    <cellStyle name="Comma 5 17 2" xfId="15372"/>
    <cellStyle name="Comma 5 17 2 2" xfId="15373"/>
    <cellStyle name="Comma 5 17 2 3" xfId="15374"/>
    <cellStyle name="Comma 5 17 2 3 2" xfId="15375"/>
    <cellStyle name="Comma 5 17 2 3 2 2" xfId="15376"/>
    <cellStyle name="Comma 5 17 2 3 3" xfId="15377"/>
    <cellStyle name="Comma 5 17 2 4" xfId="15378"/>
    <cellStyle name="Comma 5 17 3" xfId="15379"/>
    <cellStyle name="Comma 5 17 4" xfId="15380"/>
    <cellStyle name="Comma 5 17 5" xfId="15381"/>
    <cellStyle name="Comma 5 18" xfId="15382"/>
    <cellStyle name="Comma 5 18 2" xfId="15383"/>
    <cellStyle name="Comma 5 18 2 2" xfId="15384"/>
    <cellStyle name="Comma 5 18 2 3" xfId="15385"/>
    <cellStyle name="Comma 5 18 2 4" xfId="15386"/>
    <cellStyle name="Comma 5 18 3" xfId="15387"/>
    <cellStyle name="Comma 5 18 4" xfId="15388"/>
    <cellStyle name="Comma 5 18 5" xfId="15389"/>
    <cellStyle name="Comma 5 19" xfId="15390"/>
    <cellStyle name="Comma 5 19 2" xfId="15391"/>
    <cellStyle name="Comma 5 19 2 2" xfId="15392"/>
    <cellStyle name="Comma 5 19 2 3" xfId="15393"/>
    <cellStyle name="Comma 5 19 2 4" xfId="15394"/>
    <cellStyle name="Comma 5 19 3" xfId="15395"/>
    <cellStyle name="Comma 5 19 4" xfId="15396"/>
    <cellStyle name="Comma 5 19 5" xfId="15397"/>
    <cellStyle name="Comma 5 2" xfId="15398"/>
    <cellStyle name="Comma 5 2 2" xfId="15399"/>
    <cellStyle name="Comma 5 2 2 2" xfId="15400"/>
    <cellStyle name="Comma 5 2 2 3" xfId="15401"/>
    <cellStyle name="Comma 5 2 2 4" xfId="15402"/>
    <cellStyle name="Comma 5 2 3" xfId="15403"/>
    <cellStyle name="Comma 5 2 3 2" xfId="15404"/>
    <cellStyle name="Comma 5 2 4" xfId="15405"/>
    <cellStyle name="Comma 5 2 4 2" xfId="15406"/>
    <cellStyle name="Comma 5 2 5" xfId="15407"/>
    <cellStyle name="Comma 5 20" xfId="15408"/>
    <cellStyle name="Comma 5 20 2" xfId="15409"/>
    <cellStyle name="Comma 5 20 3" xfId="15410"/>
    <cellStyle name="Comma 5 20 4" xfId="15411"/>
    <cellStyle name="Comma 5 21" xfId="15412"/>
    <cellStyle name="Comma 5 21 2" xfId="15413"/>
    <cellStyle name="Comma 5 21 3" xfId="15414"/>
    <cellStyle name="Comma 5 21 4" xfId="15415"/>
    <cellStyle name="Comma 5 22" xfId="15416"/>
    <cellStyle name="Comma 5 22 2" xfId="15417"/>
    <cellStyle name="Comma 5 23" xfId="15418"/>
    <cellStyle name="Comma 5 23 2" xfId="15419"/>
    <cellStyle name="Comma 5 24" xfId="15420"/>
    <cellStyle name="Comma 5 25" xfId="15421"/>
    <cellStyle name="Comma 5 3" xfId="15422"/>
    <cellStyle name="Comma 5 3 2" xfId="15423"/>
    <cellStyle name="Comma 5 3 2 2" xfId="15424"/>
    <cellStyle name="Comma 5 3 2 3" xfId="15425"/>
    <cellStyle name="Comma 5 3 2 4" xfId="15426"/>
    <cellStyle name="Comma 5 3 3" xfId="15427"/>
    <cellStyle name="Comma 5 3 4" xfId="15428"/>
    <cellStyle name="Comma 5 3 5" xfId="15429"/>
    <cellStyle name="Comma 5 4" xfId="15430"/>
    <cellStyle name="Comma 5 4 2" xfId="15431"/>
    <cellStyle name="Comma 5 4 2 2" xfId="15432"/>
    <cellStyle name="Comma 5 4 2 3" xfId="15433"/>
    <cellStyle name="Comma 5 4 2 4" xfId="15434"/>
    <cellStyle name="Comma 5 4 3" xfId="15435"/>
    <cellStyle name="Comma 5 4 4" xfId="15436"/>
    <cellStyle name="Comma 5 4 5" xfId="15437"/>
    <cellStyle name="Comma 5 5" xfId="15438"/>
    <cellStyle name="Comma 5 5 2" xfId="15439"/>
    <cellStyle name="Comma 5 5 2 2" xfId="15440"/>
    <cellStyle name="Comma 5 5 2 3" xfId="15441"/>
    <cellStyle name="Comma 5 5 2 4" xfId="15442"/>
    <cellStyle name="Comma 5 5 3" xfId="15443"/>
    <cellStyle name="Comma 5 5 4" xfId="15444"/>
    <cellStyle name="Comma 5 5 5" xfId="15445"/>
    <cellStyle name="Comma 5 6" xfId="15446"/>
    <cellStyle name="Comma 5 6 2" xfId="15447"/>
    <cellStyle name="Comma 5 6 2 2" xfId="15448"/>
    <cellStyle name="Comma 5 6 2 3" xfId="15449"/>
    <cellStyle name="Comma 5 6 2 4" xfId="15450"/>
    <cellStyle name="Comma 5 6 3" xfId="15451"/>
    <cellStyle name="Comma 5 6 4" xfId="15452"/>
    <cellStyle name="Comma 5 6 5" xfId="15453"/>
    <cellStyle name="Comma 5 7" xfId="15454"/>
    <cellStyle name="Comma 5 7 2" xfId="15455"/>
    <cellStyle name="Comma 5 7 2 2" xfId="15456"/>
    <cellStyle name="Comma 5 7 2 3" xfId="15457"/>
    <cellStyle name="Comma 5 7 2 4" xfId="15458"/>
    <cellStyle name="Comma 5 7 3" xfId="15459"/>
    <cellStyle name="Comma 5 7 4" xfId="15460"/>
    <cellStyle name="Comma 5 7 5" xfId="15461"/>
    <cellStyle name="Comma 5 8" xfId="15462"/>
    <cellStyle name="Comma 5 8 2" xfId="15463"/>
    <cellStyle name="Comma 5 8 2 2" xfId="15464"/>
    <cellStyle name="Comma 5 8 2 3" xfId="15465"/>
    <cellStyle name="Comma 5 8 2 4" xfId="15466"/>
    <cellStyle name="Comma 5 8 3" xfId="15467"/>
    <cellStyle name="Comma 5 8 4" xfId="15468"/>
    <cellStyle name="Comma 5 8 5" xfId="15469"/>
    <cellStyle name="Comma 5 9" xfId="15470"/>
    <cellStyle name="Comma 5 9 2" xfId="15471"/>
    <cellStyle name="Comma 5 9 2 2" xfId="15472"/>
    <cellStyle name="Comma 5 9 2 3" xfId="15473"/>
    <cellStyle name="Comma 5 9 2 4" xfId="15474"/>
    <cellStyle name="Comma 5 9 3" xfId="15475"/>
    <cellStyle name="Comma 5 9 4" xfId="15476"/>
    <cellStyle name="Comma 5 9 5" xfId="15477"/>
    <cellStyle name="Comma 50" xfId="15478"/>
    <cellStyle name="Comma 50 2" xfId="15479"/>
    <cellStyle name="Comma 51" xfId="15480"/>
    <cellStyle name="Comma 51 2" xfId="15481"/>
    <cellStyle name="Comma 52" xfId="15482"/>
    <cellStyle name="Comma 52 2" xfId="15483"/>
    <cellStyle name="Comma 53" xfId="15484"/>
    <cellStyle name="Comma 53 2" xfId="15485"/>
    <cellStyle name="Comma 54" xfId="15486"/>
    <cellStyle name="Comma 54 2" xfId="15487"/>
    <cellStyle name="Comma 55" xfId="15488"/>
    <cellStyle name="Comma 55 2" xfId="15489"/>
    <cellStyle name="Comma 56" xfId="15490"/>
    <cellStyle name="Comma 56 2" xfId="15491"/>
    <cellStyle name="Comma 57" xfId="15492"/>
    <cellStyle name="Comma 57 2" xfId="15493"/>
    <cellStyle name="Comma 570" xfId="15494"/>
    <cellStyle name="Comma 572" xfId="15495"/>
    <cellStyle name="Comma 58" xfId="15496"/>
    <cellStyle name="Comma 58 2" xfId="15497"/>
    <cellStyle name="Comma 59" xfId="15498"/>
    <cellStyle name="Comma 59 2" xfId="15499"/>
    <cellStyle name="Comma 6" xfId="15500"/>
    <cellStyle name="Comma 6 10" xfId="15501"/>
    <cellStyle name="Comma 6 10 2" xfId="15502"/>
    <cellStyle name="Comma 6 11" xfId="15503"/>
    <cellStyle name="Comma 6 11 2" xfId="15504"/>
    <cellStyle name="Comma 6 11 2 2" xfId="15505"/>
    <cellStyle name="Comma 6 11 3" xfId="15506"/>
    <cellStyle name="Comma 6 11 4" xfId="15507"/>
    <cellStyle name="Comma 6 12" xfId="15508"/>
    <cellStyle name="Comma 6 13" xfId="15509"/>
    <cellStyle name="Comma 6 2" xfId="15510"/>
    <cellStyle name="Comma 6 2 2" xfId="15511"/>
    <cellStyle name="Comma 6 2 2 2" xfId="15512"/>
    <cellStyle name="Comma 6 2 2 3" xfId="15513"/>
    <cellStyle name="Comma 6 2 2 4" xfId="15514"/>
    <cellStyle name="Comma 6 2 3" xfId="15515"/>
    <cellStyle name="Comma 6 2 3 2" xfId="15516"/>
    <cellStyle name="Comma 6 2 3 2 2" xfId="15517"/>
    <cellStyle name="Comma 6 2 3 2 2 2" xfId="15518"/>
    <cellStyle name="Comma 6 2 3 2 3" xfId="15519"/>
    <cellStyle name="Comma 6 2 3 3" xfId="15520"/>
    <cellStyle name="Comma 6 2 3 4" xfId="15521"/>
    <cellStyle name="Comma 6 2 3 5" xfId="15522"/>
    <cellStyle name="Comma 6 2 3 6" xfId="15523"/>
    <cellStyle name="Comma 6 2 4" xfId="15524"/>
    <cellStyle name="Comma 6 2 5" xfId="15525"/>
    <cellStyle name="Comma 6 2 6" xfId="15526"/>
    <cellStyle name="Comma 6 3" xfId="15527"/>
    <cellStyle name="Comma 6 3 2" xfId="15528"/>
    <cellStyle name="Comma 6 3 2 2" xfId="15529"/>
    <cellStyle name="Comma 6 3 2 3" xfId="15530"/>
    <cellStyle name="Comma 6 3 2 4" xfId="15531"/>
    <cellStyle name="Comma 6 3 3" xfId="15532"/>
    <cellStyle name="Comma 6 3 4" xfId="15533"/>
    <cellStyle name="Comma 6 3 5" xfId="15534"/>
    <cellStyle name="Comma 6 4" xfId="15535"/>
    <cellStyle name="Comma 6 4 2" xfId="15536"/>
    <cellStyle name="Comma 6 4 2 2" xfId="15537"/>
    <cellStyle name="Comma 6 4 2 3" xfId="15538"/>
    <cellStyle name="Comma 6 4 2 4" xfId="15539"/>
    <cellStyle name="Comma 6 4 3" xfId="15540"/>
    <cellStyle name="Comma 6 4 4" xfId="15541"/>
    <cellStyle name="Comma 6 4 5" xfId="15542"/>
    <cellStyle name="Comma 6 5" xfId="15543"/>
    <cellStyle name="Comma 6 5 2" xfId="15544"/>
    <cellStyle name="Comma 6 5 2 2" xfId="15545"/>
    <cellStyle name="Comma 6 5 2 3" xfId="15546"/>
    <cellStyle name="Comma 6 5 2 4" xfId="15547"/>
    <cellStyle name="Comma 6 5 3" xfId="15548"/>
    <cellStyle name="Comma 6 5 4" xfId="15549"/>
    <cellStyle name="Comma 6 5 5" xfId="15550"/>
    <cellStyle name="Comma 6 6" xfId="15551"/>
    <cellStyle name="Comma 6 6 2" xfId="15552"/>
    <cellStyle name="Comma 6 6 2 2" xfId="15553"/>
    <cellStyle name="Comma 6 6 2 3" xfId="15554"/>
    <cellStyle name="Comma 6 6 2 4" xfId="15555"/>
    <cellStyle name="Comma 6 6 3" xfId="15556"/>
    <cellStyle name="Comma 6 6 4" xfId="15557"/>
    <cellStyle name="Comma 6 6 5" xfId="15558"/>
    <cellStyle name="Comma 6 7" xfId="15559"/>
    <cellStyle name="Comma 6 7 2" xfId="15560"/>
    <cellStyle name="Comma 6 7 2 2" xfId="15561"/>
    <cellStyle name="Comma 6 7 2 3" xfId="15562"/>
    <cellStyle name="Comma 6 7 2 4" xfId="15563"/>
    <cellStyle name="Comma 6 7 3" xfId="15564"/>
    <cellStyle name="Comma 6 7 4" xfId="15565"/>
    <cellStyle name="Comma 6 7 5" xfId="15566"/>
    <cellStyle name="Comma 6 8" xfId="15567"/>
    <cellStyle name="Comma 6 8 2" xfId="15568"/>
    <cellStyle name="Comma 6 8 2 2" xfId="15569"/>
    <cellStyle name="Comma 6 8 2 3" xfId="15570"/>
    <cellStyle name="Comma 6 8 2 4" xfId="15571"/>
    <cellStyle name="Comma 6 8 3" xfId="15572"/>
    <cellStyle name="Comma 6 8 3 2" xfId="15573"/>
    <cellStyle name="Comma 6 8 3 2 2" xfId="15574"/>
    <cellStyle name="Comma 6 8 3 3" xfId="15575"/>
    <cellStyle name="Comma 6 8 4" xfId="15576"/>
    <cellStyle name="Comma 6 8 5" xfId="15577"/>
    <cellStyle name="Comma 6 9" xfId="15578"/>
    <cellStyle name="Comma 6 9 2" xfId="15579"/>
    <cellStyle name="Comma 6 9 2 2" xfId="15580"/>
    <cellStyle name="Comma 6 9 2 3" xfId="15581"/>
    <cellStyle name="Comma 6 9 2 4" xfId="15582"/>
    <cellStyle name="Comma 6 9 3" xfId="15583"/>
    <cellStyle name="Comma 6 9 4" xfId="15584"/>
    <cellStyle name="Comma 6 9 5" xfId="15585"/>
    <cellStyle name="Comma 60" xfId="15586"/>
    <cellStyle name="Comma 61" xfId="15587"/>
    <cellStyle name="Comma 62" xfId="15588"/>
    <cellStyle name="Comma 63" xfId="15589"/>
    <cellStyle name="Comma 64" xfId="15590"/>
    <cellStyle name="Comma 65" xfId="15591"/>
    <cellStyle name="Comma 66" xfId="15592"/>
    <cellStyle name="Comma 67" xfId="15593"/>
    <cellStyle name="Comma 68" xfId="15594"/>
    <cellStyle name="Comma 69" xfId="15595"/>
    <cellStyle name="Comma 7" xfId="15596"/>
    <cellStyle name="Comma 7 10" xfId="15597"/>
    <cellStyle name="Comma 7 10 2" xfId="15598"/>
    <cellStyle name="Comma 7 11" xfId="15599"/>
    <cellStyle name="Comma 7 11 2" xfId="15600"/>
    <cellStyle name="Comma 7 12" xfId="15601"/>
    <cellStyle name="Comma 7 13" xfId="15602"/>
    <cellStyle name="Comma 7 2" xfId="15603"/>
    <cellStyle name="Comma 7 2 2" xfId="15604"/>
    <cellStyle name="Comma 7 2 2 2" xfId="15605"/>
    <cellStyle name="Comma 7 2 2 3" xfId="15606"/>
    <cellStyle name="Comma 7 2 2 4" xfId="15607"/>
    <cellStyle name="Comma 7 2 3" xfId="15608"/>
    <cellStyle name="Comma 7 2 3 2" xfId="15609"/>
    <cellStyle name="Comma 7 2 3 3" xfId="15610"/>
    <cellStyle name="Comma 7 2 3 4" xfId="15611"/>
    <cellStyle name="Comma 7 2 3 5" xfId="15612"/>
    <cellStyle name="Comma 7 2 3 6" xfId="15613"/>
    <cellStyle name="Comma 7 2 4" xfId="15614"/>
    <cellStyle name="Comma 7 2 5" xfId="15615"/>
    <cellStyle name="Comma 7 2 6" xfId="15616"/>
    <cellStyle name="Comma 7 3" xfId="15617"/>
    <cellStyle name="Comma 7 3 2" xfId="15618"/>
    <cellStyle name="Comma 7 3 2 2" xfId="15619"/>
    <cellStyle name="Comma 7 3 2 3" xfId="15620"/>
    <cellStyle name="Comma 7 3 2 4" xfId="15621"/>
    <cellStyle name="Comma 7 3 3" xfId="15622"/>
    <cellStyle name="Comma 7 3 4" xfId="15623"/>
    <cellStyle name="Comma 7 3 5" xfId="15624"/>
    <cellStyle name="Comma 7 4" xfId="15625"/>
    <cellStyle name="Comma 7 4 2" xfId="15626"/>
    <cellStyle name="Comma 7 4 2 2" xfId="15627"/>
    <cellStyle name="Comma 7 4 2 3" xfId="15628"/>
    <cellStyle name="Comma 7 4 2 4" xfId="15629"/>
    <cellStyle name="Comma 7 4 3" xfId="15630"/>
    <cellStyle name="Comma 7 4 4" xfId="15631"/>
    <cellStyle name="Comma 7 4 5" xfId="15632"/>
    <cellStyle name="Comma 7 5" xfId="15633"/>
    <cellStyle name="Comma 7 5 2" xfId="15634"/>
    <cellStyle name="Comma 7 5 2 2" xfId="15635"/>
    <cellStyle name="Comma 7 5 2 2 2" xfId="15636"/>
    <cellStyle name="Comma 7 5 2 2 2 2" xfId="15637"/>
    <cellStyle name="Comma 7 5 2 2 3" xfId="15638"/>
    <cellStyle name="Comma 7 5 2 3" xfId="15639"/>
    <cellStyle name="Comma 7 5 2 4" xfId="15640"/>
    <cellStyle name="Comma 7 5 3" xfId="15641"/>
    <cellStyle name="Comma 7 5 4" xfId="15642"/>
    <cellStyle name="Comma 7 5 5" xfId="15643"/>
    <cellStyle name="Comma 7 6" xfId="15644"/>
    <cellStyle name="Comma 7 6 2" xfId="15645"/>
    <cellStyle name="Comma 7 6 2 2" xfId="15646"/>
    <cellStyle name="Comma 7 6 2 3" xfId="15647"/>
    <cellStyle name="Comma 7 6 2 4" xfId="15648"/>
    <cellStyle name="Comma 7 6 3" xfId="15649"/>
    <cellStyle name="Comma 7 6 4" xfId="15650"/>
    <cellStyle name="Comma 7 6 5" xfId="15651"/>
    <cellStyle name="Comma 7 7" xfId="15652"/>
    <cellStyle name="Comma 7 7 2" xfId="15653"/>
    <cellStyle name="Comma 7 7 2 2" xfId="15654"/>
    <cellStyle name="Comma 7 7 2 3" xfId="15655"/>
    <cellStyle name="Comma 7 7 2 4" xfId="15656"/>
    <cellStyle name="Comma 7 7 3" xfId="15657"/>
    <cellStyle name="Comma 7 7 4" xfId="15658"/>
    <cellStyle name="Comma 7 7 5" xfId="15659"/>
    <cellStyle name="Comma 7 8" xfId="15660"/>
    <cellStyle name="Comma 7 8 2" xfId="15661"/>
    <cellStyle name="Comma 7 8 2 2" xfId="15662"/>
    <cellStyle name="Comma 7 8 2 3" xfId="15663"/>
    <cellStyle name="Comma 7 8 2 4" xfId="15664"/>
    <cellStyle name="Comma 7 8 3" xfId="15665"/>
    <cellStyle name="Comma 7 8 4" xfId="15666"/>
    <cellStyle name="Comma 7 8 5" xfId="15667"/>
    <cellStyle name="Comma 7 9" xfId="15668"/>
    <cellStyle name="Comma 7 9 2" xfId="15669"/>
    <cellStyle name="Comma 7 9 2 2" xfId="15670"/>
    <cellStyle name="Comma 7 9 2 3" xfId="15671"/>
    <cellStyle name="Comma 7 9 2 4" xfId="15672"/>
    <cellStyle name="Comma 7 9 3" xfId="15673"/>
    <cellStyle name="Comma 7 9 4" xfId="15674"/>
    <cellStyle name="Comma 7 9 5" xfId="15675"/>
    <cellStyle name="Comma 70" xfId="15676"/>
    <cellStyle name="Comma 71" xfId="15677"/>
    <cellStyle name="Comma 72" xfId="15678"/>
    <cellStyle name="Comma 73" xfId="15679"/>
    <cellStyle name="Comma 74" xfId="15680"/>
    <cellStyle name="Comma 75" xfId="15681"/>
    <cellStyle name="Comma 76" xfId="15682"/>
    <cellStyle name="Comma 77" xfId="15683"/>
    <cellStyle name="Comma 78" xfId="15684"/>
    <cellStyle name="Comma 79" xfId="15685"/>
    <cellStyle name="Comma 8" xfId="15686"/>
    <cellStyle name="Comma 8 10" xfId="15687"/>
    <cellStyle name="Comma 8 10 2" xfId="15688"/>
    <cellStyle name="Comma 8 11" xfId="15689"/>
    <cellStyle name="Comma 8 12" xfId="15690"/>
    <cellStyle name="Comma 8 13" xfId="15691"/>
    <cellStyle name="Comma 8 2" xfId="15692"/>
    <cellStyle name="Comma 8 2 2" xfId="15693"/>
    <cellStyle name="Comma 8 2 2 2" xfId="15694"/>
    <cellStyle name="Comma 8 2 2 3" xfId="15695"/>
    <cellStyle name="Comma 8 2 2 4" xfId="15696"/>
    <cellStyle name="Comma 8 2 3" xfId="15697"/>
    <cellStyle name="Comma 8 2 4" xfId="15698"/>
    <cellStyle name="Comma 8 2 5" xfId="15699"/>
    <cellStyle name="Comma 8 3" xfId="15700"/>
    <cellStyle name="Comma 8 3 2" xfId="15701"/>
    <cellStyle name="Comma 8 3 2 2" xfId="15702"/>
    <cellStyle name="Comma 8 3 2 3" xfId="15703"/>
    <cellStyle name="Comma 8 3 2 4" xfId="15704"/>
    <cellStyle name="Comma 8 3 3" xfId="15705"/>
    <cellStyle name="Comma 8 3 4" xfId="15706"/>
    <cellStyle name="Comma 8 3 5" xfId="15707"/>
    <cellStyle name="Comma 8 4" xfId="15708"/>
    <cellStyle name="Comma 8 4 2" xfId="15709"/>
    <cellStyle name="Comma 8 4 2 2" xfId="15710"/>
    <cellStyle name="Comma 8 4 2 3" xfId="15711"/>
    <cellStyle name="Comma 8 4 2 4" xfId="15712"/>
    <cellStyle name="Comma 8 4 3" xfId="15713"/>
    <cellStyle name="Comma 8 4 4" xfId="15714"/>
    <cellStyle name="Comma 8 4 5" xfId="15715"/>
    <cellStyle name="Comma 8 5" xfId="15716"/>
    <cellStyle name="Comma 8 5 2" xfId="15717"/>
    <cellStyle name="Comma 8 5 2 2" xfId="15718"/>
    <cellStyle name="Comma 8 5 2 3" xfId="15719"/>
    <cellStyle name="Comma 8 5 2 4" xfId="15720"/>
    <cellStyle name="Comma 8 5 3" xfId="15721"/>
    <cellStyle name="Comma 8 5 4" xfId="15722"/>
    <cellStyle name="Comma 8 5 5" xfId="15723"/>
    <cellStyle name="Comma 8 6" xfId="15724"/>
    <cellStyle name="Comma 8 6 2" xfId="15725"/>
    <cellStyle name="Comma 8 6 2 2" xfId="15726"/>
    <cellStyle name="Comma 8 6 2 2 2" xfId="15727"/>
    <cellStyle name="Comma 8 6 2 3" xfId="15728"/>
    <cellStyle name="Comma 8 6 2 4" xfId="15729"/>
    <cellStyle name="Comma 8 6 2 5" xfId="15730"/>
    <cellStyle name="Comma 8 6 3" xfId="15731"/>
    <cellStyle name="Comma 8 6 4" xfId="15732"/>
    <cellStyle name="Comma 8 6 5" xfId="15733"/>
    <cellStyle name="Comma 8 7" xfId="15734"/>
    <cellStyle name="Comma 8 7 2" xfId="15735"/>
    <cellStyle name="Comma 8 7 2 2" xfId="15736"/>
    <cellStyle name="Comma 8 7 2 3" xfId="15737"/>
    <cellStyle name="Comma 8 7 2 4" xfId="15738"/>
    <cellStyle name="Comma 8 7 3" xfId="15739"/>
    <cellStyle name="Comma 8 7 3 2" xfId="15740"/>
    <cellStyle name="Comma 8 7 3 2 2" xfId="15741"/>
    <cellStyle name="Comma 8 7 3 3" xfId="15742"/>
    <cellStyle name="Comma 8 7 4" xfId="15743"/>
    <cellStyle name="Comma 8 7 5" xfId="15744"/>
    <cellStyle name="Comma 8 8" xfId="15745"/>
    <cellStyle name="Comma 8 8 2" xfId="15746"/>
    <cellStyle name="Comma 8 8 2 2" xfId="15747"/>
    <cellStyle name="Comma 8 8 2 3" xfId="15748"/>
    <cellStyle name="Comma 8 8 2 4" xfId="15749"/>
    <cellStyle name="Comma 8 8 3" xfId="15750"/>
    <cellStyle name="Comma 8 8 4" xfId="15751"/>
    <cellStyle name="Comma 8 8 5" xfId="15752"/>
    <cellStyle name="Comma 8 9" xfId="15753"/>
    <cellStyle name="Comma 8 9 2" xfId="15754"/>
    <cellStyle name="Comma 8 9 2 2" xfId="15755"/>
    <cellStyle name="Comma 8 9 2 3" xfId="15756"/>
    <cellStyle name="Comma 8 9 2 4" xfId="15757"/>
    <cellStyle name="Comma 8 9 3" xfId="15758"/>
    <cellStyle name="Comma 8 9 4" xfId="15759"/>
    <cellStyle name="Comma 8 9 5" xfId="15760"/>
    <cellStyle name="Comma 80" xfId="15761"/>
    <cellStyle name="Comma 81" xfId="15762"/>
    <cellStyle name="Comma 82" xfId="15763"/>
    <cellStyle name="Comma 83" xfId="15764"/>
    <cellStyle name="Comma 84" xfId="15765"/>
    <cellStyle name="Comma 85" xfId="15766"/>
    <cellStyle name="Comma 86" xfId="15767"/>
    <cellStyle name="Comma 87" xfId="15768"/>
    <cellStyle name="Comma 88" xfId="15769"/>
    <cellStyle name="Comma 89" xfId="15770"/>
    <cellStyle name="Comma 9" xfId="15771"/>
    <cellStyle name="Comma 9 10" xfId="15772"/>
    <cellStyle name="Comma 9 10 2" xfId="15773"/>
    <cellStyle name="Comma 9 11" xfId="15774"/>
    <cellStyle name="Comma 9 11 2" xfId="15775"/>
    <cellStyle name="Comma 9 12" xfId="15776"/>
    <cellStyle name="Comma 9 13" xfId="15777"/>
    <cellStyle name="Comma 9 2" xfId="15778"/>
    <cellStyle name="Comma 9 2 2" xfId="15779"/>
    <cellStyle name="Comma 9 2 2 2" xfId="15780"/>
    <cellStyle name="Comma 9 2 2 3" xfId="15781"/>
    <cellStyle name="Comma 9 2 2 4" xfId="15782"/>
    <cellStyle name="Comma 9 2 3" xfId="15783"/>
    <cellStyle name="Comma 9 2 4" xfId="15784"/>
    <cellStyle name="Comma 9 2 5" xfId="15785"/>
    <cellStyle name="Comma 9 3" xfId="15786"/>
    <cellStyle name="Comma 9 3 2" xfId="15787"/>
    <cellStyle name="Comma 9 3 2 2" xfId="15788"/>
    <cellStyle name="Comma 9 3 2 3" xfId="15789"/>
    <cellStyle name="Comma 9 3 2 4" xfId="15790"/>
    <cellStyle name="Comma 9 3 3" xfId="15791"/>
    <cellStyle name="Comma 9 3 4" xfId="15792"/>
    <cellStyle name="Comma 9 3 5" xfId="15793"/>
    <cellStyle name="Comma 9 4" xfId="15794"/>
    <cellStyle name="Comma 9 4 2" xfId="15795"/>
    <cellStyle name="Comma 9 4 2 2" xfId="15796"/>
    <cellStyle name="Comma 9 4 2 3" xfId="15797"/>
    <cellStyle name="Comma 9 4 2 4" xfId="15798"/>
    <cellStyle name="Comma 9 4 3" xfId="15799"/>
    <cellStyle name="Comma 9 4 4" xfId="15800"/>
    <cellStyle name="Comma 9 4 5" xfId="15801"/>
    <cellStyle name="Comma 9 5" xfId="15802"/>
    <cellStyle name="Comma 9 5 2" xfId="15803"/>
    <cellStyle name="Comma 9 5 2 2" xfId="15804"/>
    <cellStyle name="Comma 9 5 2 3" xfId="15805"/>
    <cellStyle name="Comma 9 5 2 4" xfId="15806"/>
    <cellStyle name="Comma 9 5 3" xfId="15807"/>
    <cellStyle name="Comma 9 5 4" xfId="15808"/>
    <cellStyle name="Comma 9 5 5" xfId="15809"/>
    <cellStyle name="Comma 9 6" xfId="15810"/>
    <cellStyle name="Comma 9 6 2" xfId="15811"/>
    <cellStyle name="Comma 9 6 2 2" xfId="15812"/>
    <cellStyle name="Comma 9 6 2 3" xfId="15813"/>
    <cellStyle name="Comma 9 6 2 4" xfId="15814"/>
    <cellStyle name="Comma 9 6 3" xfId="15815"/>
    <cellStyle name="Comma 9 6 4" xfId="15816"/>
    <cellStyle name="Comma 9 6 5" xfId="15817"/>
    <cellStyle name="Comma 9 7" xfId="15818"/>
    <cellStyle name="Comma 9 7 2" xfId="15819"/>
    <cellStyle name="Comma 9 7 2 2" xfId="15820"/>
    <cellStyle name="Comma 9 7 2 3" xfId="15821"/>
    <cellStyle name="Comma 9 7 2 4" xfId="15822"/>
    <cellStyle name="Comma 9 7 3" xfId="15823"/>
    <cellStyle name="Comma 9 7 4" xfId="15824"/>
    <cellStyle name="Comma 9 7 5" xfId="15825"/>
    <cellStyle name="Comma 9 8" xfId="15826"/>
    <cellStyle name="Comma 9 8 2" xfId="15827"/>
    <cellStyle name="Comma 9 8 2 2" xfId="15828"/>
    <cellStyle name="Comma 9 8 2 3" xfId="15829"/>
    <cellStyle name="Comma 9 8 2 4" xfId="15830"/>
    <cellStyle name="Comma 9 8 3" xfId="15831"/>
    <cellStyle name="Comma 9 8 4" xfId="15832"/>
    <cellStyle name="Comma 9 8 5" xfId="15833"/>
    <cellStyle name="Comma 9 9" xfId="15834"/>
    <cellStyle name="Comma 9 9 2" xfId="15835"/>
    <cellStyle name="Comma 9 9 2 2" xfId="15836"/>
    <cellStyle name="Comma 9 9 2 3" xfId="15837"/>
    <cellStyle name="Comma 9 9 2 4" xfId="15838"/>
    <cellStyle name="Comma 9 9 3" xfId="15839"/>
    <cellStyle name="Comma 9 9 4" xfId="15840"/>
    <cellStyle name="Comma 9 9 5" xfId="15841"/>
    <cellStyle name="Comma 90" xfId="15842"/>
    <cellStyle name="Comma 91" xfId="15843"/>
    <cellStyle name="Comma 92" xfId="15844"/>
    <cellStyle name="Comma 93" xfId="15845"/>
    <cellStyle name="Comma 94" xfId="15846"/>
    <cellStyle name="Comma 95" xfId="15847"/>
    <cellStyle name="Comma 96" xfId="15848"/>
    <cellStyle name="Comma 97" xfId="15849"/>
    <cellStyle name="Comma 98" xfId="15850"/>
    <cellStyle name="Comma 99" xfId="15851"/>
    <cellStyle name="Comma0" xfId="15852"/>
    <cellStyle name="Company Name" xfId="57101"/>
    <cellStyle name="Copied" xfId="15853"/>
    <cellStyle name="COST1" xfId="15854"/>
    <cellStyle name="Currency (B)" xfId="15855"/>
    <cellStyle name="Currency [00]" xfId="15856"/>
    <cellStyle name="Currency 0" xfId="15857"/>
    <cellStyle name="Currency 10" xfId="15858"/>
    <cellStyle name="Currency 10 2" xfId="15859"/>
    <cellStyle name="Currency 10 2 2" xfId="15860"/>
    <cellStyle name="Currency 10 2 3" xfId="15861"/>
    <cellStyle name="Currency 10 2 4" xfId="15862"/>
    <cellStyle name="Currency 10 3" xfId="15863"/>
    <cellStyle name="Currency 10 3 2" xfId="15864"/>
    <cellStyle name="Currency 10 3 3" xfId="15865"/>
    <cellStyle name="Currency 10 3 4" xfId="15866"/>
    <cellStyle name="Currency 10 4" xfId="15867"/>
    <cellStyle name="Currency 10 4 2" xfId="15868"/>
    <cellStyle name="Currency 10 4 3" xfId="15869"/>
    <cellStyle name="Currency 10 4 4" xfId="15870"/>
    <cellStyle name="Currency 10 5" xfId="15871"/>
    <cellStyle name="Currency 10 5 2" xfId="15872"/>
    <cellStyle name="Currency 10 5 3" xfId="15873"/>
    <cellStyle name="Currency 10 5 3 2" xfId="15874"/>
    <cellStyle name="Currency 10 5 3 2 2" xfId="15875"/>
    <cellStyle name="Currency 10 5 3 3" xfId="15876"/>
    <cellStyle name="Currency 10 5 4" xfId="15877"/>
    <cellStyle name="Currency 10 6" xfId="15878"/>
    <cellStyle name="Currency 10 7" xfId="15879"/>
    <cellStyle name="Currency 10 8" xfId="15880"/>
    <cellStyle name="Currency 11" xfId="15881"/>
    <cellStyle name="Currency 11 2" xfId="15882"/>
    <cellStyle name="Currency 11 3" xfId="15883"/>
    <cellStyle name="Currency 11 4" xfId="15884"/>
    <cellStyle name="Currency 12" xfId="15885"/>
    <cellStyle name="Currency 12 2" xfId="15886"/>
    <cellStyle name="Currency 12 3" xfId="15887"/>
    <cellStyle name="Currency 12 4" xfId="15888"/>
    <cellStyle name="Currency 13" xfId="15889"/>
    <cellStyle name="Currency 13 2" xfId="15890"/>
    <cellStyle name="Currency 13 3" xfId="15891"/>
    <cellStyle name="Currency 13 4" xfId="15892"/>
    <cellStyle name="Currency 14" xfId="15893"/>
    <cellStyle name="Currency 15" xfId="15894"/>
    <cellStyle name="Currency 16" xfId="15895"/>
    <cellStyle name="Currency 2" xfId="15896"/>
    <cellStyle name="Currency 2 10" xfId="15897"/>
    <cellStyle name="Currency 2 11" xfId="15898"/>
    <cellStyle name="Currency 2 2" xfId="15899"/>
    <cellStyle name="Currency 2 2 2" xfId="15900"/>
    <cellStyle name="Currency 2 2 2 2" xfId="15901"/>
    <cellStyle name="Currency 2 2 3" xfId="15902"/>
    <cellStyle name="Currency 2 2 4" xfId="15903"/>
    <cellStyle name="Currency 2 3" xfId="15904"/>
    <cellStyle name="Currency 2 3 2" xfId="15905"/>
    <cellStyle name="Currency 2 3 3" xfId="15906"/>
    <cellStyle name="Currency 2 3 4" xfId="15907"/>
    <cellStyle name="Currency 2 4" xfId="15908"/>
    <cellStyle name="Currency 2 4 2" xfId="15909"/>
    <cellStyle name="Currency 2 4 3" xfId="15910"/>
    <cellStyle name="Currency 2 4 4" xfId="15911"/>
    <cellStyle name="Currency 2 5" xfId="15912"/>
    <cellStyle name="Currency 2 5 2" xfId="15913"/>
    <cellStyle name="Currency 2 5 3" xfId="15914"/>
    <cellStyle name="Currency 2 5 4" xfId="15915"/>
    <cellStyle name="Currency 2 6" xfId="15916"/>
    <cellStyle name="Currency 2 6 2" xfId="15917"/>
    <cellStyle name="Currency 2 6 3" xfId="15918"/>
    <cellStyle name="Currency 2 6 4" xfId="15919"/>
    <cellStyle name="Currency 2 7" xfId="15920"/>
    <cellStyle name="Currency 2 7 2" xfId="15921"/>
    <cellStyle name="Currency 2 7 3" xfId="15922"/>
    <cellStyle name="Currency 2 7 4" xfId="15923"/>
    <cellStyle name="Currency 2 8" xfId="15924"/>
    <cellStyle name="Currency 2 9" xfId="15925"/>
    <cellStyle name="Currency 23" xfId="15926"/>
    <cellStyle name="Currency 23 10" xfId="15927"/>
    <cellStyle name="Currency 23 10 2" xfId="15928"/>
    <cellStyle name="Currency 23 10 3" xfId="15929"/>
    <cellStyle name="Currency 23 10 4" xfId="15930"/>
    <cellStyle name="Currency 23 11" xfId="15931"/>
    <cellStyle name="Currency 23 12" xfId="15932"/>
    <cellStyle name="Currency 23 13" xfId="15933"/>
    <cellStyle name="Currency 23 2" xfId="15934"/>
    <cellStyle name="Currency 23 2 2" xfId="15935"/>
    <cellStyle name="Currency 23 2 2 2" xfId="15936"/>
    <cellStyle name="Currency 23 2 2 3" xfId="15937"/>
    <cellStyle name="Currency 23 2 2 4" xfId="15938"/>
    <cellStyle name="Currency 23 2 3" xfId="15939"/>
    <cellStyle name="Currency 23 2 4" xfId="15940"/>
    <cellStyle name="Currency 23 2 5" xfId="15941"/>
    <cellStyle name="Currency 23 3" xfId="15942"/>
    <cellStyle name="Currency 23 3 2" xfId="15943"/>
    <cellStyle name="Currency 23 3 2 2" xfId="15944"/>
    <cellStyle name="Currency 23 3 2 3" xfId="15945"/>
    <cellStyle name="Currency 23 3 2 4" xfId="15946"/>
    <cellStyle name="Currency 23 3 3" xfId="15947"/>
    <cellStyle name="Currency 23 3 4" xfId="15948"/>
    <cellStyle name="Currency 23 3 5" xfId="15949"/>
    <cellStyle name="Currency 23 4" xfId="15950"/>
    <cellStyle name="Currency 23 4 2" xfId="15951"/>
    <cellStyle name="Currency 23 4 2 2" xfId="15952"/>
    <cellStyle name="Currency 23 4 2 3" xfId="15953"/>
    <cellStyle name="Currency 23 4 2 4" xfId="15954"/>
    <cellStyle name="Currency 23 4 3" xfId="15955"/>
    <cellStyle name="Currency 23 4 4" xfId="15956"/>
    <cellStyle name="Currency 23 4 5" xfId="15957"/>
    <cellStyle name="Currency 23 5" xfId="15958"/>
    <cellStyle name="Currency 23 5 2" xfId="15959"/>
    <cellStyle name="Currency 23 5 2 2" xfId="15960"/>
    <cellStyle name="Currency 23 5 2 3" xfId="15961"/>
    <cellStyle name="Currency 23 5 2 4" xfId="15962"/>
    <cellStyle name="Currency 23 5 3" xfId="15963"/>
    <cellStyle name="Currency 23 5 4" xfId="15964"/>
    <cellStyle name="Currency 23 5 5" xfId="15965"/>
    <cellStyle name="Currency 23 6" xfId="15966"/>
    <cellStyle name="Currency 23 6 2" xfId="15967"/>
    <cellStyle name="Currency 23 6 2 2" xfId="15968"/>
    <cellStyle name="Currency 23 6 2 3" xfId="15969"/>
    <cellStyle name="Currency 23 6 2 4" xfId="15970"/>
    <cellStyle name="Currency 23 6 3" xfId="15971"/>
    <cellStyle name="Currency 23 6 4" xfId="15972"/>
    <cellStyle name="Currency 23 6 5" xfId="15973"/>
    <cellStyle name="Currency 23 7" xfId="15974"/>
    <cellStyle name="Currency 23 7 2" xfId="15975"/>
    <cellStyle name="Currency 23 7 2 2" xfId="15976"/>
    <cellStyle name="Currency 23 7 2 3" xfId="15977"/>
    <cellStyle name="Currency 23 7 2 4" xfId="15978"/>
    <cellStyle name="Currency 23 7 3" xfId="15979"/>
    <cellStyle name="Currency 23 7 4" xfId="15980"/>
    <cellStyle name="Currency 23 7 5" xfId="15981"/>
    <cellStyle name="Currency 23 8" xfId="15982"/>
    <cellStyle name="Currency 23 8 2" xfId="15983"/>
    <cellStyle name="Currency 23 8 2 2" xfId="15984"/>
    <cellStyle name="Currency 23 8 2 3" xfId="15985"/>
    <cellStyle name="Currency 23 8 2 4" xfId="15986"/>
    <cellStyle name="Currency 23 8 3" xfId="15987"/>
    <cellStyle name="Currency 23 8 4" xfId="15988"/>
    <cellStyle name="Currency 23 8 5" xfId="15989"/>
    <cellStyle name="Currency 23 9" xfId="15990"/>
    <cellStyle name="Currency 23 9 2" xfId="15991"/>
    <cellStyle name="Currency 23 9 2 2" xfId="15992"/>
    <cellStyle name="Currency 23 9 2 3" xfId="15993"/>
    <cellStyle name="Currency 23 9 2 4" xfId="15994"/>
    <cellStyle name="Currency 23 9 3" xfId="15995"/>
    <cellStyle name="Currency 23 9 3 2" xfId="15996"/>
    <cellStyle name="Currency 23 9 4" xfId="15997"/>
    <cellStyle name="Currency 23 9 5" xfId="15998"/>
    <cellStyle name="Currency 23 9 6" xfId="15999"/>
    <cellStyle name="Currency 3" xfId="16000"/>
    <cellStyle name="Currency 3 2" xfId="16001"/>
    <cellStyle name="Currency 3 2 2" xfId="16002"/>
    <cellStyle name="Currency 3 2 3" xfId="16003"/>
    <cellStyle name="Currency 3 3" xfId="16004"/>
    <cellStyle name="Currency 3 4" xfId="16005"/>
    <cellStyle name="Currency 4" xfId="16006"/>
    <cellStyle name="Currency 4 2" xfId="16007"/>
    <cellStyle name="Currency 4 3" xfId="16008"/>
    <cellStyle name="Currency 4 4" xfId="16009"/>
    <cellStyle name="Currency 5" xfId="16010"/>
    <cellStyle name="Currency 5 2" xfId="16011"/>
    <cellStyle name="Currency 5 2 2" xfId="16012"/>
    <cellStyle name="Currency 5 3" xfId="16013"/>
    <cellStyle name="Currency 5 4" xfId="16014"/>
    <cellStyle name="Currency 5 5" xfId="16015"/>
    <cellStyle name="Currency 5 6" xfId="16016"/>
    <cellStyle name="Currency 6" xfId="16017"/>
    <cellStyle name="Currency 6 2" xfId="16018"/>
    <cellStyle name="Currency 6 3" xfId="16019"/>
    <cellStyle name="Currency 6 4" xfId="16020"/>
    <cellStyle name="Currency 7" xfId="16021"/>
    <cellStyle name="Currency 8" xfId="16022"/>
    <cellStyle name="Currency 9" xfId="16023"/>
    <cellStyle name="Currency0" xfId="16024"/>
    <cellStyle name="Currency0 2" xfId="57102"/>
    <cellStyle name="Currency0 3" xfId="57103"/>
    <cellStyle name="Currency0 4" xfId="57104"/>
    <cellStyle name="Currency0 5" xfId="57105"/>
    <cellStyle name="Currency0 6" xfId="57106"/>
    <cellStyle name="Custom - Style1" xfId="16025"/>
    <cellStyle name="Custom - Style8" xfId="16026"/>
    <cellStyle name="Data   - Style2" xfId="16027"/>
    <cellStyle name="Data   - Style2 2" xfId="57107"/>
    <cellStyle name="Data   - Style2 3" xfId="57108"/>
    <cellStyle name="Data   - Style2 4" xfId="57109"/>
    <cellStyle name="Data   - Style2 5" xfId="57110"/>
    <cellStyle name="Date" xfId="16028"/>
    <cellStyle name="Date 2" xfId="16029"/>
    <cellStyle name="DATE 3" xfId="16030"/>
    <cellStyle name="DATE 4" xfId="16031"/>
    <cellStyle name="DATE 5" xfId="16032"/>
    <cellStyle name="DATE 6" xfId="16033"/>
    <cellStyle name="Date Short" xfId="16034"/>
    <cellStyle name="Date Short 2" xfId="16035"/>
    <cellStyle name="Date_2008 ARP MasterNMv3" xfId="16036"/>
    <cellStyle name="dd/mm/yy" xfId="57111"/>
    <cellStyle name="DefaultStyle" xfId="16037"/>
    <cellStyle name="Define your own named style" xfId="16038"/>
    <cellStyle name="DELTA" xfId="16039"/>
    <cellStyle name="Dezimal [0]_--&gt; Hyperion" xfId="57112"/>
    <cellStyle name="Dezimal HV" xfId="16040"/>
    <cellStyle name="Dezimal_ Magirus " xfId="16041"/>
    <cellStyle name="Dixon08" xfId="16042"/>
    <cellStyle name="DOH" xfId="16043"/>
    <cellStyle name="Dollar" xfId="16044"/>
    <cellStyle name="Dollar0Decimals" xfId="16045"/>
    <cellStyle name="Dollar2Decimals" xfId="16046"/>
    <cellStyle name="E&amp;Y House" xfId="16047"/>
    <cellStyle name="Eingabe" xfId="16048"/>
    <cellStyle name="Eingabe 2" xfId="16049"/>
    <cellStyle name="Eingabe 2 2" xfId="16050"/>
    <cellStyle name="Eingabe 3" xfId="16051"/>
    <cellStyle name="Eingabe-Personal" xfId="16052"/>
    <cellStyle name="Eingabe-Personal 2" xfId="16053"/>
    <cellStyle name="Eingabe-Personal 2 2" xfId="16054"/>
    <cellStyle name="Eingabe-Personal 3" xfId="16055"/>
    <cellStyle name="Eingabe-Prozent" xfId="16056"/>
    <cellStyle name="Eingabe-Prozent 2" xfId="16057"/>
    <cellStyle name="Eingabe-Prozent 2 2" xfId="16058"/>
    <cellStyle name="Eingabe-Prozent 3" xfId="16059"/>
    <cellStyle name="Eingabe-Ratio" xfId="16060"/>
    <cellStyle name="Eingabe-Ratio 2" xfId="16061"/>
    <cellStyle name="Eingabe-Ratio 2 2" xfId="16062"/>
    <cellStyle name="Eingabe-Ratio 3" xfId="16063"/>
    <cellStyle name="Emphasis 1" xfId="16064"/>
    <cellStyle name="Emphasis 2" xfId="16065"/>
    <cellStyle name="Emphasis 3" xfId="16066"/>
    <cellStyle name="Enlarge title text, yellow on blue" xfId="16067"/>
    <cellStyle name="Enter Currency (0)" xfId="16068"/>
    <cellStyle name="Enter Currency (0) 2" xfId="57113"/>
    <cellStyle name="Enter Currency (0) 3" xfId="57114"/>
    <cellStyle name="Enter Currency (0) 4" xfId="57115"/>
    <cellStyle name="Enter Currency (0) 5" xfId="57116"/>
    <cellStyle name="Enter Currency (0) 6" xfId="57117"/>
    <cellStyle name="Enter Currency (2)" xfId="16069"/>
    <cellStyle name="Enter Units (0)" xfId="16070"/>
    <cellStyle name="Enter Units (0) 2" xfId="57118"/>
    <cellStyle name="Enter Units (0) 3" xfId="57119"/>
    <cellStyle name="Enter Units (0) 4" xfId="57120"/>
    <cellStyle name="Enter Units (0) 5" xfId="57121"/>
    <cellStyle name="Enter Units (0) 6" xfId="57122"/>
    <cellStyle name="Enter Units (1)" xfId="16071"/>
    <cellStyle name="Enter Units (1) 2" xfId="57123"/>
    <cellStyle name="Enter Units (1) 3" xfId="57124"/>
    <cellStyle name="Enter Units (1) 4" xfId="57125"/>
    <cellStyle name="Enter Units (1) 5" xfId="57126"/>
    <cellStyle name="Enter Units (1) 6" xfId="57127"/>
    <cellStyle name="Enter Units (2)" xfId="16072"/>
    <cellStyle name="Entered" xfId="16073"/>
    <cellStyle name="Euro" xfId="16074"/>
    <cellStyle name="Explanatory Text 2" xfId="16075"/>
    <cellStyle name="Explanatory Text 2 2" xfId="16076"/>
    <cellStyle name="Explanatory Text 2 2 2" xfId="16077"/>
    <cellStyle name="Explanatory Text 2 3" xfId="16078"/>
    <cellStyle name="Explanatory Text 2 4" xfId="16079"/>
    <cellStyle name="Explanatory Text 2 5" xfId="16080"/>
    <cellStyle name="Explanatory Text 3" xfId="16081"/>
    <cellStyle name="Explanatory Text 3 2" xfId="16082"/>
    <cellStyle name="Explanatory Text 3 3" xfId="16083"/>
    <cellStyle name="Explanatory Text 4" xfId="16084"/>
    <cellStyle name="Explanatory Text 5" xfId="16085"/>
    <cellStyle name="Explanatory Text 6" xfId="16086"/>
    <cellStyle name="Ẹ롑㿎_x0008__x0001_" xfId="16087"/>
    <cellStyle name="F2" xfId="16088"/>
    <cellStyle name="F2 2" xfId="16089"/>
    <cellStyle name="F3" xfId="16090"/>
    <cellStyle name="F3 2" xfId="16091"/>
    <cellStyle name="F4" xfId="16092"/>
    <cellStyle name="F4 2" xfId="16093"/>
    <cellStyle name="F5" xfId="16094"/>
    <cellStyle name="F5 2" xfId="16095"/>
    <cellStyle name="F6" xfId="16096"/>
    <cellStyle name="F6 2" xfId="16097"/>
    <cellStyle name="F7" xfId="16098"/>
    <cellStyle name="F7 2" xfId="16099"/>
    <cellStyle name="F8" xfId="16100"/>
    <cellStyle name="F8 2" xfId="16101"/>
    <cellStyle name="Fecha" xfId="16102"/>
    <cellStyle name="Fijo" xfId="16103"/>
    <cellStyle name="Fixed" xfId="16104"/>
    <cellStyle name="Fixed 2" xfId="16105"/>
    <cellStyle name="Formel" xfId="16106"/>
    <cellStyle name="Formel 2" xfId="16107"/>
    <cellStyle name="Formel 2 2" xfId="16108"/>
    <cellStyle name="Formel 3" xfId="16109"/>
    <cellStyle name="Formel-Personal" xfId="16110"/>
    <cellStyle name="Formel-Personal 2" xfId="16111"/>
    <cellStyle name="Formel-Personal 2 2" xfId="16112"/>
    <cellStyle name="Formel-Personal 3" xfId="16113"/>
    <cellStyle name="Formel-Prozent" xfId="16114"/>
    <cellStyle name="Formel-Prozent 2" xfId="16115"/>
    <cellStyle name="Formel-Prozent 2 2" xfId="16116"/>
    <cellStyle name="Formel-Prozent 3" xfId="16117"/>
    <cellStyle name="Formel-Ratio" xfId="16118"/>
    <cellStyle name="Formel-Ratio 2" xfId="16119"/>
    <cellStyle name="Formel-Ratio 2 2" xfId="16120"/>
    <cellStyle name="Formel-Ratio 3" xfId="16121"/>
    <cellStyle name="FRxAmtStyle" xfId="16122"/>
    <cellStyle name="FRxCurrStyle" xfId="16123"/>
    <cellStyle name="FRxPcntStyle" xfId="16124"/>
    <cellStyle name="Gesperrt" xfId="16125"/>
    <cellStyle name="Gesperrt 2" xfId="16126"/>
    <cellStyle name="Gesperrt 2 2" xfId="16127"/>
    <cellStyle name="Gesperrt 3" xfId="16128"/>
    <cellStyle name="Good 2" xfId="16129"/>
    <cellStyle name="Good 2 2" xfId="16130"/>
    <cellStyle name="Good 2 2 2" xfId="16131"/>
    <cellStyle name="Good 2 3" xfId="16132"/>
    <cellStyle name="Good 2 4" xfId="16133"/>
    <cellStyle name="Good 2 5" xfId="16134"/>
    <cellStyle name="Good 3" xfId="16135"/>
    <cellStyle name="Good 3 2" xfId="16136"/>
    <cellStyle name="Good 3 3" xfId="16137"/>
    <cellStyle name="Good 4" xfId="16138"/>
    <cellStyle name="Good 5" xfId="16139"/>
    <cellStyle name="Good 6" xfId="16140"/>
    <cellStyle name="Grey" xfId="16141"/>
    <cellStyle name="Head 1" xfId="16142"/>
    <cellStyle name="Head 1 2" xfId="16143"/>
    <cellStyle name="HEADER" xfId="16144"/>
    <cellStyle name="Header Total" xfId="57128"/>
    <cellStyle name="Header1" xfId="16145"/>
    <cellStyle name="Header2" xfId="16146"/>
    <cellStyle name="Header2 2" xfId="16147"/>
    <cellStyle name="Header2 2 2" xfId="16148"/>
    <cellStyle name="Header2 3" xfId="16149"/>
    <cellStyle name="Header2 3 2" xfId="16150"/>
    <cellStyle name="Header2 4" xfId="16151"/>
    <cellStyle name="Header2 5" xfId="57129"/>
    <cellStyle name="Header3" xfId="57130"/>
    <cellStyle name="Header4" xfId="57131"/>
    <cellStyle name="Heading" xfId="16152"/>
    <cellStyle name="Heading 1 2" xfId="16153"/>
    <cellStyle name="Heading 1 2 2" xfId="16154"/>
    <cellStyle name="Heading 1 2 2 2" xfId="16155"/>
    <cellStyle name="Heading 1 2 3" xfId="16156"/>
    <cellStyle name="Heading 1 2 4" xfId="16157"/>
    <cellStyle name="Heading 1 2 5" xfId="16158"/>
    <cellStyle name="Heading 1 2 6" xfId="16159"/>
    <cellStyle name="Heading 1 2 7" xfId="16160"/>
    <cellStyle name="Heading 1 3" xfId="16161"/>
    <cellStyle name="Heading 1 3 2" xfId="16162"/>
    <cellStyle name="Heading 1 3 3" xfId="16163"/>
    <cellStyle name="Heading 1 4" xfId="16164"/>
    <cellStyle name="Heading 1 5" xfId="16165"/>
    <cellStyle name="Heading 1 6" xfId="16166"/>
    <cellStyle name="Heading 2 2" xfId="16167"/>
    <cellStyle name="Heading 2 2 2" xfId="16168"/>
    <cellStyle name="Heading 2 2 2 2" xfId="16169"/>
    <cellStyle name="Heading 2 2 3" xfId="16170"/>
    <cellStyle name="Heading 2 2 4" xfId="16171"/>
    <cellStyle name="Heading 2 2 5" xfId="16172"/>
    <cellStyle name="Heading 2 2 6" xfId="16173"/>
    <cellStyle name="Heading 2 2 7" xfId="16174"/>
    <cellStyle name="Heading 2 3" xfId="16175"/>
    <cellStyle name="Heading 2 3 2" xfId="16176"/>
    <cellStyle name="Heading 2 3 3" xfId="16177"/>
    <cellStyle name="Heading 2 4" xfId="16178"/>
    <cellStyle name="Heading 2 5" xfId="16179"/>
    <cellStyle name="Heading 2 6" xfId="16180"/>
    <cellStyle name="Heading 3 2" xfId="16181"/>
    <cellStyle name="Heading 3 2 2" xfId="16182"/>
    <cellStyle name="Heading 3 2 2 2" xfId="16183"/>
    <cellStyle name="Heading 3 2 3" xfId="16184"/>
    <cellStyle name="Heading 3 2 4" xfId="16185"/>
    <cellStyle name="Heading 3 2 5" xfId="16186"/>
    <cellStyle name="Heading 3 2 6" xfId="16187"/>
    <cellStyle name="Heading 3 2 7" xfId="16188"/>
    <cellStyle name="Heading 3 3" xfId="16189"/>
    <cellStyle name="Heading 3 3 2" xfId="16190"/>
    <cellStyle name="Heading 3 3 3" xfId="16191"/>
    <cellStyle name="Heading 3 4" xfId="16192"/>
    <cellStyle name="Heading 3 4 2" xfId="16193"/>
    <cellStyle name="Heading 3 4 2 2" xfId="16194"/>
    <cellStyle name="Heading 3 4 3" xfId="16195"/>
    <cellStyle name="Heading 3 5" xfId="16196"/>
    <cellStyle name="Heading 3 6" xfId="16197"/>
    <cellStyle name="Heading 4 2" xfId="16198"/>
    <cellStyle name="Heading 4 2 2" xfId="16199"/>
    <cellStyle name="Heading 4 2 2 2" xfId="16200"/>
    <cellStyle name="Heading 4 2 3" xfId="16201"/>
    <cellStyle name="Heading 4 2 4" xfId="16202"/>
    <cellStyle name="Heading 4 2 5" xfId="16203"/>
    <cellStyle name="Heading 4 2 6" xfId="16204"/>
    <cellStyle name="Heading 4 2 7" xfId="16205"/>
    <cellStyle name="Heading 4 3" xfId="16206"/>
    <cellStyle name="Heading 4 3 2" xfId="16207"/>
    <cellStyle name="Heading 4 3 3" xfId="16208"/>
    <cellStyle name="Heading 4 4" xfId="16209"/>
    <cellStyle name="Heading 4 5" xfId="16210"/>
    <cellStyle name="Heading 4 6" xfId="16211"/>
    <cellStyle name="Heading 5" xfId="16212"/>
    <cellStyle name="Heading 5 2" xfId="16213"/>
    <cellStyle name="Heading 6" xfId="16214"/>
    <cellStyle name="Heading 6 2" xfId="16215"/>
    <cellStyle name="Heading 7" xfId="16216"/>
    <cellStyle name="Heading No Underline" xfId="57132"/>
    <cellStyle name="Heading With Underline" xfId="57133"/>
    <cellStyle name="Heading1" xfId="16217"/>
    <cellStyle name="Heading1 2" xfId="16218"/>
    <cellStyle name="Heading2" xfId="16219"/>
    <cellStyle name="Heading2 2" xfId="16220"/>
    <cellStyle name="HIDE" xfId="16221"/>
    <cellStyle name="HIGHLIGHT" xfId="16222"/>
    <cellStyle name="Hyperlink 2" xfId="16223"/>
    <cellStyle name="Hyperlink 2 2" xfId="16224"/>
    <cellStyle name="Hyperlink 3" xfId="16225"/>
    <cellStyle name="Hyperlink 4" xfId="16226"/>
    <cellStyle name="Hypertextový odkaz" xfId="16227"/>
    <cellStyle name="Ï" xfId="16228"/>
    <cellStyle name="IDLEditWorkbookLocalCurrency" xfId="16229"/>
    <cellStyle name="Indent" xfId="16230"/>
    <cellStyle name="Input [yellow]" xfId="16231"/>
    <cellStyle name="Input [yellow] 2" xfId="16232"/>
    <cellStyle name="Input [yellow] 2 2" xfId="16233"/>
    <cellStyle name="Input [yellow] 3" xfId="16234"/>
    <cellStyle name="Input [yellow] 3 2" xfId="16235"/>
    <cellStyle name="Input [yellow] 4" xfId="16236"/>
    <cellStyle name="Input 2" xfId="16237"/>
    <cellStyle name="Input 2 2" xfId="16238"/>
    <cellStyle name="Input 2 2 2" xfId="16239"/>
    <cellStyle name="Input 2 2 2 2" xfId="16240"/>
    <cellStyle name="Input 2 2 3" xfId="16241"/>
    <cellStyle name="Input 2 3" xfId="16242"/>
    <cellStyle name="Input 2 3 2" xfId="16243"/>
    <cellStyle name="Input 2 4" xfId="16244"/>
    <cellStyle name="Input 2 4 2" xfId="16245"/>
    <cellStyle name="Input 2 5" xfId="16246"/>
    <cellStyle name="Input 2 6" xfId="16247"/>
    <cellStyle name="Input 2 7" xfId="16248"/>
    <cellStyle name="Input 3" xfId="16249"/>
    <cellStyle name="Input 3 2" xfId="16250"/>
    <cellStyle name="Input 3 2 2" xfId="16251"/>
    <cellStyle name="Input 3 3" xfId="16252"/>
    <cellStyle name="Input 4" xfId="16253"/>
    <cellStyle name="Input 4 2" xfId="16254"/>
    <cellStyle name="Input 4 2 2" xfId="16255"/>
    <cellStyle name="Input 4 3" xfId="16256"/>
    <cellStyle name="Input 4 4" xfId="57134"/>
    <cellStyle name="Input 4 5" xfId="57135"/>
    <cellStyle name="Input 5" xfId="16257"/>
    <cellStyle name="Input 5 2" xfId="57136"/>
    <cellStyle name="Input 5 3" xfId="57137"/>
    <cellStyle name="Input 5 4" xfId="57138"/>
    <cellStyle name="Input 5 5" xfId="57139"/>
    <cellStyle name="Input 6" xfId="16258"/>
    <cellStyle name="Input 7" xfId="16259"/>
    <cellStyle name="Input Cells" xfId="16260"/>
    <cellStyle name="Inputs" xfId="16261"/>
    <cellStyle name="item2" xfId="57140"/>
    <cellStyle name="Kennzahl" xfId="16262"/>
    <cellStyle name="Kennzahl 2" xfId="16263"/>
    <cellStyle name="Kennzahl 3" xfId="16264"/>
    <cellStyle name="ki" xfId="16265"/>
    <cellStyle name="KPMG Heading 1" xfId="57141"/>
    <cellStyle name="KPMG Heading 2" xfId="57142"/>
    <cellStyle name="KPMG Heading 3" xfId="57143"/>
    <cellStyle name="KPMG Heading 4" xfId="57144"/>
    <cellStyle name="KPMG Normal" xfId="57145"/>
    <cellStyle name="KPMG Normal Text" xfId="57146"/>
    <cellStyle name="Labels - Style3" xfId="16266"/>
    <cellStyle name="Labels - Style3 2" xfId="57147"/>
    <cellStyle name="Labels - Style3 3" xfId="57148"/>
    <cellStyle name="Labels - Style3 4" xfId="57149"/>
    <cellStyle name="Labels - Style3 5" xfId="57150"/>
    <cellStyle name="Link Currency (0)" xfId="16267"/>
    <cellStyle name="Link Currency (0) 2" xfId="57151"/>
    <cellStyle name="Link Currency (0) 3" xfId="57152"/>
    <cellStyle name="Link Currency (0) 4" xfId="57153"/>
    <cellStyle name="Link Currency (0) 5" xfId="57154"/>
    <cellStyle name="Link Currency (0) 6" xfId="57155"/>
    <cellStyle name="Link Currency (2)" xfId="16268"/>
    <cellStyle name="Link Units (0)" xfId="16269"/>
    <cellStyle name="Link Units (0) 2" xfId="57156"/>
    <cellStyle name="Link Units (0) 3" xfId="57157"/>
    <cellStyle name="Link Units (0) 4" xfId="57158"/>
    <cellStyle name="Link Units (0) 5" xfId="57159"/>
    <cellStyle name="Link Units (0) 6" xfId="57160"/>
    <cellStyle name="Link Units (1)" xfId="16270"/>
    <cellStyle name="Link Units (1) 2" xfId="57161"/>
    <cellStyle name="Link Units (1) 3" xfId="57162"/>
    <cellStyle name="Link Units (1) 4" xfId="57163"/>
    <cellStyle name="Link Units (1) 5" xfId="57164"/>
    <cellStyle name="Link Units (1) 6" xfId="57165"/>
    <cellStyle name="Link Units (2)" xfId="16271"/>
    <cellStyle name="Linked Cell 2" xfId="16272"/>
    <cellStyle name="Linked Cell 2 2" xfId="16273"/>
    <cellStyle name="Linked Cell 2 2 2" xfId="16274"/>
    <cellStyle name="Linked Cell 2 3" xfId="16275"/>
    <cellStyle name="Linked Cell 2 4" xfId="16276"/>
    <cellStyle name="Linked Cell 2 5" xfId="16277"/>
    <cellStyle name="Linked Cell 2 6" xfId="16278"/>
    <cellStyle name="Linked Cell 2 7" xfId="16279"/>
    <cellStyle name="Linked Cell 3" xfId="16280"/>
    <cellStyle name="Linked Cell 3 2" xfId="16281"/>
    <cellStyle name="Linked Cell 3 2 2" xfId="16282"/>
    <cellStyle name="Linked Cell 3 3" xfId="16283"/>
    <cellStyle name="Linked Cell 3 4" xfId="16284"/>
    <cellStyle name="Linked Cell 3 5" xfId="16285"/>
    <cellStyle name="Linked Cell 4" xfId="16286"/>
    <cellStyle name="Linked Cell 5" xfId="16287"/>
    <cellStyle name="Linked Cell 6" xfId="16288"/>
    <cellStyle name="Linked Cells" xfId="16289"/>
    <cellStyle name="Major Heading" xfId="57166"/>
    <cellStyle name="MANKAD" xfId="57167"/>
    <cellStyle name="MARK" xfId="16290"/>
    <cellStyle name="Migliaia (0)_Cartel3" xfId="16291"/>
    <cellStyle name="Migliaia 2" xfId="16292"/>
    <cellStyle name="Migliaia 3" xfId="16293"/>
    <cellStyle name="Migliaia 4" xfId="16294"/>
    <cellStyle name="Migliaia 5" xfId="16295"/>
    <cellStyle name="Migliaia_IR_PASQUA_LAMA_V01_EN" xfId="16296"/>
    <cellStyle name="Millares [0]_pldt" xfId="16297"/>
    <cellStyle name="Millares_pldt" xfId="16298"/>
    <cellStyle name="Milliers [0]_!!!GO" xfId="16299"/>
    <cellStyle name="Milliers 2" xfId="16300"/>
    <cellStyle name="Milliers 2 2" xfId="16301"/>
    <cellStyle name="Milliers 2 2 2" xfId="16302"/>
    <cellStyle name="Milliers 2 3" xfId="16303"/>
    <cellStyle name="Milliers 2 4" xfId="16304"/>
    <cellStyle name="Milliers_!!!GO" xfId="16305"/>
    <cellStyle name="mm/dd/yy" xfId="57168"/>
    <cellStyle name="Model" xfId="16306"/>
    <cellStyle name="Moeda [0]_aola" xfId="57169"/>
    <cellStyle name="Moeda_aola" xfId="57170"/>
    <cellStyle name="Moneda [0]_pldt" xfId="16307"/>
    <cellStyle name="Moneda_pldt" xfId="16308"/>
    <cellStyle name="Monétaire [0]_!!!GO" xfId="16309"/>
    <cellStyle name="Monétaire_!!!GO" xfId="16310"/>
    <cellStyle name="Monetario" xfId="16311"/>
    <cellStyle name="Monetario0" xfId="16312"/>
    <cellStyle name="Multiple" xfId="16313"/>
    <cellStyle name="n" xfId="16314"/>
    <cellStyle name="Name" xfId="16315"/>
    <cellStyle name="Neutral 2" xfId="16316"/>
    <cellStyle name="Neutral 2 2" xfId="16317"/>
    <cellStyle name="Neutral 2 2 2" xfId="16318"/>
    <cellStyle name="Neutral 2 3" xfId="16319"/>
    <cellStyle name="Neutral 2 4" xfId="16320"/>
    <cellStyle name="Neutral 2 5" xfId="16321"/>
    <cellStyle name="Neutral 2 6" xfId="16322"/>
    <cellStyle name="Neutral 2 7" xfId="16323"/>
    <cellStyle name="Neutral 3" xfId="16324"/>
    <cellStyle name="Neutral 3 2" xfId="16325"/>
    <cellStyle name="Neutral 3 3" xfId="16326"/>
    <cellStyle name="Neutral 4" xfId="16327"/>
    <cellStyle name="Neutral 5" xfId="16328"/>
    <cellStyle name="Neutral 6" xfId="16329"/>
    <cellStyle name="NewAcct" xfId="16330"/>
    <cellStyle name="no dec" xfId="16331"/>
    <cellStyle name="no dec 2" xfId="16332"/>
    <cellStyle name="NonPrint_Heading" xfId="57171"/>
    <cellStyle name="Nor}al" xfId="16333"/>
    <cellStyle name="Nor}al 2" xfId="57172"/>
    <cellStyle name="Normal" xfId="0" builtinId="0"/>
    <cellStyle name="Normal - Style1" xfId="16334"/>
    <cellStyle name="Normal - Style1 2" xfId="16335"/>
    <cellStyle name="Normal - Style1 3" xfId="16336"/>
    <cellStyle name="Normal - Style1 4" xfId="16337"/>
    <cellStyle name="Normal - Style1 5" xfId="16338"/>
    <cellStyle name="Normal - Style1 6" xfId="16339"/>
    <cellStyle name="Normal - Style2" xfId="57173"/>
    <cellStyle name="Normal - Style3" xfId="57174"/>
    <cellStyle name="Normal - Style4" xfId="57175"/>
    <cellStyle name="Normal - Style5" xfId="57176"/>
    <cellStyle name="Normal - Style6" xfId="57177"/>
    <cellStyle name="Normal - Style7" xfId="57178"/>
    <cellStyle name="Normal - Style8" xfId="57179"/>
    <cellStyle name="Normal (B)" xfId="16340"/>
    <cellStyle name="Normal (G)" xfId="16341"/>
    <cellStyle name="Normal 10" xfId="16342"/>
    <cellStyle name="Normal 10 10" xfId="16343"/>
    <cellStyle name="Normal 10 10 2" xfId="16344"/>
    <cellStyle name="Normal 10 11" xfId="16345"/>
    <cellStyle name="Normal 10 11 2" xfId="16346"/>
    <cellStyle name="Normal 10 12" xfId="16347"/>
    <cellStyle name="Normal 10 12 2" xfId="16348"/>
    <cellStyle name="Normal 10 13" xfId="16349"/>
    <cellStyle name="Normal 10 13 2" xfId="16350"/>
    <cellStyle name="Normal 10 14" xfId="16351"/>
    <cellStyle name="Normal 10 14 2" xfId="16352"/>
    <cellStyle name="Normal 10 15" xfId="16353"/>
    <cellStyle name="Normal 10 15 2" xfId="16354"/>
    <cellStyle name="Normal 10 16" xfId="16355"/>
    <cellStyle name="Normal 10 16 2" xfId="16356"/>
    <cellStyle name="Normal 10 17" xfId="16357"/>
    <cellStyle name="Normal 10 17 2" xfId="16358"/>
    <cellStyle name="Normal 10 18" xfId="16359"/>
    <cellStyle name="Normal 10 18 2" xfId="16360"/>
    <cellStyle name="Normal 10 19" xfId="16361"/>
    <cellStyle name="Normal 10 19 2" xfId="16362"/>
    <cellStyle name="Normal 10 2" xfId="16363"/>
    <cellStyle name="Normal 10 2 2" xfId="16364"/>
    <cellStyle name="Normal 10 2 2 2" xfId="16365"/>
    <cellStyle name="Normal 10 2 2 3" xfId="57180"/>
    <cellStyle name="Normal 10 2 2 4" xfId="57181"/>
    <cellStyle name="Normal 10 2 2 5" xfId="57182"/>
    <cellStyle name="Normal 10 2 3" xfId="16366"/>
    <cellStyle name="Normal 10 2 4" xfId="57183"/>
    <cellStyle name="Normal 10 2 5" xfId="57184"/>
    <cellStyle name="Normal 10 2 6" xfId="57185"/>
    <cellStyle name="Normal 10 20" xfId="16367"/>
    <cellStyle name="Normal 10 20 2" xfId="16368"/>
    <cellStyle name="Normal 10 21" xfId="16369"/>
    <cellStyle name="Normal 10 21 2" xfId="16370"/>
    <cellStyle name="Normal 10 22" xfId="16371"/>
    <cellStyle name="Normal 10 22 2" xfId="16372"/>
    <cellStyle name="Normal 10 23" xfId="16373"/>
    <cellStyle name="Normal 10 23 2" xfId="16374"/>
    <cellStyle name="Normal 10 24" xfId="16375"/>
    <cellStyle name="Normal 10 24 2" xfId="16376"/>
    <cellStyle name="Normal 10 25" xfId="16377"/>
    <cellStyle name="Normal 10 25 2" xfId="16378"/>
    <cellStyle name="Normal 10 26" xfId="16379"/>
    <cellStyle name="Normal 10 26 2" xfId="16380"/>
    <cellStyle name="Normal 10 27" xfId="16381"/>
    <cellStyle name="Normal 10 27 2" xfId="16382"/>
    <cellStyle name="Normal 10 28" xfId="16383"/>
    <cellStyle name="Normal 10 28 2" xfId="16384"/>
    <cellStyle name="Normal 10 29" xfId="16385"/>
    <cellStyle name="Normal 10 29 2" xfId="16386"/>
    <cellStyle name="Normal 10 3" xfId="16387"/>
    <cellStyle name="Normal 10 3 2" xfId="16388"/>
    <cellStyle name="Normal 10 3 3" xfId="57186"/>
    <cellStyle name="Normal 10 3 4" xfId="57187"/>
    <cellStyle name="Normal 10 3 5" xfId="57188"/>
    <cellStyle name="Normal 10 30" xfId="16389"/>
    <cellStyle name="Normal 10 30 2" xfId="16390"/>
    <cellStyle name="Normal 10 31" xfId="16391"/>
    <cellStyle name="Normal 10 31 2" xfId="16392"/>
    <cellStyle name="Normal 10 32" xfId="16393"/>
    <cellStyle name="Normal 10 32 2" xfId="16394"/>
    <cellStyle name="Normal 10 33" xfId="16395"/>
    <cellStyle name="Normal 10 33 2" xfId="16396"/>
    <cellStyle name="Normal 10 34" xfId="16397"/>
    <cellStyle name="Normal 10 34 2" xfId="16398"/>
    <cellStyle name="Normal 10 35" xfId="16399"/>
    <cellStyle name="Normal 10 35 2" xfId="16400"/>
    <cellStyle name="Normal 10 36" xfId="16401"/>
    <cellStyle name="Normal 10 36 2" xfId="16402"/>
    <cellStyle name="Normal 10 37" xfId="16403"/>
    <cellStyle name="Normal 10 37 2" xfId="16404"/>
    <cellStyle name="Normal 10 38" xfId="16405"/>
    <cellStyle name="Normal 10 38 2" xfId="16406"/>
    <cellStyle name="Normal 10 39" xfId="16407"/>
    <cellStyle name="Normal 10 39 2" xfId="16408"/>
    <cellStyle name="Normal 10 4" xfId="16409"/>
    <cellStyle name="Normal 10 4 2" xfId="16410"/>
    <cellStyle name="Normal 10 4 3" xfId="57189"/>
    <cellStyle name="Normal 10 4 4" xfId="57190"/>
    <cellStyle name="Normal 10 4 5" xfId="57191"/>
    <cellStyle name="Normal 10 40" xfId="16411"/>
    <cellStyle name="Normal 10 40 2" xfId="16412"/>
    <cellStyle name="Normal 10 41" xfId="16413"/>
    <cellStyle name="Normal 10 41 2" xfId="16414"/>
    <cellStyle name="Normal 10 42" xfId="16415"/>
    <cellStyle name="Normal 10 42 2" xfId="16416"/>
    <cellStyle name="Normal 10 43" xfId="16417"/>
    <cellStyle name="Normal 10 43 2" xfId="16418"/>
    <cellStyle name="Normal 10 44" xfId="16419"/>
    <cellStyle name="Normal 10 44 2" xfId="16420"/>
    <cellStyle name="Normal 10 45" xfId="16421"/>
    <cellStyle name="Normal 10 45 2" xfId="16422"/>
    <cellStyle name="Normal 10 46" xfId="16423"/>
    <cellStyle name="Normal 10 46 2" xfId="16424"/>
    <cellStyle name="Normal 10 47" xfId="16425"/>
    <cellStyle name="Normal 10 47 2" xfId="16426"/>
    <cellStyle name="Normal 10 48" xfId="16427"/>
    <cellStyle name="Normal 10 48 2" xfId="16428"/>
    <cellStyle name="Normal 10 49" xfId="16429"/>
    <cellStyle name="Normal 10 49 2" xfId="16430"/>
    <cellStyle name="Normal 10 5" xfId="16431"/>
    <cellStyle name="Normal 10 5 2" xfId="16432"/>
    <cellStyle name="Normal 10 50" xfId="16433"/>
    <cellStyle name="Normal 10 50 2" xfId="16434"/>
    <cellStyle name="Normal 10 51" xfId="16435"/>
    <cellStyle name="Normal 10 51 2" xfId="16436"/>
    <cellStyle name="Normal 10 52" xfId="16437"/>
    <cellStyle name="Normal 10 52 2" xfId="16438"/>
    <cellStyle name="Normal 10 53" xfId="16439"/>
    <cellStyle name="Normal 10 53 2" xfId="16440"/>
    <cellStyle name="Normal 10 54" xfId="16441"/>
    <cellStyle name="Normal 10 54 2" xfId="16442"/>
    <cellStyle name="Normal 10 55" xfId="16443"/>
    <cellStyle name="Normal 10 55 2" xfId="16444"/>
    <cellStyle name="Normal 10 56" xfId="16445"/>
    <cellStyle name="Normal 10 56 2" xfId="16446"/>
    <cellStyle name="Normal 10 57" xfId="16447"/>
    <cellStyle name="Normal 10 57 2" xfId="16448"/>
    <cellStyle name="Normal 10 58" xfId="16449"/>
    <cellStyle name="Normal 10 58 2" xfId="16450"/>
    <cellStyle name="Normal 10 59" xfId="16451"/>
    <cellStyle name="Normal 10 59 2" xfId="16452"/>
    <cellStyle name="Normal 10 6" xfId="16453"/>
    <cellStyle name="Normal 10 6 2" xfId="16454"/>
    <cellStyle name="Normal 10 60" xfId="16455"/>
    <cellStyle name="Normal 10 60 2" xfId="16456"/>
    <cellStyle name="Normal 10 61" xfId="16457"/>
    <cellStyle name="Normal 10 61 2" xfId="16458"/>
    <cellStyle name="Normal 10 62" xfId="16459"/>
    <cellStyle name="Normal 10 62 2" xfId="16460"/>
    <cellStyle name="Normal 10 63" xfId="16461"/>
    <cellStyle name="Normal 10 63 2" xfId="16462"/>
    <cellStyle name="Normal 10 64" xfId="16463"/>
    <cellStyle name="Normal 10 64 2" xfId="16464"/>
    <cellStyle name="Normal 10 65" xfId="16465"/>
    <cellStyle name="Normal 10 65 2" xfId="16466"/>
    <cellStyle name="Normal 10 66" xfId="16467"/>
    <cellStyle name="Normal 10 66 2" xfId="16468"/>
    <cellStyle name="Normal 10 67" xfId="16469"/>
    <cellStyle name="Normal 10 67 2" xfId="16470"/>
    <cellStyle name="Normal 10 68" xfId="16471"/>
    <cellStyle name="Normal 10 68 2" xfId="16472"/>
    <cellStyle name="Normal 10 69" xfId="16473"/>
    <cellStyle name="Normal 10 69 2" xfId="16474"/>
    <cellStyle name="Normal 10 7" xfId="16475"/>
    <cellStyle name="Normal 10 7 2" xfId="16476"/>
    <cellStyle name="Normal 10 70" xfId="16477"/>
    <cellStyle name="Normal 10 70 2" xfId="16478"/>
    <cellStyle name="Normal 10 71" xfId="16479"/>
    <cellStyle name="Normal 10 71 2" xfId="16480"/>
    <cellStyle name="Normal 10 72" xfId="16481"/>
    <cellStyle name="Normal 10 72 2" xfId="16482"/>
    <cellStyle name="Normal 10 73" xfId="16483"/>
    <cellStyle name="Normal 10 73 2" xfId="16484"/>
    <cellStyle name="Normal 10 74" xfId="16485"/>
    <cellStyle name="Normal 10 74 2" xfId="16486"/>
    <cellStyle name="Normal 10 75" xfId="16487"/>
    <cellStyle name="Normal 10 75 2" xfId="16488"/>
    <cellStyle name="Normal 10 76" xfId="16489"/>
    <cellStyle name="Normal 10 76 2" xfId="16490"/>
    <cellStyle name="Normal 10 77" xfId="16491"/>
    <cellStyle name="Normal 10 77 2" xfId="16492"/>
    <cellStyle name="Normal 10 78" xfId="16493"/>
    <cellStyle name="Normal 10 79" xfId="16494"/>
    <cellStyle name="Normal 10 8" xfId="16495"/>
    <cellStyle name="Normal 10 8 2" xfId="16496"/>
    <cellStyle name="Normal 10 80" xfId="16497"/>
    <cellStyle name="Normal 10 81" xfId="16498"/>
    <cellStyle name="Normal 10 9" xfId="16499"/>
    <cellStyle name="Normal 10 9 2" xfId="16500"/>
    <cellStyle name="Normal 100" xfId="16501"/>
    <cellStyle name="Normal 100 2" xfId="16502"/>
    <cellStyle name="Normal 100 3" xfId="56897"/>
    <cellStyle name="Normal 101" xfId="16503"/>
    <cellStyle name="Normal 101 2" xfId="16504"/>
    <cellStyle name="Normal 101 3" xfId="57192"/>
    <cellStyle name="Normal 101 4" xfId="57193"/>
    <cellStyle name="Normal 101 5" xfId="57194"/>
    <cellStyle name="Normal 102" xfId="16505"/>
    <cellStyle name="Normal 102 2" xfId="16506"/>
    <cellStyle name="Normal 102 3" xfId="57195"/>
    <cellStyle name="Normal 102 4" xfId="57196"/>
    <cellStyle name="Normal 102 5" xfId="57197"/>
    <cellStyle name="Normal 103" xfId="16507"/>
    <cellStyle name="Normal 103 2" xfId="16508"/>
    <cellStyle name="Normal 103 3" xfId="57198"/>
    <cellStyle name="Normal 103 4" xfId="57199"/>
    <cellStyle name="Normal 103 5" xfId="57200"/>
    <cellStyle name="Normal 104" xfId="16509"/>
    <cellStyle name="Normal 104 2" xfId="16510"/>
    <cellStyle name="Normal 104 3" xfId="57201"/>
    <cellStyle name="Normal 104 4" xfId="57202"/>
    <cellStyle name="Normal 104 5" xfId="57203"/>
    <cellStyle name="Normal 105" xfId="57204"/>
    <cellStyle name="Normal 105 2" xfId="16511"/>
    <cellStyle name="Normal 105 3" xfId="57205"/>
    <cellStyle name="Normal 105 4" xfId="57206"/>
    <cellStyle name="Normal 105 5" xfId="57207"/>
    <cellStyle name="Normal 106" xfId="57208"/>
    <cellStyle name="Normal 106 2" xfId="16512"/>
    <cellStyle name="Normal 106 3" xfId="57209"/>
    <cellStyle name="Normal 106 4" xfId="57210"/>
    <cellStyle name="Normal 106 5" xfId="57211"/>
    <cellStyle name="Normal 107" xfId="57212"/>
    <cellStyle name="Normal 107 2" xfId="16513"/>
    <cellStyle name="Normal 107 3" xfId="57213"/>
    <cellStyle name="Normal 107 4" xfId="57214"/>
    <cellStyle name="Normal 107 5" xfId="57215"/>
    <cellStyle name="Normal 108" xfId="16514"/>
    <cellStyle name="Normal 108 2" xfId="16515"/>
    <cellStyle name="Normal 108 2 2" xfId="16516"/>
    <cellStyle name="Normal 108 2 3" xfId="16517"/>
    <cellStyle name="Normal 108 2 4" xfId="16518"/>
    <cellStyle name="Normal 108 2 5" xfId="16519"/>
    <cellStyle name="Normal 108 3" xfId="16520"/>
    <cellStyle name="Normal 108 4" xfId="16521"/>
    <cellStyle name="Normal 108 5" xfId="57216"/>
    <cellStyle name="Normal 109" xfId="57217"/>
    <cellStyle name="Normal 109 2" xfId="16522"/>
    <cellStyle name="Normal 109 3" xfId="57218"/>
    <cellStyle name="Normal 109 4" xfId="57219"/>
    <cellStyle name="Normal 109 5" xfId="57220"/>
    <cellStyle name="Normal 11" xfId="16523"/>
    <cellStyle name="Normal 11 10" xfId="16524"/>
    <cellStyle name="Normal 11 10 10" xfId="16525"/>
    <cellStyle name="Normal 11 10 11" xfId="16526"/>
    <cellStyle name="Normal 11 10 12" xfId="16527"/>
    <cellStyle name="Normal 11 10 13" xfId="16528"/>
    <cellStyle name="Normal 11 10 14" xfId="16529"/>
    <cellStyle name="Normal 11 10 15" xfId="16530"/>
    <cellStyle name="Normal 11 10 16" xfId="16531"/>
    <cellStyle name="Normal 11 10 17" xfId="16532"/>
    <cellStyle name="Normal 11 10 18" xfId="16533"/>
    <cellStyle name="Normal 11 10 19" xfId="16534"/>
    <cellStyle name="Normal 11 10 2" xfId="16535"/>
    <cellStyle name="Normal 11 10 2 10" xfId="16536"/>
    <cellStyle name="Normal 11 10 2 11" xfId="16537"/>
    <cellStyle name="Normal 11 10 2 12" xfId="16538"/>
    <cellStyle name="Normal 11 10 2 13" xfId="16539"/>
    <cellStyle name="Normal 11 10 2 14" xfId="16540"/>
    <cellStyle name="Normal 11 10 2 15" xfId="16541"/>
    <cellStyle name="Normal 11 10 2 16" xfId="16542"/>
    <cellStyle name="Normal 11 10 2 17" xfId="16543"/>
    <cellStyle name="Normal 11 10 2 18" xfId="16544"/>
    <cellStyle name="Normal 11 10 2 19" xfId="16545"/>
    <cellStyle name="Normal 11 10 2 2" xfId="16546"/>
    <cellStyle name="Normal 11 10 2 2 10" xfId="16547"/>
    <cellStyle name="Normal 11 10 2 2 11" xfId="16548"/>
    <cellStyle name="Normal 11 10 2 2 12" xfId="16549"/>
    <cellStyle name="Normal 11 10 2 2 13" xfId="16550"/>
    <cellStyle name="Normal 11 10 2 2 14" xfId="16551"/>
    <cellStyle name="Normal 11 10 2 2 15" xfId="16552"/>
    <cellStyle name="Normal 11 10 2 2 16" xfId="16553"/>
    <cellStyle name="Normal 11 10 2 2 17" xfId="16554"/>
    <cellStyle name="Normal 11 10 2 2 18" xfId="16555"/>
    <cellStyle name="Normal 11 10 2 2 19" xfId="16556"/>
    <cellStyle name="Normal 11 10 2 2 2" xfId="16557"/>
    <cellStyle name="Normal 11 10 2 2 20" xfId="16558"/>
    <cellStyle name="Normal 11 10 2 2 21" xfId="16559"/>
    <cellStyle name="Normal 11 10 2 2 22" xfId="16560"/>
    <cellStyle name="Normal 11 10 2 2 23" xfId="16561"/>
    <cellStyle name="Normal 11 10 2 2 24" xfId="16562"/>
    <cellStyle name="Normal 11 10 2 2 25" xfId="16563"/>
    <cellStyle name="Normal 11 10 2 2 26" xfId="16564"/>
    <cellStyle name="Normal 11 10 2 2 27" xfId="16565"/>
    <cellStyle name="Normal 11 10 2 2 3" xfId="16566"/>
    <cellStyle name="Normal 11 10 2 2 4" xfId="16567"/>
    <cellStyle name="Normal 11 10 2 2 5" xfId="16568"/>
    <cellStyle name="Normal 11 10 2 2 6" xfId="16569"/>
    <cellStyle name="Normal 11 10 2 2 7" xfId="16570"/>
    <cellStyle name="Normal 11 10 2 2 8" xfId="16571"/>
    <cellStyle name="Normal 11 10 2 2 9" xfId="16572"/>
    <cellStyle name="Normal 11 10 2 20" xfId="16573"/>
    <cellStyle name="Normal 11 10 2 21" xfId="16574"/>
    <cellStyle name="Normal 11 10 2 22" xfId="16575"/>
    <cellStyle name="Normal 11 10 2 23" xfId="16576"/>
    <cellStyle name="Normal 11 10 2 24" xfId="16577"/>
    <cellStyle name="Normal 11 10 2 25" xfId="16578"/>
    <cellStyle name="Normal 11 10 2 26" xfId="16579"/>
    <cellStyle name="Normal 11 10 2 27" xfId="16580"/>
    <cellStyle name="Normal 11 10 2 3" xfId="16581"/>
    <cellStyle name="Normal 11 10 2 4" xfId="16582"/>
    <cellStyle name="Normal 11 10 2 5" xfId="16583"/>
    <cellStyle name="Normal 11 10 2 6" xfId="16584"/>
    <cellStyle name="Normal 11 10 2 7" xfId="16585"/>
    <cellStyle name="Normal 11 10 2 8" xfId="16586"/>
    <cellStyle name="Normal 11 10 2 9" xfId="16587"/>
    <cellStyle name="Normal 11 10 20" xfId="16588"/>
    <cellStyle name="Normal 11 10 21" xfId="16589"/>
    <cellStyle name="Normal 11 10 22" xfId="16590"/>
    <cellStyle name="Normal 11 10 23" xfId="16591"/>
    <cellStyle name="Normal 11 10 24" xfId="16592"/>
    <cellStyle name="Normal 11 10 25" xfId="16593"/>
    <cellStyle name="Normal 11 10 26" xfId="16594"/>
    <cellStyle name="Normal 11 10 27" xfId="16595"/>
    <cellStyle name="Normal 11 10 28" xfId="16596"/>
    <cellStyle name="Normal 11 10 29" xfId="16597"/>
    <cellStyle name="Normal 11 10 3" xfId="16598"/>
    <cellStyle name="Normal 11 10 30" xfId="16599"/>
    <cellStyle name="Normal 11 10 31" xfId="16600"/>
    <cellStyle name="Normal 11 10 32" xfId="16601"/>
    <cellStyle name="Normal 11 10 33" xfId="16602"/>
    <cellStyle name="Normal 11 10 34" xfId="16603"/>
    <cellStyle name="Normal 11 10 35" xfId="16604"/>
    <cellStyle name="Normal 11 10 36" xfId="16605"/>
    <cellStyle name="Normal 11 10 37" xfId="16606"/>
    <cellStyle name="Normal 11 10 38" xfId="16607"/>
    <cellStyle name="Normal 11 10 39" xfId="16608"/>
    <cellStyle name="Normal 11 10 4" xfId="16609"/>
    <cellStyle name="Normal 11 10 5" xfId="16610"/>
    <cellStyle name="Normal 11 10 6" xfId="16611"/>
    <cellStyle name="Normal 11 10 7" xfId="16612"/>
    <cellStyle name="Normal 11 10 8" xfId="16613"/>
    <cellStyle name="Normal 11 10 9" xfId="16614"/>
    <cellStyle name="Normal 11 11" xfId="16615"/>
    <cellStyle name="Normal 11 11 2" xfId="16616"/>
    <cellStyle name="Normal 11 12" xfId="16617"/>
    <cellStyle name="Normal 11 12 2" xfId="16618"/>
    <cellStyle name="Normal 11 13" xfId="16619"/>
    <cellStyle name="Normal 11 13 2" xfId="16620"/>
    <cellStyle name="Normal 11 14" xfId="16621"/>
    <cellStyle name="Normal 11 14 2" xfId="16622"/>
    <cellStyle name="Normal 11 15" xfId="16623"/>
    <cellStyle name="Normal 11 15 2" xfId="16624"/>
    <cellStyle name="Normal 11 16" xfId="16625"/>
    <cellStyle name="Normal 11 16 2" xfId="16626"/>
    <cellStyle name="Normal 11 17" xfId="16627"/>
    <cellStyle name="Normal 11 17 2" xfId="16628"/>
    <cellStyle name="Normal 11 18" xfId="16629"/>
    <cellStyle name="Normal 11 18 2" xfId="16630"/>
    <cellStyle name="Normal 11 19" xfId="16631"/>
    <cellStyle name="Normal 11 19 2" xfId="16632"/>
    <cellStyle name="Normal 11 2" xfId="16633"/>
    <cellStyle name="Normal 11 2 2" xfId="16634"/>
    <cellStyle name="Normal 11 2 2 2" xfId="16635"/>
    <cellStyle name="Normal 11 2 2 3" xfId="16636"/>
    <cellStyle name="Normal 11 2 2 4" xfId="16637"/>
    <cellStyle name="Normal 11 2 3" xfId="16638"/>
    <cellStyle name="Normal 11 2 4" xfId="16639"/>
    <cellStyle name="Normal 11 2 4 2" xfId="16640"/>
    <cellStyle name="Normal 11 2 4 2 2" xfId="16641"/>
    <cellStyle name="Normal 11 2 4 3" xfId="16642"/>
    <cellStyle name="Normal 11 2 5" xfId="16643"/>
    <cellStyle name="Normal 11 20" xfId="16644"/>
    <cellStyle name="Normal 11 20 2" xfId="16645"/>
    <cellStyle name="Normal 11 21" xfId="16646"/>
    <cellStyle name="Normal 11 21 10" xfId="16647"/>
    <cellStyle name="Normal 11 21 11" xfId="16648"/>
    <cellStyle name="Normal 11 21 12" xfId="16649"/>
    <cellStyle name="Normal 11 21 13" xfId="16650"/>
    <cellStyle name="Normal 11 21 14" xfId="16651"/>
    <cellStyle name="Normal 11 21 15" xfId="16652"/>
    <cellStyle name="Normal 11 21 16" xfId="16653"/>
    <cellStyle name="Normal 11 21 17" xfId="16654"/>
    <cellStyle name="Normal 11 21 18" xfId="16655"/>
    <cellStyle name="Normal 11 21 19" xfId="16656"/>
    <cellStyle name="Normal 11 21 2" xfId="16657"/>
    <cellStyle name="Normal 11 21 2 10" xfId="16658"/>
    <cellStyle name="Normal 11 21 2 11" xfId="16659"/>
    <cellStyle name="Normal 11 21 2 12" xfId="16660"/>
    <cellStyle name="Normal 11 21 2 13" xfId="16661"/>
    <cellStyle name="Normal 11 21 2 14" xfId="16662"/>
    <cellStyle name="Normal 11 21 2 15" xfId="16663"/>
    <cellStyle name="Normal 11 21 2 16" xfId="16664"/>
    <cellStyle name="Normal 11 21 2 17" xfId="16665"/>
    <cellStyle name="Normal 11 21 2 18" xfId="16666"/>
    <cellStyle name="Normal 11 21 2 19" xfId="16667"/>
    <cellStyle name="Normal 11 21 2 2" xfId="16668"/>
    <cellStyle name="Normal 11 21 2 20" xfId="16669"/>
    <cellStyle name="Normal 11 21 2 21" xfId="16670"/>
    <cellStyle name="Normal 11 21 2 22" xfId="16671"/>
    <cellStyle name="Normal 11 21 2 23" xfId="16672"/>
    <cellStyle name="Normal 11 21 2 24" xfId="16673"/>
    <cellStyle name="Normal 11 21 2 25" xfId="16674"/>
    <cellStyle name="Normal 11 21 2 26" xfId="16675"/>
    <cellStyle name="Normal 11 21 2 27" xfId="16676"/>
    <cellStyle name="Normal 11 21 2 3" xfId="16677"/>
    <cellStyle name="Normal 11 21 2 4" xfId="16678"/>
    <cellStyle name="Normal 11 21 2 5" xfId="16679"/>
    <cellStyle name="Normal 11 21 2 6" xfId="16680"/>
    <cellStyle name="Normal 11 21 2 7" xfId="16681"/>
    <cellStyle name="Normal 11 21 2 8" xfId="16682"/>
    <cellStyle name="Normal 11 21 2 9" xfId="16683"/>
    <cellStyle name="Normal 11 21 20" xfId="16684"/>
    <cellStyle name="Normal 11 21 21" xfId="16685"/>
    <cellStyle name="Normal 11 21 22" xfId="16686"/>
    <cellStyle name="Normal 11 21 23" xfId="16687"/>
    <cellStyle name="Normal 11 21 24" xfId="16688"/>
    <cellStyle name="Normal 11 21 25" xfId="16689"/>
    <cellStyle name="Normal 11 21 26" xfId="16690"/>
    <cellStyle name="Normal 11 21 27" xfId="16691"/>
    <cellStyle name="Normal 11 21 3" xfId="16692"/>
    <cellStyle name="Normal 11 21 4" xfId="16693"/>
    <cellStyle name="Normal 11 21 5" xfId="16694"/>
    <cellStyle name="Normal 11 21 6" xfId="16695"/>
    <cellStyle name="Normal 11 21 7" xfId="16696"/>
    <cellStyle name="Normal 11 21 8" xfId="16697"/>
    <cellStyle name="Normal 11 21 9" xfId="16698"/>
    <cellStyle name="Normal 11 22" xfId="16699"/>
    <cellStyle name="Normal 11 22 2" xfId="16700"/>
    <cellStyle name="Normal 11 23" xfId="16701"/>
    <cellStyle name="Normal 11 23 2" xfId="16702"/>
    <cellStyle name="Normal 11 24" xfId="16703"/>
    <cellStyle name="Normal 11 24 2" xfId="16704"/>
    <cellStyle name="Normal 11 25" xfId="16705"/>
    <cellStyle name="Normal 11 25 2" xfId="16706"/>
    <cellStyle name="Normal 11 26" xfId="16707"/>
    <cellStyle name="Normal 11 26 2" xfId="16708"/>
    <cellStyle name="Normal 11 27" xfId="16709"/>
    <cellStyle name="Normal 11 27 2" xfId="16710"/>
    <cellStyle name="Normal 11 28" xfId="16711"/>
    <cellStyle name="Normal 11 28 2" xfId="16712"/>
    <cellStyle name="Normal 11 29" xfId="16713"/>
    <cellStyle name="Normal 11 29 2" xfId="16714"/>
    <cellStyle name="Normal 11 3" xfId="16715"/>
    <cellStyle name="Normal 11 3 2" xfId="16716"/>
    <cellStyle name="Normal 11 3 2 2" xfId="16717"/>
    <cellStyle name="Normal 11 3 2 3" xfId="16718"/>
    <cellStyle name="Normal 11 3 2 4" xfId="16719"/>
    <cellStyle name="Normal 11 3 3" xfId="16720"/>
    <cellStyle name="Normal 11 3 4" xfId="16721"/>
    <cellStyle name="Normal 11 3 5" xfId="16722"/>
    <cellStyle name="Normal 11 30" xfId="16723"/>
    <cellStyle name="Normal 11 30 2" xfId="16724"/>
    <cellStyle name="Normal 11 31" xfId="16725"/>
    <cellStyle name="Normal 11 31 2" xfId="16726"/>
    <cellStyle name="Normal 11 32" xfId="16727"/>
    <cellStyle name="Normal 11 32 2" xfId="16728"/>
    <cellStyle name="Normal 11 33" xfId="16729"/>
    <cellStyle name="Normal 11 33 2" xfId="16730"/>
    <cellStyle name="Normal 11 34" xfId="16731"/>
    <cellStyle name="Normal 11 34 2" xfId="16732"/>
    <cellStyle name="Normal 11 35" xfId="16733"/>
    <cellStyle name="Normal 11 35 2" xfId="16734"/>
    <cellStyle name="Normal 11 36" xfId="16735"/>
    <cellStyle name="Normal 11 36 2" xfId="16736"/>
    <cellStyle name="Normal 11 37" xfId="16737"/>
    <cellStyle name="Normal 11 37 2" xfId="16738"/>
    <cellStyle name="Normal 11 38" xfId="16739"/>
    <cellStyle name="Normal 11 38 2" xfId="16740"/>
    <cellStyle name="Normal 11 39" xfId="16741"/>
    <cellStyle name="Normal 11 39 2" xfId="16742"/>
    <cellStyle name="Normal 11 4" xfId="16743"/>
    <cellStyle name="Normal 11 4 2" xfId="16744"/>
    <cellStyle name="Normal 11 4 2 2" xfId="16745"/>
    <cellStyle name="Normal 11 4 2 3" xfId="16746"/>
    <cellStyle name="Normal 11 4 2 4" xfId="16747"/>
    <cellStyle name="Normal 11 4 3" xfId="16748"/>
    <cellStyle name="Normal 11 4 4" xfId="16749"/>
    <cellStyle name="Normal 11 4 5" xfId="16750"/>
    <cellStyle name="Normal 11 40" xfId="16751"/>
    <cellStyle name="Normal 11 40 2" xfId="16752"/>
    <cellStyle name="Normal 11 41" xfId="16753"/>
    <cellStyle name="Normal 11 41 2" xfId="16754"/>
    <cellStyle name="Normal 11 42" xfId="16755"/>
    <cellStyle name="Normal 11 42 2" xfId="16756"/>
    <cellStyle name="Normal 11 43" xfId="16757"/>
    <cellStyle name="Normal 11 43 2" xfId="16758"/>
    <cellStyle name="Normal 11 44" xfId="16759"/>
    <cellStyle name="Normal 11 44 2" xfId="16760"/>
    <cellStyle name="Normal 11 45" xfId="16761"/>
    <cellStyle name="Normal 11 45 2" xfId="16762"/>
    <cellStyle name="Normal 11 46" xfId="16763"/>
    <cellStyle name="Normal 11 46 2" xfId="16764"/>
    <cellStyle name="Normal 11 47" xfId="16765"/>
    <cellStyle name="Normal 11 47 2" xfId="16766"/>
    <cellStyle name="Normal 11 48" xfId="16767"/>
    <cellStyle name="Normal 11 48 2" xfId="16768"/>
    <cellStyle name="Normal 11 49" xfId="16769"/>
    <cellStyle name="Normal 11 49 2" xfId="16770"/>
    <cellStyle name="Normal 11 5" xfId="16771"/>
    <cellStyle name="Normal 11 5 2" xfId="16772"/>
    <cellStyle name="Normal 11 5 2 2" xfId="16773"/>
    <cellStyle name="Normal 11 5 2 3" xfId="16774"/>
    <cellStyle name="Normal 11 5 2 4" xfId="16775"/>
    <cellStyle name="Normal 11 5 3" xfId="16776"/>
    <cellStyle name="Normal 11 5 4" xfId="16777"/>
    <cellStyle name="Normal 11 5 5" xfId="16778"/>
    <cellStyle name="Normal 11 50" xfId="16779"/>
    <cellStyle name="Normal 11 50 2" xfId="16780"/>
    <cellStyle name="Normal 11 51" xfId="16781"/>
    <cellStyle name="Normal 11 51 2" xfId="16782"/>
    <cellStyle name="Normal 11 52" xfId="16783"/>
    <cellStyle name="Normal 11 52 2" xfId="16784"/>
    <cellStyle name="Normal 11 53" xfId="16785"/>
    <cellStyle name="Normal 11 53 2" xfId="16786"/>
    <cellStyle name="Normal 11 54" xfId="16787"/>
    <cellStyle name="Normal 11 54 2" xfId="16788"/>
    <cellStyle name="Normal 11 55" xfId="16789"/>
    <cellStyle name="Normal 11 55 2" xfId="16790"/>
    <cellStyle name="Normal 11 56" xfId="16791"/>
    <cellStyle name="Normal 11 56 2" xfId="16792"/>
    <cellStyle name="Normal 11 57" xfId="16793"/>
    <cellStyle name="Normal 11 57 2" xfId="16794"/>
    <cellStyle name="Normal 11 58" xfId="16795"/>
    <cellStyle name="Normal 11 58 2" xfId="16796"/>
    <cellStyle name="Normal 11 59" xfId="16797"/>
    <cellStyle name="Normal 11 59 2" xfId="16798"/>
    <cellStyle name="Normal 11 6" xfId="16799"/>
    <cellStyle name="Normal 11 6 2" xfId="16800"/>
    <cellStyle name="Normal 11 6 2 2" xfId="16801"/>
    <cellStyle name="Normal 11 6 2 3" xfId="16802"/>
    <cellStyle name="Normal 11 6 2 4" xfId="16803"/>
    <cellStyle name="Normal 11 6 3" xfId="16804"/>
    <cellStyle name="Normal 11 6 4" xfId="16805"/>
    <cellStyle name="Normal 11 6 5" xfId="16806"/>
    <cellStyle name="Normal 11 60" xfId="16807"/>
    <cellStyle name="Normal 11 60 2" xfId="16808"/>
    <cellStyle name="Normal 11 61" xfId="16809"/>
    <cellStyle name="Normal 11 61 2" xfId="16810"/>
    <cellStyle name="Normal 11 62" xfId="16811"/>
    <cellStyle name="Normal 11 62 2" xfId="16812"/>
    <cellStyle name="Normal 11 63" xfId="16813"/>
    <cellStyle name="Normal 11 63 2" xfId="16814"/>
    <cellStyle name="Normal 11 64" xfId="16815"/>
    <cellStyle name="Normal 11 64 2" xfId="16816"/>
    <cellStyle name="Normal 11 65" xfId="16817"/>
    <cellStyle name="Normal 11 65 2" xfId="16818"/>
    <cellStyle name="Normal 11 66" xfId="16819"/>
    <cellStyle name="Normal 11 66 2" xfId="16820"/>
    <cellStyle name="Normal 11 67" xfId="16821"/>
    <cellStyle name="Normal 11 67 2" xfId="16822"/>
    <cellStyle name="Normal 11 68" xfId="16823"/>
    <cellStyle name="Normal 11 68 2" xfId="16824"/>
    <cellStyle name="Normal 11 69" xfId="16825"/>
    <cellStyle name="Normal 11 69 2" xfId="16826"/>
    <cellStyle name="Normal 11 7" xfId="16827"/>
    <cellStyle name="Normal 11 7 2" xfId="16828"/>
    <cellStyle name="Normal 11 7 2 2" xfId="16829"/>
    <cellStyle name="Normal 11 7 2 3" xfId="16830"/>
    <cellStyle name="Normal 11 7 2 4" xfId="16831"/>
    <cellStyle name="Normal 11 7 3" xfId="16832"/>
    <cellStyle name="Normal 11 7 4" xfId="16833"/>
    <cellStyle name="Normal 11 7 5" xfId="16834"/>
    <cellStyle name="Normal 11 70" xfId="16835"/>
    <cellStyle name="Normal 11 70 2" xfId="16836"/>
    <cellStyle name="Normal 11 71" xfId="16837"/>
    <cellStyle name="Normal 11 71 2" xfId="16838"/>
    <cellStyle name="Normal 11 72" xfId="16839"/>
    <cellStyle name="Normal 11 72 2" xfId="16840"/>
    <cellStyle name="Normal 11 73" xfId="16841"/>
    <cellStyle name="Normal 11 73 2" xfId="16842"/>
    <cellStyle name="Normal 11 74" xfId="16843"/>
    <cellStyle name="Normal 11 74 2" xfId="16844"/>
    <cellStyle name="Normal 11 75" xfId="16845"/>
    <cellStyle name="Normal 11 75 2" xfId="16846"/>
    <cellStyle name="Normal 11 76" xfId="16847"/>
    <cellStyle name="Normal 11 76 2" xfId="16848"/>
    <cellStyle name="Normal 11 77" xfId="16849"/>
    <cellStyle name="Normal 11 77 2" xfId="16850"/>
    <cellStyle name="Normal 11 78" xfId="16851"/>
    <cellStyle name="Normal 11 79" xfId="16852"/>
    <cellStyle name="Normal 11 8" xfId="16853"/>
    <cellStyle name="Normal 11 8 2" xfId="16854"/>
    <cellStyle name="Normal 11 8 2 2" xfId="16855"/>
    <cellStyle name="Normal 11 8 2 3" xfId="16856"/>
    <cellStyle name="Normal 11 8 2 4" xfId="16857"/>
    <cellStyle name="Normal 11 8 3" xfId="16858"/>
    <cellStyle name="Normal 11 8 4" xfId="16859"/>
    <cellStyle name="Normal 11 8 5" xfId="16860"/>
    <cellStyle name="Normal 11 80" xfId="16861"/>
    <cellStyle name="Normal 11 9" xfId="16862"/>
    <cellStyle name="Normal 11 9 2" xfId="16863"/>
    <cellStyle name="Normal 11 9 2 2" xfId="16864"/>
    <cellStyle name="Normal 11 9 2 3" xfId="16865"/>
    <cellStyle name="Normal 11 9 2 4" xfId="16866"/>
    <cellStyle name="Normal 11 9 3" xfId="16867"/>
    <cellStyle name="Normal 11 9 4" xfId="16868"/>
    <cellStyle name="Normal 11 9 5" xfId="16869"/>
    <cellStyle name="Normal 110" xfId="57221"/>
    <cellStyle name="Normal 110 2" xfId="16870"/>
    <cellStyle name="Normal 110 3" xfId="57222"/>
    <cellStyle name="Normal 110 4" xfId="57223"/>
    <cellStyle name="Normal 110 5" xfId="57224"/>
    <cellStyle name="Normal 111" xfId="57225"/>
    <cellStyle name="Normal 111 2" xfId="16871"/>
    <cellStyle name="Normal 111 3" xfId="57226"/>
    <cellStyle name="Normal 111 4" xfId="57227"/>
    <cellStyle name="Normal 111 5" xfId="57228"/>
    <cellStyle name="Normal 112" xfId="57229"/>
    <cellStyle name="Normal 112 2" xfId="16872"/>
    <cellStyle name="Normal 112 3" xfId="57230"/>
    <cellStyle name="Normal 112 4" xfId="57231"/>
    <cellStyle name="Normal 112 5" xfId="57232"/>
    <cellStyle name="Normal 113" xfId="57233"/>
    <cellStyle name="Normal 113 2" xfId="16873"/>
    <cellStyle name="Normal 113 3" xfId="57234"/>
    <cellStyle name="Normal 113 4" xfId="57235"/>
    <cellStyle name="Normal 113 5" xfId="57236"/>
    <cellStyle name="Normal 114" xfId="57237"/>
    <cellStyle name="Normal 114 2" xfId="16874"/>
    <cellStyle name="Normal 114 3" xfId="57238"/>
    <cellStyle name="Normal 114 4" xfId="57239"/>
    <cellStyle name="Normal 114 5" xfId="57240"/>
    <cellStyle name="Normal 115" xfId="57241"/>
    <cellStyle name="Normal 115 2" xfId="16875"/>
    <cellStyle name="Normal 115 3" xfId="57242"/>
    <cellStyle name="Normal 115 4" xfId="57243"/>
    <cellStyle name="Normal 115 5" xfId="57244"/>
    <cellStyle name="Normal 116" xfId="57245"/>
    <cellStyle name="Normal 116 2" xfId="16876"/>
    <cellStyle name="Normal 116 3" xfId="57246"/>
    <cellStyle name="Normal 116 4" xfId="57247"/>
    <cellStyle name="Normal 116 5" xfId="57248"/>
    <cellStyle name="Normal 117" xfId="57249"/>
    <cellStyle name="Normal 117 2" xfId="16877"/>
    <cellStyle name="Normal 117 3" xfId="57250"/>
    <cellStyle name="Normal 117 4" xfId="57251"/>
    <cellStyle name="Normal 117 5" xfId="57252"/>
    <cellStyle name="Normal 118" xfId="57253"/>
    <cellStyle name="Normal 118 2" xfId="16878"/>
    <cellStyle name="Normal 118 3" xfId="57254"/>
    <cellStyle name="Normal 118 4" xfId="57255"/>
    <cellStyle name="Normal 118 5" xfId="57256"/>
    <cellStyle name="Normal 119" xfId="57257"/>
    <cellStyle name="Normal 119 2" xfId="16879"/>
    <cellStyle name="Normal 119 3" xfId="57258"/>
    <cellStyle name="Normal 119 4" xfId="57259"/>
    <cellStyle name="Normal 119 5" xfId="57260"/>
    <cellStyle name="Normal 12" xfId="16880"/>
    <cellStyle name="Normal 12 10" xfId="16881"/>
    <cellStyle name="Normal 12 10 2" xfId="16882"/>
    <cellStyle name="Normal 12 11" xfId="16883"/>
    <cellStyle name="Normal 12 11 2" xfId="16884"/>
    <cellStyle name="Normal 12 12" xfId="16885"/>
    <cellStyle name="Normal 12 12 2" xfId="16886"/>
    <cellStyle name="Normal 12 13" xfId="16887"/>
    <cellStyle name="Normal 12 13 2" xfId="16888"/>
    <cellStyle name="Normal 12 14" xfId="16889"/>
    <cellStyle name="Normal 12 14 2" xfId="16890"/>
    <cellStyle name="Normal 12 15" xfId="16891"/>
    <cellStyle name="Normal 12 15 2" xfId="16892"/>
    <cellStyle name="Normal 12 16" xfId="16893"/>
    <cellStyle name="Normal 12 16 2" xfId="16894"/>
    <cellStyle name="Normal 12 17" xfId="16895"/>
    <cellStyle name="Normal 12 17 2" xfId="16896"/>
    <cellStyle name="Normal 12 18" xfId="16897"/>
    <cellStyle name="Normal 12 18 2" xfId="16898"/>
    <cellStyle name="Normal 12 19" xfId="16899"/>
    <cellStyle name="Normal 12 19 2" xfId="16900"/>
    <cellStyle name="Normal 12 2" xfId="16901"/>
    <cellStyle name="Normal 12 2 2" xfId="16902"/>
    <cellStyle name="Normal 12 2 3" xfId="16903"/>
    <cellStyle name="Normal 12 2 4" xfId="57261"/>
    <cellStyle name="Normal 12 2 5" xfId="57262"/>
    <cellStyle name="Normal 12 20" xfId="16904"/>
    <cellStyle name="Normal 12 20 2" xfId="16905"/>
    <cellStyle name="Normal 12 21" xfId="16906"/>
    <cellStyle name="Normal 12 21 2" xfId="16907"/>
    <cellStyle name="Normal 12 22" xfId="16908"/>
    <cellStyle name="Normal 12 22 2" xfId="16909"/>
    <cellStyle name="Normal 12 23" xfId="16910"/>
    <cellStyle name="Normal 12 23 2" xfId="16911"/>
    <cellStyle name="Normal 12 24" xfId="16912"/>
    <cellStyle name="Normal 12 24 2" xfId="16913"/>
    <cellStyle name="Normal 12 25" xfId="16914"/>
    <cellStyle name="Normal 12 25 2" xfId="16915"/>
    <cellStyle name="Normal 12 26" xfId="16916"/>
    <cellStyle name="Normal 12 26 2" xfId="16917"/>
    <cellStyle name="Normal 12 27" xfId="16918"/>
    <cellStyle name="Normal 12 27 2" xfId="16919"/>
    <cellStyle name="Normal 12 28" xfId="16920"/>
    <cellStyle name="Normal 12 28 2" xfId="16921"/>
    <cellStyle name="Normal 12 29" xfId="16922"/>
    <cellStyle name="Normal 12 29 2" xfId="16923"/>
    <cellStyle name="Normal 12 3" xfId="16924"/>
    <cellStyle name="Normal 12 3 2" xfId="16925"/>
    <cellStyle name="Normal 12 3 3" xfId="57263"/>
    <cellStyle name="Normal 12 3 4" xfId="57264"/>
    <cellStyle name="Normal 12 3 5" xfId="57265"/>
    <cellStyle name="Normal 12 30" xfId="16926"/>
    <cellStyle name="Normal 12 30 2" xfId="16927"/>
    <cellStyle name="Normal 12 31" xfId="16928"/>
    <cellStyle name="Normal 12 31 2" xfId="16929"/>
    <cellStyle name="Normal 12 32" xfId="16930"/>
    <cellStyle name="Normal 12 32 2" xfId="16931"/>
    <cellStyle name="Normal 12 33" xfId="16932"/>
    <cellStyle name="Normal 12 33 2" xfId="16933"/>
    <cellStyle name="Normal 12 34" xfId="16934"/>
    <cellStyle name="Normal 12 34 2" xfId="16935"/>
    <cellStyle name="Normal 12 35" xfId="16936"/>
    <cellStyle name="Normal 12 35 2" xfId="16937"/>
    <cellStyle name="Normal 12 36" xfId="16938"/>
    <cellStyle name="Normal 12 36 2" xfId="16939"/>
    <cellStyle name="Normal 12 37" xfId="16940"/>
    <cellStyle name="Normal 12 37 2" xfId="16941"/>
    <cellStyle name="Normal 12 38" xfId="16942"/>
    <cellStyle name="Normal 12 38 2" xfId="16943"/>
    <cellStyle name="Normal 12 39" xfId="16944"/>
    <cellStyle name="Normal 12 39 2" xfId="16945"/>
    <cellStyle name="Normal 12 4" xfId="16946"/>
    <cellStyle name="Normal 12 4 2" xfId="16947"/>
    <cellStyle name="Normal 12 4 3" xfId="57266"/>
    <cellStyle name="Normal 12 4 4" xfId="57267"/>
    <cellStyle name="Normal 12 4 5" xfId="57268"/>
    <cellStyle name="Normal 12 40" xfId="16948"/>
    <cellStyle name="Normal 12 40 2" xfId="16949"/>
    <cellStyle name="Normal 12 41" xfId="16950"/>
    <cellStyle name="Normal 12 41 2" xfId="16951"/>
    <cellStyle name="Normal 12 42" xfId="16952"/>
    <cellStyle name="Normal 12 42 2" xfId="16953"/>
    <cellStyle name="Normal 12 43" xfId="16954"/>
    <cellStyle name="Normal 12 43 2" xfId="16955"/>
    <cellStyle name="Normal 12 44" xfId="16956"/>
    <cellStyle name="Normal 12 44 2" xfId="16957"/>
    <cellStyle name="Normal 12 45" xfId="16958"/>
    <cellStyle name="Normal 12 45 2" xfId="16959"/>
    <cellStyle name="Normal 12 46" xfId="16960"/>
    <cellStyle name="Normal 12 46 2" xfId="16961"/>
    <cellStyle name="Normal 12 47" xfId="16962"/>
    <cellStyle name="Normal 12 47 2" xfId="16963"/>
    <cellStyle name="Normal 12 48" xfId="16964"/>
    <cellStyle name="Normal 12 48 2" xfId="16965"/>
    <cellStyle name="Normal 12 49" xfId="16966"/>
    <cellStyle name="Normal 12 49 2" xfId="16967"/>
    <cellStyle name="Normal 12 5" xfId="16968"/>
    <cellStyle name="Normal 12 5 2" xfId="16969"/>
    <cellStyle name="Normal 12 50" xfId="16970"/>
    <cellStyle name="Normal 12 50 2" xfId="16971"/>
    <cellStyle name="Normal 12 51" xfId="16972"/>
    <cellStyle name="Normal 12 51 2" xfId="16973"/>
    <cellStyle name="Normal 12 51 3" xfId="16974"/>
    <cellStyle name="Normal 12 52" xfId="16975"/>
    <cellStyle name="Normal 12 52 2" xfId="16976"/>
    <cellStyle name="Normal 12 53" xfId="16977"/>
    <cellStyle name="Normal 12 53 2" xfId="16978"/>
    <cellStyle name="Normal 12 54" xfId="16979"/>
    <cellStyle name="Normal 12 54 2" xfId="16980"/>
    <cellStyle name="Normal 12 55" xfId="16981"/>
    <cellStyle name="Normal 12 55 2" xfId="16982"/>
    <cellStyle name="Normal 12 56" xfId="16983"/>
    <cellStyle name="Normal 12 56 2" xfId="16984"/>
    <cellStyle name="Normal 12 57" xfId="16985"/>
    <cellStyle name="Normal 12 57 2" xfId="16986"/>
    <cellStyle name="Normal 12 58" xfId="16987"/>
    <cellStyle name="Normal 12 58 2" xfId="16988"/>
    <cellStyle name="Normal 12 59" xfId="16989"/>
    <cellStyle name="Normal 12 59 2" xfId="16990"/>
    <cellStyle name="Normal 12 6" xfId="16991"/>
    <cellStyle name="Normal 12 6 2" xfId="16992"/>
    <cellStyle name="Normal 12 60" xfId="16993"/>
    <cellStyle name="Normal 12 60 2" xfId="16994"/>
    <cellStyle name="Normal 12 61" xfId="16995"/>
    <cellStyle name="Normal 12 61 2" xfId="16996"/>
    <cellStyle name="Normal 12 62" xfId="16997"/>
    <cellStyle name="Normal 12 62 2" xfId="16998"/>
    <cellStyle name="Normal 12 63" xfId="16999"/>
    <cellStyle name="Normal 12 63 2" xfId="17000"/>
    <cellStyle name="Normal 12 64" xfId="17001"/>
    <cellStyle name="Normal 12 64 2" xfId="17002"/>
    <cellStyle name="Normal 12 65" xfId="17003"/>
    <cellStyle name="Normal 12 65 2" xfId="17004"/>
    <cellStyle name="Normal 12 66" xfId="17005"/>
    <cellStyle name="Normal 12 66 2" xfId="17006"/>
    <cellStyle name="Normal 12 67" xfId="17007"/>
    <cellStyle name="Normal 12 67 2" xfId="17008"/>
    <cellStyle name="Normal 12 68" xfId="17009"/>
    <cellStyle name="Normal 12 68 2" xfId="17010"/>
    <cellStyle name="Normal 12 69" xfId="17011"/>
    <cellStyle name="Normal 12 69 2" xfId="17012"/>
    <cellStyle name="Normal 12 7" xfId="17013"/>
    <cellStyle name="Normal 12 7 2" xfId="17014"/>
    <cellStyle name="Normal 12 70" xfId="17015"/>
    <cellStyle name="Normal 12 70 2" xfId="17016"/>
    <cellStyle name="Normal 12 71" xfId="17017"/>
    <cellStyle name="Normal 12 71 2" xfId="17018"/>
    <cellStyle name="Normal 12 72" xfId="17019"/>
    <cellStyle name="Normal 12 72 2" xfId="17020"/>
    <cellStyle name="Normal 12 73" xfId="17021"/>
    <cellStyle name="Normal 12 73 2" xfId="17022"/>
    <cellStyle name="Normal 12 74" xfId="17023"/>
    <cellStyle name="Normal 12 74 2" xfId="17024"/>
    <cellStyle name="Normal 12 75" xfId="17025"/>
    <cellStyle name="Normal 12 75 2" xfId="17026"/>
    <cellStyle name="Normal 12 76" xfId="17027"/>
    <cellStyle name="Normal 12 76 2" xfId="17028"/>
    <cellStyle name="Normal 12 77" xfId="17029"/>
    <cellStyle name="Normal 12 77 2" xfId="17030"/>
    <cellStyle name="Normal 12 78" xfId="17031"/>
    <cellStyle name="Normal 12 79" xfId="17032"/>
    <cellStyle name="Normal 12 8" xfId="17033"/>
    <cellStyle name="Normal 12 8 2" xfId="17034"/>
    <cellStyle name="Normal 12 9" xfId="17035"/>
    <cellStyle name="Normal 12 9 2" xfId="17036"/>
    <cellStyle name="Normal 120" xfId="57269"/>
    <cellStyle name="Normal 120 2" xfId="17037"/>
    <cellStyle name="Normal 120 3" xfId="57270"/>
    <cellStyle name="Normal 120 4" xfId="57271"/>
    <cellStyle name="Normal 120 5" xfId="57272"/>
    <cellStyle name="Normal 121" xfId="57273"/>
    <cellStyle name="Normal 121 2" xfId="17038"/>
    <cellStyle name="Normal 121 3" xfId="57274"/>
    <cellStyle name="Normal 121 4" xfId="57275"/>
    <cellStyle name="Normal 121 5" xfId="57276"/>
    <cellStyle name="Normal 122" xfId="57277"/>
    <cellStyle name="Normal 122 2" xfId="17039"/>
    <cellStyle name="Normal 122 3" xfId="57278"/>
    <cellStyle name="Normal 122 4" xfId="57279"/>
    <cellStyle name="Normal 122 5" xfId="57280"/>
    <cellStyle name="Normal 123" xfId="57281"/>
    <cellStyle name="Normal 123 2" xfId="17040"/>
    <cellStyle name="Normal 123 3" xfId="57282"/>
    <cellStyle name="Normal 123 4" xfId="57283"/>
    <cellStyle name="Normal 123 5" xfId="57284"/>
    <cellStyle name="Normal 124" xfId="57285"/>
    <cellStyle name="Normal 124 2" xfId="17041"/>
    <cellStyle name="Normal 124 3" xfId="57286"/>
    <cellStyle name="Normal 124 4" xfId="57287"/>
    <cellStyle name="Normal 124 5" xfId="57288"/>
    <cellStyle name="Normal 125" xfId="57289"/>
    <cellStyle name="Normal 125 2" xfId="17042"/>
    <cellStyle name="Normal 125 3" xfId="57290"/>
    <cellStyle name="Normal 125 4" xfId="57291"/>
    <cellStyle name="Normal 125 5" xfId="57292"/>
    <cellStyle name="Normal 126" xfId="57293"/>
    <cellStyle name="Normal 126 2" xfId="17043"/>
    <cellStyle name="Normal 127" xfId="17044"/>
    <cellStyle name="Normal 127 2" xfId="17045"/>
    <cellStyle name="Normal 127 3" xfId="17046"/>
    <cellStyle name="Normal 127 4" xfId="57294"/>
    <cellStyle name="Normal 127 5" xfId="57295"/>
    <cellStyle name="Normal 128" xfId="17047"/>
    <cellStyle name="Normal 128 2" xfId="17048"/>
    <cellStyle name="Normal 128 3" xfId="57296"/>
    <cellStyle name="Normal 128 4" xfId="57297"/>
    <cellStyle name="Normal 128 5" xfId="57298"/>
    <cellStyle name="Normal 129" xfId="57299"/>
    <cellStyle name="Normal 129 2" xfId="17049"/>
    <cellStyle name="Normal 129 3" xfId="57300"/>
    <cellStyle name="Normal 129 4" xfId="57301"/>
    <cellStyle name="Normal 129 5" xfId="57302"/>
    <cellStyle name="Normal 13" xfId="17050"/>
    <cellStyle name="Normal 13 10" xfId="17051"/>
    <cellStyle name="Normal 13 10 2" xfId="17052"/>
    <cellStyle name="Normal 13 11" xfId="17053"/>
    <cellStyle name="Normal 13 11 2" xfId="17054"/>
    <cellStyle name="Normal 13 12" xfId="17055"/>
    <cellStyle name="Normal 13 12 2" xfId="17056"/>
    <cellStyle name="Normal 13 13" xfId="17057"/>
    <cellStyle name="Normal 13 13 2" xfId="17058"/>
    <cellStyle name="Normal 13 14" xfId="17059"/>
    <cellStyle name="Normal 13 14 2" xfId="17060"/>
    <cellStyle name="Normal 13 15" xfId="17061"/>
    <cellStyle name="Normal 13 15 2" xfId="17062"/>
    <cellStyle name="Normal 13 16" xfId="17063"/>
    <cellStyle name="Normal 13 16 2" xfId="17064"/>
    <cellStyle name="Normal 13 16 3" xfId="17065"/>
    <cellStyle name="Normal 13 17" xfId="17066"/>
    <cellStyle name="Normal 13 17 2" xfId="17067"/>
    <cellStyle name="Normal 13 18" xfId="17068"/>
    <cellStyle name="Normal 13 18 2" xfId="17069"/>
    <cellStyle name="Normal 13 19" xfId="17070"/>
    <cellStyle name="Normal 13 19 2" xfId="17071"/>
    <cellStyle name="Normal 13 2" xfId="17072"/>
    <cellStyle name="Normal 13 2 2" xfId="17073"/>
    <cellStyle name="Normal 13 2 3" xfId="17074"/>
    <cellStyle name="Normal 13 2 4" xfId="57303"/>
    <cellStyle name="Normal 13 2 5" xfId="57304"/>
    <cellStyle name="Normal 13 20" xfId="17075"/>
    <cellStyle name="Normal 13 20 2" xfId="17076"/>
    <cellStyle name="Normal 13 21" xfId="17077"/>
    <cellStyle name="Normal 13 21 2" xfId="17078"/>
    <cellStyle name="Normal 13 22" xfId="17079"/>
    <cellStyle name="Normal 13 22 2" xfId="17080"/>
    <cellStyle name="Normal 13 23" xfId="17081"/>
    <cellStyle name="Normal 13 23 2" xfId="17082"/>
    <cellStyle name="Normal 13 24" xfId="17083"/>
    <cellStyle name="Normal 13 24 2" xfId="17084"/>
    <cellStyle name="Normal 13 25" xfId="17085"/>
    <cellStyle name="Normal 13 25 2" xfId="17086"/>
    <cellStyle name="Normal 13 26" xfId="17087"/>
    <cellStyle name="Normal 13 26 2" xfId="17088"/>
    <cellStyle name="Normal 13 27" xfId="17089"/>
    <cellStyle name="Normal 13 27 2" xfId="17090"/>
    <cellStyle name="Normal 13 28" xfId="17091"/>
    <cellStyle name="Normal 13 28 2" xfId="17092"/>
    <cellStyle name="Normal 13 29" xfId="17093"/>
    <cellStyle name="Normal 13 29 2" xfId="17094"/>
    <cellStyle name="Normal 13 3" xfId="17095"/>
    <cellStyle name="Normal 13 3 2" xfId="17096"/>
    <cellStyle name="Normal 13 3 3" xfId="57305"/>
    <cellStyle name="Normal 13 3 4" xfId="57306"/>
    <cellStyle name="Normal 13 3 5" xfId="57307"/>
    <cellStyle name="Normal 13 30" xfId="17097"/>
    <cellStyle name="Normal 13 30 2" xfId="17098"/>
    <cellStyle name="Normal 13 31" xfId="17099"/>
    <cellStyle name="Normal 13 31 2" xfId="17100"/>
    <cellStyle name="Normal 13 32" xfId="17101"/>
    <cellStyle name="Normal 13 32 2" xfId="17102"/>
    <cellStyle name="Normal 13 33" xfId="17103"/>
    <cellStyle name="Normal 13 33 2" xfId="17104"/>
    <cellStyle name="Normal 13 34" xfId="17105"/>
    <cellStyle name="Normal 13 34 2" xfId="17106"/>
    <cellStyle name="Normal 13 35" xfId="17107"/>
    <cellStyle name="Normal 13 35 2" xfId="17108"/>
    <cellStyle name="Normal 13 36" xfId="17109"/>
    <cellStyle name="Normal 13 36 2" xfId="17110"/>
    <cellStyle name="Normal 13 37" xfId="17111"/>
    <cellStyle name="Normal 13 37 2" xfId="17112"/>
    <cellStyle name="Normal 13 38" xfId="17113"/>
    <cellStyle name="Normal 13 38 2" xfId="17114"/>
    <cellStyle name="Normal 13 39" xfId="17115"/>
    <cellStyle name="Normal 13 39 2" xfId="17116"/>
    <cellStyle name="Normal 13 4" xfId="17117"/>
    <cellStyle name="Normal 13 4 2" xfId="17118"/>
    <cellStyle name="Normal 13 4 3" xfId="57308"/>
    <cellStyle name="Normal 13 4 4" xfId="57309"/>
    <cellStyle name="Normal 13 4 5" xfId="57310"/>
    <cellStyle name="Normal 13 40" xfId="17119"/>
    <cellStyle name="Normal 13 40 2" xfId="17120"/>
    <cellStyle name="Normal 13 41" xfId="17121"/>
    <cellStyle name="Normal 13 41 2" xfId="17122"/>
    <cellStyle name="Normal 13 42" xfId="17123"/>
    <cellStyle name="Normal 13 42 2" xfId="17124"/>
    <cellStyle name="Normal 13 43" xfId="17125"/>
    <cellStyle name="Normal 13 43 2" xfId="17126"/>
    <cellStyle name="Normal 13 44" xfId="17127"/>
    <cellStyle name="Normal 13 44 2" xfId="17128"/>
    <cellStyle name="Normal 13 45" xfId="17129"/>
    <cellStyle name="Normal 13 45 2" xfId="17130"/>
    <cellStyle name="Normal 13 46" xfId="17131"/>
    <cellStyle name="Normal 13 46 2" xfId="17132"/>
    <cellStyle name="Normal 13 47" xfId="17133"/>
    <cellStyle name="Normal 13 47 2" xfId="17134"/>
    <cellStyle name="Normal 13 48" xfId="17135"/>
    <cellStyle name="Normal 13 48 2" xfId="17136"/>
    <cellStyle name="Normal 13 49" xfId="17137"/>
    <cellStyle name="Normal 13 49 2" xfId="17138"/>
    <cellStyle name="Normal 13 5" xfId="17139"/>
    <cellStyle name="Normal 13 5 2" xfId="17140"/>
    <cellStyle name="Normal 13 50" xfId="17141"/>
    <cellStyle name="Normal 13 50 2" xfId="17142"/>
    <cellStyle name="Normal 13 51" xfId="17143"/>
    <cellStyle name="Normal 13 51 2" xfId="17144"/>
    <cellStyle name="Normal 13 52" xfId="17145"/>
    <cellStyle name="Normal 13 52 2" xfId="17146"/>
    <cellStyle name="Normal 13 53" xfId="17147"/>
    <cellStyle name="Normal 13 53 2" xfId="17148"/>
    <cellStyle name="Normal 13 54" xfId="17149"/>
    <cellStyle name="Normal 13 54 2" xfId="17150"/>
    <cellStyle name="Normal 13 55" xfId="17151"/>
    <cellStyle name="Normal 13 55 2" xfId="17152"/>
    <cellStyle name="Normal 13 56" xfId="17153"/>
    <cellStyle name="Normal 13 56 2" xfId="17154"/>
    <cellStyle name="Normal 13 57" xfId="17155"/>
    <cellStyle name="Normal 13 57 2" xfId="17156"/>
    <cellStyle name="Normal 13 58" xfId="17157"/>
    <cellStyle name="Normal 13 58 2" xfId="17158"/>
    <cellStyle name="Normal 13 59" xfId="17159"/>
    <cellStyle name="Normal 13 59 2" xfId="17160"/>
    <cellStyle name="Normal 13 6" xfId="17161"/>
    <cellStyle name="Normal 13 6 2" xfId="17162"/>
    <cellStyle name="Normal 13 60" xfId="17163"/>
    <cellStyle name="Normal 13 60 2" xfId="17164"/>
    <cellStyle name="Normal 13 61" xfId="17165"/>
    <cellStyle name="Normal 13 61 2" xfId="17166"/>
    <cellStyle name="Normal 13 62" xfId="17167"/>
    <cellStyle name="Normal 13 62 2" xfId="17168"/>
    <cellStyle name="Normal 13 63" xfId="17169"/>
    <cellStyle name="Normal 13 63 2" xfId="17170"/>
    <cellStyle name="Normal 13 64" xfId="17171"/>
    <cellStyle name="Normal 13 64 2" xfId="17172"/>
    <cellStyle name="Normal 13 65" xfId="17173"/>
    <cellStyle name="Normal 13 65 2" xfId="17174"/>
    <cellStyle name="Normal 13 66" xfId="17175"/>
    <cellStyle name="Normal 13 66 2" xfId="17176"/>
    <cellStyle name="Normal 13 67" xfId="17177"/>
    <cellStyle name="Normal 13 67 2" xfId="17178"/>
    <cellStyle name="Normal 13 68" xfId="17179"/>
    <cellStyle name="Normal 13 68 2" xfId="17180"/>
    <cellStyle name="Normal 13 69" xfId="17181"/>
    <cellStyle name="Normal 13 69 2" xfId="17182"/>
    <cellStyle name="Normal 13 7" xfId="17183"/>
    <cellStyle name="Normal 13 7 2" xfId="17184"/>
    <cellStyle name="Normal 13 70" xfId="17185"/>
    <cellStyle name="Normal 13 70 2" xfId="17186"/>
    <cellStyle name="Normal 13 71" xfId="17187"/>
    <cellStyle name="Normal 13 71 2" xfId="17188"/>
    <cellStyle name="Normal 13 72" xfId="17189"/>
    <cellStyle name="Normal 13 72 2" xfId="17190"/>
    <cellStyle name="Normal 13 73" xfId="17191"/>
    <cellStyle name="Normal 13 73 2" xfId="17192"/>
    <cellStyle name="Normal 13 74" xfId="17193"/>
    <cellStyle name="Normal 13 74 2" xfId="17194"/>
    <cellStyle name="Normal 13 75" xfId="17195"/>
    <cellStyle name="Normal 13 75 2" xfId="17196"/>
    <cellStyle name="Normal 13 76" xfId="17197"/>
    <cellStyle name="Normal 13 76 2" xfId="17198"/>
    <cellStyle name="Normal 13 77" xfId="17199"/>
    <cellStyle name="Normal 13 77 2" xfId="17200"/>
    <cellStyle name="Normal 13 78" xfId="17201"/>
    <cellStyle name="Normal 13 79" xfId="17202"/>
    <cellStyle name="Normal 13 8" xfId="17203"/>
    <cellStyle name="Normal 13 8 2" xfId="17204"/>
    <cellStyle name="Normal 13 9" xfId="17205"/>
    <cellStyle name="Normal 13 9 2" xfId="17206"/>
    <cellStyle name="Normal 130" xfId="57311"/>
    <cellStyle name="Normal 130 2" xfId="17207"/>
    <cellStyle name="Normal 130 3" xfId="57312"/>
    <cellStyle name="Normal 130 4" xfId="57313"/>
    <cellStyle name="Normal 130 5" xfId="57314"/>
    <cellStyle name="Normal 131" xfId="17208"/>
    <cellStyle name="Normal 131 2" xfId="17209"/>
    <cellStyle name="Normal 131 2 2" xfId="17210"/>
    <cellStyle name="Normal 131 2 2 2" xfId="17211"/>
    <cellStyle name="Normal 131 2 2 2 2" xfId="17212"/>
    <cellStyle name="Normal 131 2 2 2 2 2" xfId="17213"/>
    <cellStyle name="Normal 131 2 2 2 3" xfId="17214"/>
    <cellStyle name="Normal 131 2 2 3" xfId="17215"/>
    <cellStyle name="Normal 131 2 2 3 2" xfId="17216"/>
    <cellStyle name="Normal 131 2 2 4" xfId="17217"/>
    <cellStyle name="Normal 131 2 2 4 2" xfId="17218"/>
    <cellStyle name="Normal 131 2 2 5" xfId="17219"/>
    <cellStyle name="Normal 131 2 2 5 2" xfId="17220"/>
    <cellStyle name="Normal 131 2 2 6" xfId="17221"/>
    <cellStyle name="Normal 131 2 3" xfId="17222"/>
    <cellStyle name="Normal 131 2 3 2" xfId="17223"/>
    <cellStyle name="Normal 131 2 3 2 2" xfId="17224"/>
    <cellStyle name="Normal 131 2 3 3" xfId="17225"/>
    <cellStyle name="Normal 131 2 4" xfId="17226"/>
    <cellStyle name="Normal 131 2 4 2" xfId="17227"/>
    <cellStyle name="Normal 131 2 5" xfId="17228"/>
    <cellStyle name="Normal 131 2 5 2" xfId="17229"/>
    <cellStyle name="Normal 131 2 6" xfId="17230"/>
    <cellStyle name="Normal 131 2 6 2" xfId="17231"/>
    <cellStyle name="Normal 131 2 7" xfId="17232"/>
    <cellStyle name="Normal 131 3" xfId="17233"/>
    <cellStyle name="Normal 131 3 2" xfId="17234"/>
    <cellStyle name="Normal 131 3 2 2" xfId="17235"/>
    <cellStyle name="Normal 131 3 2 2 2" xfId="17236"/>
    <cellStyle name="Normal 131 3 2 2 2 2" xfId="17237"/>
    <cellStyle name="Normal 131 3 2 2 3" xfId="17238"/>
    <cellStyle name="Normal 131 3 2 3" xfId="17239"/>
    <cellStyle name="Normal 131 3 2 3 2" xfId="17240"/>
    <cellStyle name="Normal 131 3 2 4" xfId="17241"/>
    <cellStyle name="Normal 131 3 2 4 2" xfId="17242"/>
    <cellStyle name="Normal 131 3 2 5" xfId="17243"/>
    <cellStyle name="Normal 131 3 2 5 2" xfId="17244"/>
    <cellStyle name="Normal 131 3 2 6" xfId="17245"/>
    <cellStyle name="Normal 131 3 3" xfId="17246"/>
    <cellStyle name="Normal 131 3 3 2" xfId="17247"/>
    <cellStyle name="Normal 131 3 3 2 2" xfId="17248"/>
    <cellStyle name="Normal 131 3 3 3" xfId="17249"/>
    <cellStyle name="Normal 131 3 4" xfId="17250"/>
    <cellStyle name="Normal 131 3 4 2" xfId="17251"/>
    <cellStyle name="Normal 131 3 5" xfId="17252"/>
    <cellStyle name="Normal 131 3 5 2" xfId="17253"/>
    <cellStyle name="Normal 131 3 6" xfId="17254"/>
    <cellStyle name="Normal 131 3 6 2" xfId="17255"/>
    <cellStyle name="Normal 131 3 7" xfId="17256"/>
    <cellStyle name="Normal 131 4" xfId="17257"/>
    <cellStyle name="Normal 131 4 2" xfId="17258"/>
    <cellStyle name="Normal 131 4 2 2" xfId="17259"/>
    <cellStyle name="Normal 131 4 2 2 2" xfId="17260"/>
    <cellStyle name="Normal 131 4 2 3" xfId="17261"/>
    <cellStyle name="Normal 131 4 3" xfId="17262"/>
    <cellStyle name="Normal 131 4 3 2" xfId="17263"/>
    <cellStyle name="Normal 131 4 4" xfId="17264"/>
    <cellStyle name="Normal 131 4 4 2" xfId="17265"/>
    <cellStyle name="Normal 131 4 4 2 2" xfId="17266"/>
    <cellStyle name="Normal 131 4 4 3" xfId="17267"/>
    <cellStyle name="Normal 131 4 5" xfId="17268"/>
    <cellStyle name="Normal 131 4 5 2" xfId="17269"/>
    <cellStyle name="Normal 131 4 6" xfId="17270"/>
    <cellStyle name="Normal 131 5" xfId="17271"/>
    <cellStyle name="Normal 131 5 2" xfId="17272"/>
    <cellStyle name="Normal 131 5 2 2" xfId="17273"/>
    <cellStyle name="Normal 131 5 3" xfId="17274"/>
    <cellStyle name="Normal 131 6" xfId="17275"/>
    <cellStyle name="Normal 131 6 2" xfId="17276"/>
    <cellStyle name="Normal 131 7" xfId="17277"/>
    <cellStyle name="Normal 131 7 2" xfId="17278"/>
    <cellStyle name="Normal 131 8" xfId="17279"/>
    <cellStyle name="Normal 131 8 2" xfId="17280"/>
    <cellStyle name="Normal 131 9" xfId="17281"/>
    <cellStyle name="Normal 132" xfId="57315"/>
    <cellStyle name="Normal 132 2" xfId="57316"/>
    <cellStyle name="Normal 132 3" xfId="57317"/>
    <cellStyle name="Normal 132 4" xfId="57318"/>
    <cellStyle name="Normal 132 5" xfId="57319"/>
    <cellStyle name="Normal 133" xfId="57320"/>
    <cellStyle name="Normal 133 2" xfId="57321"/>
    <cellStyle name="Normal 133 3" xfId="57322"/>
    <cellStyle name="Normal 133 4" xfId="57323"/>
    <cellStyle name="Normal 133 5" xfId="57324"/>
    <cellStyle name="Normal 134" xfId="57325"/>
    <cellStyle name="Normal 134 2" xfId="57326"/>
    <cellStyle name="Normal 134 3" xfId="57327"/>
    <cellStyle name="Normal 134 4" xfId="57328"/>
    <cellStyle name="Normal 134 5" xfId="57329"/>
    <cellStyle name="Normal 135" xfId="57330"/>
    <cellStyle name="Normal 135 2" xfId="57331"/>
    <cellStyle name="Normal 135 3" xfId="57332"/>
    <cellStyle name="Normal 135 4" xfId="57333"/>
    <cellStyle name="Normal 135 5" xfId="57334"/>
    <cellStyle name="Normal 136" xfId="57335"/>
    <cellStyle name="Normal 136 2" xfId="57336"/>
    <cellStyle name="Normal 136 3" xfId="57337"/>
    <cellStyle name="Normal 136 4" xfId="57338"/>
    <cellStyle name="Normal 136 5" xfId="57339"/>
    <cellStyle name="Normal 137" xfId="57340"/>
    <cellStyle name="Normal 137 2" xfId="57341"/>
    <cellStyle name="Normal 137 3" xfId="57342"/>
    <cellStyle name="Normal 137 4" xfId="57343"/>
    <cellStyle name="Normal 137 5" xfId="57344"/>
    <cellStyle name="Normal 138" xfId="57345"/>
    <cellStyle name="Normal 138 2" xfId="57346"/>
    <cellStyle name="Normal 138 3" xfId="57347"/>
    <cellStyle name="Normal 138 4" xfId="57348"/>
    <cellStyle name="Normal 138 5" xfId="57349"/>
    <cellStyle name="Normal 139" xfId="57350"/>
    <cellStyle name="Normal 139 2" xfId="57351"/>
    <cellStyle name="Normal 139 3" xfId="57352"/>
    <cellStyle name="Normal 139 4" xfId="57353"/>
    <cellStyle name="Normal 139 5" xfId="57354"/>
    <cellStyle name="Normal 14" xfId="17282"/>
    <cellStyle name="Normal 14 10" xfId="17283"/>
    <cellStyle name="Normal 14 10 2" xfId="17284"/>
    <cellStyle name="Normal 14 11" xfId="17285"/>
    <cellStyle name="Normal 14 11 2" xfId="17286"/>
    <cellStyle name="Normal 14 12" xfId="17287"/>
    <cellStyle name="Normal 14 12 2" xfId="17288"/>
    <cellStyle name="Normal 14 13" xfId="17289"/>
    <cellStyle name="Normal 14 13 2" xfId="17290"/>
    <cellStyle name="Normal 14 14" xfId="17291"/>
    <cellStyle name="Normal 14 14 2" xfId="17292"/>
    <cellStyle name="Normal 14 15" xfId="17293"/>
    <cellStyle name="Normal 14 15 2" xfId="17294"/>
    <cellStyle name="Normal 14 16" xfId="17295"/>
    <cellStyle name="Normal 14 16 2" xfId="17296"/>
    <cellStyle name="Normal 14 17" xfId="17297"/>
    <cellStyle name="Normal 14 17 2" xfId="17298"/>
    <cellStyle name="Normal 14 18" xfId="17299"/>
    <cellStyle name="Normal 14 18 2" xfId="17300"/>
    <cellStyle name="Normal 14 19" xfId="17301"/>
    <cellStyle name="Normal 14 19 2" xfId="17302"/>
    <cellStyle name="Normal 14 2" xfId="17303"/>
    <cellStyle name="Normal 14 2 2" xfId="17304"/>
    <cellStyle name="Normal 14 2 2 2" xfId="17305"/>
    <cellStyle name="Normal 14 2 3" xfId="17306"/>
    <cellStyle name="Normal 14 2 4" xfId="17307"/>
    <cellStyle name="Normal 14 2 5" xfId="17308"/>
    <cellStyle name="Normal 14 20" xfId="17309"/>
    <cellStyle name="Normal 14 20 2" xfId="17310"/>
    <cellStyle name="Normal 14 21" xfId="17311"/>
    <cellStyle name="Normal 14 21 2" xfId="17312"/>
    <cellStyle name="Normal 14 22" xfId="17313"/>
    <cellStyle name="Normal 14 22 2" xfId="17314"/>
    <cellStyle name="Normal 14 23" xfId="17315"/>
    <cellStyle name="Normal 14 23 2" xfId="17316"/>
    <cellStyle name="Normal 14 24" xfId="17317"/>
    <cellStyle name="Normal 14 24 2" xfId="17318"/>
    <cellStyle name="Normal 14 24 3" xfId="17319"/>
    <cellStyle name="Normal 14 25" xfId="17320"/>
    <cellStyle name="Normal 14 25 2" xfId="17321"/>
    <cellStyle name="Normal 14 26" xfId="17322"/>
    <cellStyle name="Normal 14 26 2" xfId="17323"/>
    <cellStyle name="Normal 14 27" xfId="17324"/>
    <cellStyle name="Normal 14 27 2" xfId="17325"/>
    <cellStyle name="Normal 14 28" xfId="17326"/>
    <cellStyle name="Normal 14 28 2" xfId="17327"/>
    <cellStyle name="Normal 14 29" xfId="17328"/>
    <cellStyle name="Normal 14 29 2" xfId="17329"/>
    <cellStyle name="Normal 14 3" xfId="17330"/>
    <cellStyle name="Normal 14 3 2" xfId="17331"/>
    <cellStyle name="Normal 14 3 2 2" xfId="17332"/>
    <cellStyle name="Normal 14 3 2 3" xfId="17333"/>
    <cellStyle name="Normal 14 3 3" xfId="17334"/>
    <cellStyle name="Normal 14 3 4" xfId="17335"/>
    <cellStyle name="Normal 14 3 5" xfId="17336"/>
    <cellStyle name="Normal 14 30" xfId="17337"/>
    <cellStyle name="Normal 14 30 2" xfId="17338"/>
    <cellStyle name="Normal 14 31" xfId="17339"/>
    <cellStyle name="Normal 14 31 2" xfId="17340"/>
    <cellStyle name="Normal 14 32" xfId="17341"/>
    <cellStyle name="Normal 14 32 2" xfId="17342"/>
    <cellStyle name="Normal 14 33" xfId="17343"/>
    <cellStyle name="Normal 14 33 2" xfId="17344"/>
    <cellStyle name="Normal 14 33 2 2" xfId="17345"/>
    <cellStyle name="Normal 14 33 2 2 2" xfId="17346"/>
    <cellStyle name="Normal 14 33 2 3" xfId="17347"/>
    <cellStyle name="Normal 14 33 3" xfId="17348"/>
    <cellStyle name="Normal 14 33 3 2" xfId="17349"/>
    <cellStyle name="Normal 14 33 4" xfId="17350"/>
    <cellStyle name="Normal 14 33 4 2" xfId="17351"/>
    <cellStyle name="Normal 14 33 5" xfId="17352"/>
    <cellStyle name="Normal 14 33 5 2" xfId="17353"/>
    <cellStyle name="Normal 14 33 6" xfId="17354"/>
    <cellStyle name="Normal 14 34" xfId="17355"/>
    <cellStyle name="Normal 14 34 2" xfId="17356"/>
    <cellStyle name="Normal 14 34 2 2" xfId="17357"/>
    <cellStyle name="Normal 14 34 3" xfId="17358"/>
    <cellStyle name="Normal 14 35" xfId="17359"/>
    <cellStyle name="Normal 14 35 2" xfId="17360"/>
    <cellStyle name="Normal 14 36" xfId="17361"/>
    <cellStyle name="Normal 14 36 2" xfId="17362"/>
    <cellStyle name="Normal 14 37" xfId="17363"/>
    <cellStyle name="Normal 14 37 2" xfId="17364"/>
    <cellStyle name="Normal 14 38" xfId="17365"/>
    <cellStyle name="Normal 14 38 2" xfId="17366"/>
    <cellStyle name="Normal 14 39" xfId="17367"/>
    <cellStyle name="Normal 14 4" xfId="17368"/>
    <cellStyle name="Normal 14 4 2" xfId="17369"/>
    <cellStyle name="Normal 14 4 3" xfId="17370"/>
    <cellStyle name="Normal 14 4 4" xfId="17371"/>
    <cellStyle name="Normal 14 4 5" xfId="17372"/>
    <cellStyle name="Normal 14 40" xfId="17373"/>
    <cellStyle name="Normal 14 41" xfId="17374"/>
    <cellStyle name="Normal 14 42" xfId="17375"/>
    <cellStyle name="Normal 14 5" xfId="17376"/>
    <cellStyle name="Normal 14 5 2" xfId="17377"/>
    <cellStyle name="Normal 14 5 3" xfId="17378"/>
    <cellStyle name="Normal 14 6" xfId="17379"/>
    <cellStyle name="Normal 14 6 2" xfId="17380"/>
    <cellStyle name="Normal 14 7" xfId="17381"/>
    <cellStyle name="Normal 14 7 2" xfId="17382"/>
    <cellStyle name="Normal 14 8" xfId="17383"/>
    <cellStyle name="Normal 14 8 2" xfId="17384"/>
    <cellStyle name="Normal 14 9" xfId="17385"/>
    <cellStyle name="Normal 14 9 2" xfId="17386"/>
    <cellStyle name="Normal 140" xfId="57355"/>
    <cellStyle name="Normal 140 2" xfId="57356"/>
    <cellStyle name="Normal 140 3" xfId="57357"/>
    <cellStyle name="Normal 140 4" xfId="57358"/>
    <cellStyle name="Normal 140 5" xfId="57359"/>
    <cellStyle name="Normal 141" xfId="57360"/>
    <cellStyle name="Normal 141 2" xfId="57361"/>
    <cellStyle name="Normal 141 3" xfId="57362"/>
    <cellStyle name="Normal 141 4" xfId="57363"/>
    <cellStyle name="Normal 141 5" xfId="57364"/>
    <cellStyle name="Normal 142" xfId="57365"/>
    <cellStyle name="Normal 142 2" xfId="57366"/>
    <cellStyle name="Normal 142 3" xfId="57367"/>
    <cellStyle name="Normal 142 4" xfId="57368"/>
    <cellStyle name="Normal 142 5" xfId="57369"/>
    <cellStyle name="Normal 143" xfId="57370"/>
    <cellStyle name="Normal 143 2" xfId="57371"/>
    <cellStyle name="Normal 143 3" xfId="57372"/>
    <cellStyle name="Normal 143 4" xfId="57373"/>
    <cellStyle name="Normal 143 5" xfId="57374"/>
    <cellStyle name="Normal 144" xfId="57375"/>
    <cellStyle name="Normal 144 2" xfId="57376"/>
    <cellStyle name="Normal 144 3" xfId="57377"/>
    <cellStyle name="Normal 144 4" xfId="57378"/>
    <cellStyle name="Normal 144 5" xfId="57379"/>
    <cellStyle name="Normal 145" xfId="57380"/>
    <cellStyle name="Normal 145 2" xfId="57381"/>
    <cellStyle name="Normal 145 3" xfId="57382"/>
    <cellStyle name="Normal 145 4" xfId="57383"/>
    <cellStyle name="Normal 145 5" xfId="57384"/>
    <cellStyle name="Normal 146" xfId="57385"/>
    <cellStyle name="Normal 146 2" xfId="57386"/>
    <cellStyle name="Normal 146 3" xfId="57387"/>
    <cellStyle name="Normal 146 4" xfId="57388"/>
    <cellStyle name="Normal 146 5" xfId="57389"/>
    <cellStyle name="Normal 147" xfId="57390"/>
    <cellStyle name="Normal 147 2" xfId="57391"/>
    <cellStyle name="Normal 147 3" xfId="57392"/>
    <cellStyle name="Normal 147 4" xfId="57393"/>
    <cellStyle name="Normal 147 5" xfId="57394"/>
    <cellStyle name="Normal 148" xfId="57395"/>
    <cellStyle name="Normal 148 2" xfId="57396"/>
    <cellStyle name="Normal 148 3" xfId="57397"/>
    <cellStyle name="Normal 148 4" xfId="57398"/>
    <cellStyle name="Normal 148 5" xfId="57399"/>
    <cellStyle name="Normal 149" xfId="57400"/>
    <cellStyle name="Normal 149 2" xfId="57401"/>
    <cellStyle name="Normal 149 3" xfId="57402"/>
    <cellStyle name="Normal 149 4" xfId="57403"/>
    <cellStyle name="Normal 149 5" xfId="57404"/>
    <cellStyle name="Normal 15" xfId="17387"/>
    <cellStyle name="Normal 15 10" xfId="17388"/>
    <cellStyle name="Normal 15 10 2" xfId="17389"/>
    <cellStyle name="Normal 15 10 3" xfId="17390"/>
    <cellStyle name="Normal 15 11" xfId="17391"/>
    <cellStyle name="Normal 15 11 2" xfId="17392"/>
    <cellStyle name="Normal 15 12" xfId="17393"/>
    <cellStyle name="Normal 15 12 2" xfId="17394"/>
    <cellStyle name="Normal 15 13" xfId="17395"/>
    <cellStyle name="Normal 15 13 2" xfId="17396"/>
    <cellStyle name="Normal 15 14" xfId="17397"/>
    <cellStyle name="Normal 15 14 2" xfId="17398"/>
    <cellStyle name="Normal 15 15" xfId="17399"/>
    <cellStyle name="Normal 15 15 2" xfId="17400"/>
    <cellStyle name="Normal 15 16" xfId="17401"/>
    <cellStyle name="Normal 15 16 2" xfId="17402"/>
    <cellStyle name="Normal 15 17" xfId="17403"/>
    <cellStyle name="Normal 15 17 2" xfId="17404"/>
    <cellStyle name="Normal 15 18" xfId="17405"/>
    <cellStyle name="Normal 15 18 2" xfId="17406"/>
    <cellStyle name="Normal 15 19" xfId="17407"/>
    <cellStyle name="Normal 15 19 2" xfId="17408"/>
    <cellStyle name="Normal 15 2" xfId="17409"/>
    <cellStyle name="Normal 15 2 2" xfId="17410"/>
    <cellStyle name="Normal 15 2 2 2" xfId="17411"/>
    <cellStyle name="Normal 15 2 2 3" xfId="17412"/>
    <cellStyle name="Normal 15 2 2 4" xfId="17413"/>
    <cellStyle name="Normal 15 2 3" xfId="17414"/>
    <cellStyle name="Normal 15 2 4" xfId="17415"/>
    <cellStyle name="Normal 15 2 5" xfId="17416"/>
    <cellStyle name="Normal 15 20" xfId="17417"/>
    <cellStyle name="Normal 15 20 2" xfId="17418"/>
    <cellStyle name="Normal 15 21" xfId="17419"/>
    <cellStyle name="Normal 15 21 2" xfId="17420"/>
    <cellStyle name="Normal 15 22" xfId="17421"/>
    <cellStyle name="Normal 15 22 2" xfId="17422"/>
    <cellStyle name="Normal 15 23" xfId="17423"/>
    <cellStyle name="Normal 15 23 2" xfId="17424"/>
    <cellStyle name="Normal 15 24" xfId="17425"/>
    <cellStyle name="Normal 15 24 2" xfId="17426"/>
    <cellStyle name="Normal 15 25" xfId="17427"/>
    <cellStyle name="Normal 15 25 2" xfId="17428"/>
    <cellStyle name="Normal 15 26" xfId="17429"/>
    <cellStyle name="Normal 15 26 2" xfId="17430"/>
    <cellStyle name="Normal 15 27" xfId="17431"/>
    <cellStyle name="Normal 15 27 2" xfId="17432"/>
    <cellStyle name="Normal 15 28" xfId="17433"/>
    <cellStyle name="Normal 15 28 2" xfId="17434"/>
    <cellStyle name="Normal 15 29" xfId="17435"/>
    <cellStyle name="Normal 15 29 2" xfId="17436"/>
    <cellStyle name="Normal 15 3" xfId="17437"/>
    <cellStyle name="Normal 15 3 2" xfId="17438"/>
    <cellStyle name="Normal 15 3 2 2" xfId="17439"/>
    <cellStyle name="Normal 15 3 2 2 2" xfId="17440"/>
    <cellStyle name="Normal 15 3 2 3" xfId="17441"/>
    <cellStyle name="Normal 15 3 2 4" xfId="17442"/>
    <cellStyle name="Normal 15 3 2 5" xfId="17443"/>
    <cellStyle name="Normal 15 3 3" xfId="17444"/>
    <cellStyle name="Normal 15 3 4" xfId="17445"/>
    <cellStyle name="Normal 15 3 5" xfId="17446"/>
    <cellStyle name="Normal 15 30" xfId="17447"/>
    <cellStyle name="Normal 15 30 2" xfId="17448"/>
    <cellStyle name="Normal 15 31" xfId="17449"/>
    <cellStyle name="Normal 15 31 2" xfId="17450"/>
    <cellStyle name="Normal 15 32" xfId="17451"/>
    <cellStyle name="Normal 15 32 2" xfId="17452"/>
    <cellStyle name="Normal 15 33" xfId="17453"/>
    <cellStyle name="Normal 15 33 2" xfId="17454"/>
    <cellStyle name="Normal 15 34" xfId="17455"/>
    <cellStyle name="Normal 15 34 2" xfId="17456"/>
    <cellStyle name="Normal 15 35" xfId="17457"/>
    <cellStyle name="Normal 15 35 2" xfId="17458"/>
    <cellStyle name="Normal 15 36" xfId="17459"/>
    <cellStyle name="Normal 15 36 2" xfId="17460"/>
    <cellStyle name="Normal 15 37" xfId="17461"/>
    <cellStyle name="Normal 15 37 2" xfId="17462"/>
    <cellStyle name="Normal 15 38" xfId="17463"/>
    <cellStyle name="Normal 15 38 2" xfId="17464"/>
    <cellStyle name="Normal 15 39" xfId="17465"/>
    <cellStyle name="Normal 15 39 2" xfId="17466"/>
    <cellStyle name="Normal 15 4" xfId="17467"/>
    <cellStyle name="Normal 15 4 2" xfId="17468"/>
    <cellStyle name="Normal 15 4 2 2" xfId="17469"/>
    <cellStyle name="Normal 15 4 2 3" xfId="17470"/>
    <cellStyle name="Normal 15 4 2 4" xfId="17471"/>
    <cellStyle name="Normal 15 4 3" xfId="17472"/>
    <cellStyle name="Normal 15 4 4" xfId="17473"/>
    <cellStyle name="Normal 15 4 5" xfId="17474"/>
    <cellStyle name="Normal 15 40" xfId="17475"/>
    <cellStyle name="Normal 15 40 2" xfId="17476"/>
    <cellStyle name="Normal 15 41" xfId="17477"/>
    <cellStyle name="Normal 15 41 2" xfId="17478"/>
    <cellStyle name="Normal 15 42" xfId="17479"/>
    <cellStyle name="Normal 15 42 2" xfId="17480"/>
    <cellStyle name="Normal 15 43" xfId="17481"/>
    <cellStyle name="Normal 15 43 2" xfId="17482"/>
    <cellStyle name="Normal 15 44" xfId="17483"/>
    <cellStyle name="Normal 15 44 2" xfId="17484"/>
    <cellStyle name="Normal 15 45" xfId="17485"/>
    <cellStyle name="Normal 15 45 2" xfId="17486"/>
    <cellStyle name="Normal 15 46" xfId="17487"/>
    <cellStyle name="Normal 15 46 2" xfId="17488"/>
    <cellStyle name="Normal 15 47" xfId="17489"/>
    <cellStyle name="Normal 15 47 2" xfId="17490"/>
    <cellStyle name="Normal 15 48" xfId="17491"/>
    <cellStyle name="Normal 15 48 2" xfId="17492"/>
    <cellStyle name="Normal 15 49" xfId="17493"/>
    <cellStyle name="Normal 15 49 2" xfId="17494"/>
    <cellStyle name="Normal 15 5" xfId="17495"/>
    <cellStyle name="Normal 15 5 2" xfId="17496"/>
    <cellStyle name="Normal 15 5 2 2" xfId="17497"/>
    <cellStyle name="Normal 15 5 2 3" xfId="17498"/>
    <cellStyle name="Normal 15 5 2 4" xfId="17499"/>
    <cellStyle name="Normal 15 5 3" xfId="17500"/>
    <cellStyle name="Normal 15 5 4" xfId="17501"/>
    <cellStyle name="Normal 15 5 5" xfId="17502"/>
    <cellStyle name="Normal 15 50" xfId="17503"/>
    <cellStyle name="Normal 15 50 2" xfId="17504"/>
    <cellStyle name="Normal 15 51" xfId="17505"/>
    <cellStyle name="Normal 15 51 2" xfId="17506"/>
    <cellStyle name="Normal 15 52" xfId="17507"/>
    <cellStyle name="Normal 15 52 2" xfId="17508"/>
    <cellStyle name="Normal 15 53" xfId="17509"/>
    <cellStyle name="Normal 15 53 2" xfId="17510"/>
    <cellStyle name="Normal 15 54" xfId="17511"/>
    <cellStyle name="Normal 15 54 2" xfId="17512"/>
    <cellStyle name="Normal 15 55" xfId="17513"/>
    <cellStyle name="Normal 15 55 2" xfId="17514"/>
    <cellStyle name="Normal 15 56" xfId="17515"/>
    <cellStyle name="Normal 15 56 2" xfId="17516"/>
    <cellStyle name="Normal 15 57" xfId="17517"/>
    <cellStyle name="Normal 15 57 2" xfId="17518"/>
    <cellStyle name="Normal 15 58" xfId="17519"/>
    <cellStyle name="Normal 15 58 2" xfId="17520"/>
    <cellStyle name="Normal 15 59" xfId="17521"/>
    <cellStyle name="Normal 15 59 2" xfId="17522"/>
    <cellStyle name="Normal 15 6" xfId="17523"/>
    <cellStyle name="Normal 15 6 2" xfId="17524"/>
    <cellStyle name="Normal 15 6 2 2" xfId="17525"/>
    <cellStyle name="Normal 15 6 2 3" xfId="17526"/>
    <cellStyle name="Normal 15 6 2 4" xfId="17527"/>
    <cellStyle name="Normal 15 6 3" xfId="17528"/>
    <cellStyle name="Normal 15 6 4" xfId="17529"/>
    <cellStyle name="Normal 15 6 5" xfId="17530"/>
    <cellStyle name="Normal 15 60" xfId="17531"/>
    <cellStyle name="Normal 15 60 2" xfId="17532"/>
    <cellStyle name="Normal 15 61" xfId="17533"/>
    <cellStyle name="Normal 15 61 2" xfId="17534"/>
    <cellStyle name="Normal 15 62" xfId="17535"/>
    <cellStyle name="Normal 15 62 2" xfId="17536"/>
    <cellStyle name="Normal 15 63" xfId="17537"/>
    <cellStyle name="Normal 15 63 2" xfId="17538"/>
    <cellStyle name="Normal 15 64" xfId="17539"/>
    <cellStyle name="Normal 15 64 2" xfId="17540"/>
    <cellStyle name="Normal 15 65" xfId="17541"/>
    <cellStyle name="Normal 15 65 2" xfId="17542"/>
    <cellStyle name="Normal 15 66" xfId="17543"/>
    <cellStyle name="Normal 15 66 2" xfId="17544"/>
    <cellStyle name="Normal 15 67" xfId="17545"/>
    <cellStyle name="Normal 15 67 2" xfId="17546"/>
    <cellStyle name="Normal 15 68" xfId="17547"/>
    <cellStyle name="Normal 15 68 2" xfId="17548"/>
    <cellStyle name="Normal 15 69" xfId="17549"/>
    <cellStyle name="Normal 15 69 2" xfId="17550"/>
    <cellStyle name="Normal 15 7" xfId="17551"/>
    <cellStyle name="Normal 15 7 2" xfId="17552"/>
    <cellStyle name="Normal 15 7 2 2" xfId="17553"/>
    <cellStyle name="Normal 15 7 2 3" xfId="17554"/>
    <cellStyle name="Normal 15 7 2 4" xfId="17555"/>
    <cellStyle name="Normal 15 7 3" xfId="17556"/>
    <cellStyle name="Normal 15 7 4" xfId="17557"/>
    <cellStyle name="Normal 15 7 5" xfId="17558"/>
    <cellStyle name="Normal 15 70" xfId="17559"/>
    <cellStyle name="Normal 15 70 2" xfId="17560"/>
    <cellStyle name="Normal 15 71" xfId="17561"/>
    <cellStyle name="Normal 15 71 2" xfId="17562"/>
    <cellStyle name="Normal 15 72" xfId="17563"/>
    <cellStyle name="Normal 15 72 2" xfId="17564"/>
    <cellStyle name="Normal 15 73" xfId="17565"/>
    <cellStyle name="Normal 15 73 2" xfId="17566"/>
    <cellStyle name="Normal 15 74" xfId="17567"/>
    <cellStyle name="Normal 15 74 2" xfId="17568"/>
    <cellStyle name="Normal 15 75" xfId="17569"/>
    <cellStyle name="Normal 15 75 2" xfId="17570"/>
    <cellStyle name="Normal 15 76" xfId="17571"/>
    <cellStyle name="Normal 15 76 2" xfId="17572"/>
    <cellStyle name="Normal 15 77" xfId="17573"/>
    <cellStyle name="Normal 15 77 2" xfId="17574"/>
    <cellStyle name="Normal 15 78" xfId="17575"/>
    <cellStyle name="Normal 15 79" xfId="17576"/>
    <cellStyle name="Normal 15 8" xfId="17577"/>
    <cellStyle name="Normal 15 8 2" xfId="17578"/>
    <cellStyle name="Normal 15 8 2 2" xfId="17579"/>
    <cellStyle name="Normal 15 8 2 3" xfId="17580"/>
    <cellStyle name="Normal 15 8 2 4" xfId="17581"/>
    <cellStyle name="Normal 15 8 3" xfId="17582"/>
    <cellStyle name="Normal 15 8 4" xfId="17583"/>
    <cellStyle name="Normal 15 8 5" xfId="17584"/>
    <cellStyle name="Normal 15 9" xfId="17585"/>
    <cellStyle name="Normal 15 9 2" xfId="17586"/>
    <cellStyle name="Normal 15 9 2 2" xfId="17587"/>
    <cellStyle name="Normal 15 9 2 3" xfId="17588"/>
    <cellStyle name="Normal 15 9 2 4" xfId="17589"/>
    <cellStyle name="Normal 15 9 3" xfId="17590"/>
    <cellStyle name="Normal 15 9 4" xfId="17591"/>
    <cellStyle name="Normal 15 9 5" xfId="17592"/>
    <cellStyle name="Normal 150" xfId="57405"/>
    <cellStyle name="Normal 150 2" xfId="57406"/>
    <cellStyle name="Normal 150 3" xfId="57407"/>
    <cellStyle name="Normal 150 4" xfId="57408"/>
    <cellStyle name="Normal 150 5" xfId="57409"/>
    <cellStyle name="Normal 151" xfId="57410"/>
    <cellStyle name="Normal 151 2" xfId="57411"/>
    <cellStyle name="Normal 151 3" xfId="57412"/>
    <cellStyle name="Normal 151 4" xfId="57413"/>
    <cellStyle name="Normal 151 5" xfId="57414"/>
    <cellStyle name="Normal 152" xfId="57415"/>
    <cellStyle name="Normal 152 2" xfId="57416"/>
    <cellStyle name="Normal 152 3" xfId="57417"/>
    <cellStyle name="Normal 152 4" xfId="57418"/>
    <cellStyle name="Normal 152 5" xfId="57419"/>
    <cellStyle name="Normal 153" xfId="57420"/>
    <cellStyle name="Normal 153 2" xfId="57421"/>
    <cellStyle name="Normal 153 3" xfId="57422"/>
    <cellStyle name="Normal 153 4" xfId="57423"/>
    <cellStyle name="Normal 153 5" xfId="57424"/>
    <cellStyle name="Normal 154" xfId="57425"/>
    <cellStyle name="Normal 154 2" xfId="57426"/>
    <cellStyle name="Normal 154 3" xfId="57427"/>
    <cellStyle name="Normal 154 4" xfId="57428"/>
    <cellStyle name="Normal 154 5" xfId="57429"/>
    <cellStyle name="Normal 155" xfId="57430"/>
    <cellStyle name="Normal 155 2" xfId="57431"/>
    <cellStyle name="Normal 155 3" xfId="57432"/>
    <cellStyle name="Normal 155 4" xfId="57433"/>
    <cellStyle name="Normal 155 5" xfId="57434"/>
    <cellStyle name="Normal 156" xfId="57435"/>
    <cellStyle name="Normal 156 2" xfId="57436"/>
    <cellStyle name="Normal 156 3" xfId="57437"/>
    <cellStyle name="Normal 156 4" xfId="57438"/>
    <cellStyle name="Normal 156 5" xfId="57439"/>
    <cellStyle name="Normal 157" xfId="57440"/>
    <cellStyle name="Normal 157 2" xfId="57441"/>
    <cellStyle name="Normal 157 3" xfId="57442"/>
    <cellStyle name="Normal 157 4" xfId="57443"/>
    <cellStyle name="Normal 157 5" xfId="57444"/>
    <cellStyle name="Normal 158" xfId="57445"/>
    <cellStyle name="Normal 158 2" xfId="57446"/>
    <cellStyle name="Normal 158 3" xfId="57447"/>
    <cellStyle name="Normal 158 4" xfId="57448"/>
    <cellStyle name="Normal 158 5" xfId="57449"/>
    <cellStyle name="Normal 159" xfId="57450"/>
    <cellStyle name="Normal 159 2" xfId="57451"/>
    <cellStyle name="Normal 159 3" xfId="57452"/>
    <cellStyle name="Normal 159 4" xfId="57453"/>
    <cellStyle name="Normal 159 5" xfId="57454"/>
    <cellStyle name="Normal 16" xfId="17593"/>
    <cellStyle name="Normal 16 10" xfId="17594"/>
    <cellStyle name="Normal 16 10 2" xfId="17595"/>
    <cellStyle name="Normal 16 11" xfId="17596"/>
    <cellStyle name="Normal 16 11 2" xfId="17597"/>
    <cellStyle name="Normal 16 12" xfId="17598"/>
    <cellStyle name="Normal 16 12 2" xfId="17599"/>
    <cellStyle name="Normal 16 13" xfId="17600"/>
    <cellStyle name="Normal 16 13 2" xfId="17601"/>
    <cellStyle name="Normal 16 14" xfId="17602"/>
    <cellStyle name="Normal 16 14 2" xfId="17603"/>
    <cellStyle name="Normal 16 14 3" xfId="17604"/>
    <cellStyle name="Normal 16 15" xfId="17605"/>
    <cellStyle name="Normal 16 15 2" xfId="17606"/>
    <cellStyle name="Normal 16 16" xfId="17607"/>
    <cellStyle name="Normal 16 16 2" xfId="17608"/>
    <cellStyle name="Normal 16 17" xfId="17609"/>
    <cellStyle name="Normal 16 17 2" xfId="17610"/>
    <cellStyle name="Normal 16 18" xfId="17611"/>
    <cellStyle name="Normal 16 18 2" xfId="17612"/>
    <cellStyle name="Normal 16 19" xfId="17613"/>
    <cellStyle name="Normal 16 19 2" xfId="17614"/>
    <cellStyle name="Normal 16 2" xfId="17615"/>
    <cellStyle name="Normal 16 2 2" xfId="17616"/>
    <cellStyle name="Normal 16 2 3" xfId="17617"/>
    <cellStyle name="Normal 16 2 4" xfId="57455"/>
    <cellStyle name="Normal 16 2 5" xfId="57456"/>
    <cellStyle name="Normal 16 20" xfId="17618"/>
    <cellStyle name="Normal 16 20 2" xfId="17619"/>
    <cellStyle name="Normal 16 21" xfId="17620"/>
    <cellStyle name="Normal 16 21 2" xfId="17621"/>
    <cellStyle name="Normal 16 22" xfId="17622"/>
    <cellStyle name="Normal 16 22 2" xfId="17623"/>
    <cellStyle name="Normal 16 23" xfId="17624"/>
    <cellStyle name="Normal 16 23 2" xfId="17625"/>
    <cellStyle name="Normal 16 24" xfId="17626"/>
    <cellStyle name="Normal 16 24 2" xfId="17627"/>
    <cellStyle name="Normal 16 25" xfId="17628"/>
    <cellStyle name="Normal 16 25 2" xfId="17629"/>
    <cellStyle name="Normal 16 26" xfId="17630"/>
    <cellStyle name="Normal 16 26 2" xfId="17631"/>
    <cellStyle name="Normal 16 27" xfId="17632"/>
    <cellStyle name="Normal 16 27 2" xfId="17633"/>
    <cellStyle name="Normal 16 28" xfId="17634"/>
    <cellStyle name="Normal 16 28 2" xfId="17635"/>
    <cellStyle name="Normal 16 29" xfId="17636"/>
    <cellStyle name="Normal 16 29 2" xfId="17637"/>
    <cellStyle name="Normal 16 3" xfId="17638"/>
    <cellStyle name="Normal 16 3 2" xfId="17639"/>
    <cellStyle name="Normal 16 3 3" xfId="57457"/>
    <cellStyle name="Normal 16 3 4" xfId="57458"/>
    <cellStyle name="Normal 16 3 5" xfId="57459"/>
    <cellStyle name="Normal 16 30" xfId="17640"/>
    <cellStyle name="Normal 16 30 2" xfId="17641"/>
    <cellStyle name="Normal 16 31" xfId="17642"/>
    <cellStyle name="Normal 16 31 2" xfId="17643"/>
    <cellStyle name="Normal 16 32" xfId="17644"/>
    <cellStyle name="Normal 16 32 2" xfId="17645"/>
    <cellStyle name="Normal 16 33" xfId="17646"/>
    <cellStyle name="Normal 16 33 2" xfId="17647"/>
    <cellStyle name="Normal 16 34" xfId="17648"/>
    <cellStyle name="Normal 16 34 2" xfId="17649"/>
    <cellStyle name="Normal 16 35" xfId="17650"/>
    <cellStyle name="Normal 16 35 2" xfId="17651"/>
    <cellStyle name="Normal 16 36" xfId="17652"/>
    <cellStyle name="Normal 16 36 2" xfId="17653"/>
    <cellStyle name="Normal 16 37" xfId="17654"/>
    <cellStyle name="Normal 16 37 2" xfId="17655"/>
    <cellStyle name="Normal 16 38" xfId="17656"/>
    <cellStyle name="Normal 16 38 2" xfId="17657"/>
    <cellStyle name="Normal 16 39" xfId="17658"/>
    <cellStyle name="Normal 16 39 2" xfId="17659"/>
    <cellStyle name="Normal 16 4" xfId="17660"/>
    <cellStyle name="Normal 16 4 2" xfId="17661"/>
    <cellStyle name="Normal 16 4 3" xfId="57460"/>
    <cellStyle name="Normal 16 4 4" xfId="57461"/>
    <cellStyle name="Normal 16 4 5" xfId="57462"/>
    <cellStyle name="Normal 16 40" xfId="17662"/>
    <cellStyle name="Normal 16 40 2" xfId="17663"/>
    <cellStyle name="Normal 16 41" xfId="17664"/>
    <cellStyle name="Normal 16 41 2" xfId="17665"/>
    <cellStyle name="Normal 16 42" xfId="17666"/>
    <cellStyle name="Normal 16 42 2" xfId="17667"/>
    <cellStyle name="Normal 16 43" xfId="17668"/>
    <cellStyle name="Normal 16 43 2" xfId="17669"/>
    <cellStyle name="Normal 16 44" xfId="17670"/>
    <cellStyle name="Normal 16 44 2" xfId="17671"/>
    <cellStyle name="Normal 16 45" xfId="17672"/>
    <cellStyle name="Normal 16 45 2" xfId="17673"/>
    <cellStyle name="Normal 16 46" xfId="17674"/>
    <cellStyle name="Normal 16 46 2" xfId="17675"/>
    <cellStyle name="Normal 16 47" xfId="17676"/>
    <cellStyle name="Normal 16 47 2" xfId="17677"/>
    <cellStyle name="Normal 16 48" xfId="17678"/>
    <cellStyle name="Normal 16 48 2" xfId="17679"/>
    <cellStyle name="Normal 16 49" xfId="17680"/>
    <cellStyle name="Normal 16 49 2" xfId="17681"/>
    <cellStyle name="Normal 16 5" xfId="17682"/>
    <cellStyle name="Normal 16 5 2" xfId="17683"/>
    <cellStyle name="Normal 16 50" xfId="17684"/>
    <cellStyle name="Normal 16 50 2" xfId="17685"/>
    <cellStyle name="Normal 16 51" xfId="17686"/>
    <cellStyle name="Normal 16 51 2" xfId="17687"/>
    <cellStyle name="Normal 16 52" xfId="17688"/>
    <cellStyle name="Normal 16 52 2" xfId="17689"/>
    <cellStyle name="Normal 16 53" xfId="17690"/>
    <cellStyle name="Normal 16 53 2" xfId="17691"/>
    <cellStyle name="Normal 16 53 3" xfId="17692"/>
    <cellStyle name="Normal 16 54" xfId="17693"/>
    <cellStyle name="Normal 16 54 2" xfId="17694"/>
    <cellStyle name="Normal 16 55" xfId="17695"/>
    <cellStyle name="Normal 16 55 2" xfId="17696"/>
    <cellStyle name="Normal 16 56" xfId="17697"/>
    <cellStyle name="Normal 16 56 2" xfId="17698"/>
    <cellStyle name="Normal 16 57" xfId="17699"/>
    <cellStyle name="Normal 16 57 2" xfId="17700"/>
    <cellStyle name="Normal 16 58" xfId="17701"/>
    <cellStyle name="Normal 16 58 2" xfId="17702"/>
    <cellStyle name="Normal 16 59" xfId="17703"/>
    <cellStyle name="Normal 16 59 2" xfId="17704"/>
    <cellStyle name="Normal 16 6" xfId="17705"/>
    <cellStyle name="Normal 16 6 2" xfId="17706"/>
    <cellStyle name="Normal 16 60" xfId="17707"/>
    <cellStyle name="Normal 16 60 2" xfId="17708"/>
    <cellStyle name="Normal 16 61" xfId="17709"/>
    <cellStyle name="Normal 16 61 2" xfId="17710"/>
    <cellStyle name="Normal 16 62" xfId="17711"/>
    <cellStyle name="Normal 16 62 2" xfId="17712"/>
    <cellStyle name="Normal 16 63" xfId="17713"/>
    <cellStyle name="Normal 16 63 2" xfId="17714"/>
    <cellStyle name="Normal 16 64" xfId="17715"/>
    <cellStyle name="Normal 16 64 2" xfId="17716"/>
    <cellStyle name="Normal 16 65" xfId="17717"/>
    <cellStyle name="Normal 16 65 2" xfId="17718"/>
    <cellStyle name="Normal 16 66" xfId="17719"/>
    <cellStyle name="Normal 16 66 2" xfId="17720"/>
    <cellStyle name="Normal 16 67" xfId="17721"/>
    <cellStyle name="Normal 16 67 2" xfId="17722"/>
    <cellStyle name="Normal 16 68" xfId="17723"/>
    <cellStyle name="Normal 16 68 2" xfId="17724"/>
    <cellStyle name="Normal 16 69" xfId="17725"/>
    <cellStyle name="Normal 16 69 2" xfId="17726"/>
    <cellStyle name="Normal 16 7" xfId="17727"/>
    <cellStyle name="Normal 16 7 2" xfId="17728"/>
    <cellStyle name="Normal 16 70" xfId="17729"/>
    <cellStyle name="Normal 16 70 2" xfId="17730"/>
    <cellStyle name="Normal 16 71" xfId="17731"/>
    <cellStyle name="Normal 16 71 2" xfId="17732"/>
    <cellStyle name="Normal 16 72" xfId="17733"/>
    <cellStyle name="Normal 16 72 2" xfId="17734"/>
    <cellStyle name="Normal 16 73" xfId="17735"/>
    <cellStyle name="Normal 16 73 2" xfId="17736"/>
    <cellStyle name="Normal 16 74" xfId="17737"/>
    <cellStyle name="Normal 16 74 2" xfId="17738"/>
    <cellStyle name="Normal 16 75" xfId="17739"/>
    <cellStyle name="Normal 16 75 2" xfId="17740"/>
    <cellStyle name="Normal 16 76" xfId="17741"/>
    <cellStyle name="Normal 16 76 2" xfId="17742"/>
    <cellStyle name="Normal 16 77" xfId="17743"/>
    <cellStyle name="Normal 16 77 2" xfId="17744"/>
    <cellStyle name="Normal 16 78" xfId="17745"/>
    <cellStyle name="Normal 16 79" xfId="17746"/>
    <cellStyle name="Normal 16 8" xfId="17747"/>
    <cellStyle name="Normal 16 8 2" xfId="17748"/>
    <cellStyle name="Normal 16 9" xfId="17749"/>
    <cellStyle name="Normal 16 9 2" xfId="17750"/>
    <cellStyle name="Normal 160" xfId="57463"/>
    <cellStyle name="Normal 160 2" xfId="57464"/>
    <cellStyle name="Normal 160 3" xfId="57465"/>
    <cellStyle name="Normal 160 4" xfId="57466"/>
    <cellStyle name="Normal 160 5" xfId="57467"/>
    <cellStyle name="Normal 161" xfId="57468"/>
    <cellStyle name="Normal 161 2" xfId="57469"/>
    <cellStyle name="Normal 161 3" xfId="57470"/>
    <cellStyle name="Normal 161 4" xfId="57471"/>
    <cellStyle name="Normal 161 5" xfId="57472"/>
    <cellStyle name="Normal 162" xfId="57473"/>
    <cellStyle name="Normal 162 2" xfId="57474"/>
    <cellStyle name="Normal 162 3" xfId="57475"/>
    <cellStyle name="Normal 162 4" xfId="57476"/>
    <cellStyle name="Normal 162 5" xfId="57477"/>
    <cellStyle name="Normal 163" xfId="57478"/>
    <cellStyle name="Normal 163 2" xfId="57479"/>
    <cellStyle name="Normal 163 3" xfId="57480"/>
    <cellStyle name="Normal 163 4" xfId="57481"/>
    <cellStyle name="Normal 163 5" xfId="57482"/>
    <cellStyle name="Normal 164" xfId="57483"/>
    <cellStyle name="Normal 164 2" xfId="57484"/>
    <cellStyle name="Normal 164 3" xfId="57485"/>
    <cellStyle name="Normal 164 4" xfId="57486"/>
    <cellStyle name="Normal 164 5" xfId="57487"/>
    <cellStyle name="Normal 165" xfId="57488"/>
    <cellStyle name="Normal 165 2" xfId="57489"/>
    <cellStyle name="Normal 165 3" xfId="57490"/>
    <cellStyle name="Normal 165 4" xfId="57491"/>
    <cellStyle name="Normal 165 5" xfId="57492"/>
    <cellStyle name="Normal 166" xfId="57493"/>
    <cellStyle name="Normal 166 2" xfId="57494"/>
    <cellStyle name="Normal 166 3" xfId="57495"/>
    <cellStyle name="Normal 166 4" xfId="57496"/>
    <cellStyle name="Normal 166 5" xfId="57497"/>
    <cellStyle name="Normal 167" xfId="57498"/>
    <cellStyle name="Normal 167 2" xfId="57499"/>
    <cellStyle name="Normal 167 3" xfId="57500"/>
    <cellStyle name="Normal 167 4" xfId="57501"/>
    <cellStyle name="Normal 167 5" xfId="57502"/>
    <cellStyle name="Normal 168" xfId="57503"/>
    <cellStyle name="Normal 168 2" xfId="57504"/>
    <cellStyle name="Normal 168 3" xfId="57505"/>
    <cellStyle name="Normal 168 4" xfId="57506"/>
    <cellStyle name="Normal 168 5" xfId="57507"/>
    <cellStyle name="Normal 169" xfId="57508"/>
    <cellStyle name="Normal 169 2" xfId="57509"/>
    <cellStyle name="Normal 169 3" xfId="57510"/>
    <cellStyle name="Normal 169 4" xfId="57511"/>
    <cellStyle name="Normal 169 5" xfId="57512"/>
    <cellStyle name="Normal 17" xfId="17751"/>
    <cellStyle name="Normal 17 10" xfId="17752"/>
    <cellStyle name="Normal 17 10 2" xfId="17753"/>
    <cellStyle name="Normal 17 11" xfId="17754"/>
    <cellStyle name="Normal 17 11 2" xfId="17755"/>
    <cellStyle name="Normal 17 12" xfId="17756"/>
    <cellStyle name="Normal 17 12 2" xfId="17757"/>
    <cellStyle name="Normal 17 13" xfId="17758"/>
    <cellStyle name="Normal 17 13 2" xfId="17759"/>
    <cellStyle name="Normal 17 14" xfId="17760"/>
    <cellStyle name="Normal 17 14 2" xfId="17761"/>
    <cellStyle name="Normal 17 15" xfId="17762"/>
    <cellStyle name="Normal 17 15 2" xfId="17763"/>
    <cellStyle name="Normal 17 16" xfId="17764"/>
    <cellStyle name="Normal 17 16 2" xfId="17765"/>
    <cellStyle name="Normal 17 17" xfId="17766"/>
    <cellStyle name="Normal 17 17 2" xfId="17767"/>
    <cellStyle name="Normal 17 17 3" xfId="17768"/>
    <cellStyle name="Normal 17 18" xfId="17769"/>
    <cellStyle name="Normal 17 18 2" xfId="17770"/>
    <cellStyle name="Normal 17 19" xfId="17771"/>
    <cellStyle name="Normal 17 19 2" xfId="17772"/>
    <cellStyle name="Normal 17 2" xfId="17773"/>
    <cellStyle name="Normal 17 2 10" xfId="17774"/>
    <cellStyle name="Normal 17 2 11" xfId="17775"/>
    <cellStyle name="Normal 17 2 12" xfId="17776"/>
    <cellStyle name="Normal 17 2 13" xfId="17777"/>
    <cellStyle name="Normal 17 2 14" xfId="17778"/>
    <cellStyle name="Normal 17 2 15" xfId="17779"/>
    <cellStyle name="Normal 17 2 16" xfId="17780"/>
    <cellStyle name="Normal 17 2 17" xfId="17781"/>
    <cellStyle name="Normal 17 2 18" xfId="17782"/>
    <cellStyle name="Normal 17 2 19" xfId="17783"/>
    <cellStyle name="Normal 17 2 2" xfId="17784"/>
    <cellStyle name="Normal 17 2 2 10" xfId="17785"/>
    <cellStyle name="Normal 17 2 2 11" xfId="17786"/>
    <cellStyle name="Normal 17 2 2 12" xfId="17787"/>
    <cellStyle name="Normal 17 2 2 13" xfId="17788"/>
    <cellStyle name="Normal 17 2 2 14" xfId="17789"/>
    <cellStyle name="Normal 17 2 2 15" xfId="17790"/>
    <cellStyle name="Normal 17 2 2 16" xfId="17791"/>
    <cellStyle name="Normal 17 2 2 17" xfId="17792"/>
    <cellStyle name="Normal 17 2 2 18" xfId="17793"/>
    <cellStyle name="Normal 17 2 2 19" xfId="17794"/>
    <cellStyle name="Normal 17 2 2 2" xfId="17795"/>
    <cellStyle name="Normal 17 2 2 20" xfId="17796"/>
    <cellStyle name="Normal 17 2 2 21" xfId="17797"/>
    <cellStyle name="Normal 17 2 2 22" xfId="17798"/>
    <cellStyle name="Normal 17 2 2 23" xfId="17799"/>
    <cellStyle name="Normal 17 2 2 24" xfId="17800"/>
    <cellStyle name="Normal 17 2 2 25" xfId="17801"/>
    <cellStyle name="Normal 17 2 2 26" xfId="17802"/>
    <cellStyle name="Normal 17 2 2 27" xfId="17803"/>
    <cellStyle name="Normal 17 2 2 3" xfId="17804"/>
    <cellStyle name="Normal 17 2 2 4" xfId="17805"/>
    <cellStyle name="Normal 17 2 2 5" xfId="17806"/>
    <cellStyle name="Normal 17 2 2 6" xfId="17807"/>
    <cellStyle name="Normal 17 2 2 7" xfId="17808"/>
    <cellStyle name="Normal 17 2 2 8" xfId="17809"/>
    <cellStyle name="Normal 17 2 2 9" xfId="17810"/>
    <cellStyle name="Normal 17 2 20" xfId="17811"/>
    <cellStyle name="Normal 17 2 21" xfId="17812"/>
    <cellStyle name="Normal 17 2 22" xfId="17813"/>
    <cellStyle name="Normal 17 2 23" xfId="17814"/>
    <cellStyle name="Normal 17 2 24" xfId="17815"/>
    <cellStyle name="Normal 17 2 25" xfId="17816"/>
    <cellStyle name="Normal 17 2 26" xfId="17817"/>
    <cellStyle name="Normal 17 2 27" xfId="17818"/>
    <cellStyle name="Normal 17 2 3" xfId="17819"/>
    <cellStyle name="Normal 17 2 4" xfId="17820"/>
    <cellStyle name="Normal 17 2 5" xfId="17821"/>
    <cellStyle name="Normal 17 2 6" xfId="17822"/>
    <cellStyle name="Normal 17 2 7" xfId="17823"/>
    <cellStyle name="Normal 17 2 8" xfId="17824"/>
    <cellStyle name="Normal 17 2 9" xfId="17825"/>
    <cellStyle name="Normal 17 20" xfId="17826"/>
    <cellStyle name="Normal 17 20 2" xfId="17827"/>
    <cellStyle name="Normal 17 21" xfId="17828"/>
    <cellStyle name="Normal 17 21 2" xfId="17829"/>
    <cellStyle name="Normal 17 22" xfId="17830"/>
    <cellStyle name="Normal 17 22 2" xfId="17831"/>
    <cellStyle name="Normal 17 23" xfId="17832"/>
    <cellStyle name="Normal 17 23 2" xfId="17833"/>
    <cellStyle name="Normal 17 24" xfId="17834"/>
    <cellStyle name="Normal 17 24 2" xfId="17835"/>
    <cellStyle name="Normal 17 25" xfId="17836"/>
    <cellStyle name="Normal 17 25 2" xfId="17837"/>
    <cellStyle name="Normal 17 26" xfId="17838"/>
    <cellStyle name="Normal 17 26 2" xfId="17839"/>
    <cellStyle name="Normal 17 27" xfId="17840"/>
    <cellStyle name="Normal 17 27 2" xfId="17841"/>
    <cellStyle name="Normal 17 28" xfId="17842"/>
    <cellStyle name="Normal 17 28 2" xfId="17843"/>
    <cellStyle name="Normal 17 29" xfId="17844"/>
    <cellStyle name="Normal 17 29 2" xfId="17845"/>
    <cellStyle name="Normal 17 3" xfId="17846"/>
    <cellStyle name="Normal 17 3 2" xfId="17847"/>
    <cellStyle name="Normal 17 30" xfId="17848"/>
    <cellStyle name="Normal 17 30 2" xfId="17849"/>
    <cellStyle name="Normal 17 31" xfId="17850"/>
    <cellStyle name="Normal 17 31 2" xfId="17851"/>
    <cellStyle name="Normal 17 32" xfId="17852"/>
    <cellStyle name="Normal 17 32 2" xfId="17853"/>
    <cellStyle name="Normal 17 33" xfId="17854"/>
    <cellStyle name="Normal 17 33 2" xfId="17855"/>
    <cellStyle name="Normal 17 34" xfId="17856"/>
    <cellStyle name="Normal 17 34 2" xfId="17857"/>
    <cellStyle name="Normal 17 35" xfId="17858"/>
    <cellStyle name="Normal 17 35 2" xfId="17859"/>
    <cellStyle name="Normal 17 36" xfId="17860"/>
    <cellStyle name="Normal 17 36 2" xfId="17861"/>
    <cellStyle name="Normal 17 37" xfId="17862"/>
    <cellStyle name="Normal 17 37 2" xfId="17863"/>
    <cellStyle name="Normal 17 37 3" xfId="17864"/>
    <cellStyle name="Normal 17 38" xfId="17865"/>
    <cellStyle name="Normal 17 38 2" xfId="17866"/>
    <cellStyle name="Normal 17 39" xfId="17867"/>
    <cellStyle name="Normal 17 39 2" xfId="17868"/>
    <cellStyle name="Normal 17 4" xfId="17869"/>
    <cellStyle name="Normal 17 4 2" xfId="17870"/>
    <cellStyle name="Normal 17 40" xfId="17871"/>
    <cellStyle name="Normal 17 40 2" xfId="17872"/>
    <cellStyle name="Normal 17 41" xfId="17873"/>
    <cellStyle name="Normal 17 41 2" xfId="17874"/>
    <cellStyle name="Normal 17 42" xfId="17875"/>
    <cellStyle name="Normal 17 42 2" xfId="17876"/>
    <cellStyle name="Normal 17 43" xfId="17877"/>
    <cellStyle name="Normal 17 43 2" xfId="17878"/>
    <cellStyle name="Normal 17 44" xfId="17879"/>
    <cellStyle name="Normal 17 44 2" xfId="17880"/>
    <cellStyle name="Normal 17 45" xfId="17881"/>
    <cellStyle name="Normal 17 45 2" xfId="17882"/>
    <cellStyle name="Normal 17 46" xfId="17883"/>
    <cellStyle name="Normal 17 46 2" xfId="17884"/>
    <cellStyle name="Normal 17 47" xfId="17885"/>
    <cellStyle name="Normal 17 47 2" xfId="17886"/>
    <cellStyle name="Normal 17 48" xfId="17887"/>
    <cellStyle name="Normal 17 48 2" xfId="17888"/>
    <cellStyle name="Normal 17 48 3" xfId="17889"/>
    <cellStyle name="Normal 17 49" xfId="17890"/>
    <cellStyle name="Normal 17 49 2" xfId="17891"/>
    <cellStyle name="Normal 17 5" xfId="17892"/>
    <cellStyle name="Normal 17 5 2" xfId="17893"/>
    <cellStyle name="Normal 17 50" xfId="17894"/>
    <cellStyle name="Normal 17 50 2" xfId="17895"/>
    <cellStyle name="Normal 17 51" xfId="17896"/>
    <cellStyle name="Normal 17 51 2" xfId="17897"/>
    <cellStyle name="Normal 17 52" xfId="17898"/>
    <cellStyle name="Normal 17 52 2" xfId="17899"/>
    <cellStyle name="Normal 17 53" xfId="17900"/>
    <cellStyle name="Normal 17 53 2" xfId="17901"/>
    <cellStyle name="Normal 17 54" xfId="17902"/>
    <cellStyle name="Normal 17 54 2" xfId="17903"/>
    <cellStyle name="Normal 17 55" xfId="17904"/>
    <cellStyle name="Normal 17 55 2" xfId="17905"/>
    <cellStyle name="Normal 17 56" xfId="17906"/>
    <cellStyle name="Normal 17 56 2" xfId="17907"/>
    <cellStyle name="Normal 17 57" xfId="17908"/>
    <cellStyle name="Normal 17 57 2" xfId="17909"/>
    <cellStyle name="Normal 17 58" xfId="17910"/>
    <cellStyle name="Normal 17 58 2" xfId="17911"/>
    <cellStyle name="Normal 17 59" xfId="17912"/>
    <cellStyle name="Normal 17 59 2" xfId="17913"/>
    <cellStyle name="Normal 17 6" xfId="17914"/>
    <cellStyle name="Normal 17 6 2" xfId="17915"/>
    <cellStyle name="Normal 17 60" xfId="17916"/>
    <cellStyle name="Normal 17 60 2" xfId="17917"/>
    <cellStyle name="Normal 17 61" xfId="17918"/>
    <cellStyle name="Normal 17 61 2" xfId="17919"/>
    <cellStyle name="Normal 17 62" xfId="17920"/>
    <cellStyle name="Normal 17 62 2" xfId="17921"/>
    <cellStyle name="Normal 17 63" xfId="17922"/>
    <cellStyle name="Normal 17 63 2" xfId="17923"/>
    <cellStyle name="Normal 17 64" xfId="17924"/>
    <cellStyle name="Normal 17 64 2" xfId="17925"/>
    <cellStyle name="Normal 17 65" xfId="17926"/>
    <cellStyle name="Normal 17 65 2" xfId="17927"/>
    <cellStyle name="Normal 17 66" xfId="17928"/>
    <cellStyle name="Normal 17 66 2" xfId="17929"/>
    <cellStyle name="Normal 17 67" xfId="17930"/>
    <cellStyle name="Normal 17 67 2" xfId="17931"/>
    <cellStyle name="Normal 17 68" xfId="17932"/>
    <cellStyle name="Normal 17 68 2" xfId="17933"/>
    <cellStyle name="Normal 17 69" xfId="17934"/>
    <cellStyle name="Normal 17 69 2" xfId="17935"/>
    <cellStyle name="Normal 17 7" xfId="17936"/>
    <cellStyle name="Normal 17 7 2" xfId="17937"/>
    <cellStyle name="Normal 17 70" xfId="17938"/>
    <cellStyle name="Normal 17 70 2" xfId="17939"/>
    <cellStyle name="Normal 17 71" xfId="17940"/>
    <cellStyle name="Normal 17 71 2" xfId="17941"/>
    <cellStyle name="Normal 17 72" xfId="17942"/>
    <cellStyle name="Normal 17 72 2" xfId="17943"/>
    <cellStyle name="Normal 17 73" xfId="17944"/>
    <cellStyle name="Normal 17 73 2" xfId="17945"/>
    <cellStyle name="Normal 17 74" xfId="17946"/>
    <cellStyle name="Normal 17 74 2" xfId="17947"/>
    <cellStyle name="Normal 17 75" xfId="17948"/>
    <cellStyle name="Normal 17 75 2" xfId="17949"/>
    <cellStyle name="Normal 17 76" xfId="17950"/>
    <cellStyle name="Normal 17 76 2" xfId="17951"/>
    <cellStyle name="Normal 17 77" xfId="17952"/>
    <cellStyle name="Normal 17 77 2" xfId="17953"/>
    <cellStyle name="Normal 17 78" xfId="17954"/>
    <cellStyle name="Normal 17 79" xfId="17955"/>
    <cellStyle name="Normal 17 8" xfId="17956"/>
    <cellStyle name="Normal 17 8 2" xfId="17957"/>
    <cellStyle name="Normal 17 9" xfId="17958"/>
    <cellStyle name="Normal 17 9 2" xfId="17959"/>
    <cellStyle name="Normal 170" xfId="57513"/>
    <cellStyle name="Normal 170 2" xfId="57514"/>
    <cellStyle name="Normal 170 3" xfId="57515"/>
    <cellStyle name="Normal 170 4" xfId="57516"/>
    <cellStyle name="Normal 170 5" xfId="57517"/>
    <cellStyle name="Normal 171" xfId="57518"/>
    <cellStyle name="Normal 171 2" xfId="57519"/>
    <cellStyle name="Normal 171 3" xfId="57520"/>
    <cellStyle name="Normal 171 4" xfId="57521"/>
    <cellStyle name="Normal 171 5" xfId="57522"/>
    <cellStyle name="Normal 172" xfId="57523"/>
    <cellStyle name="Normal 172 2" xfId="57524"/>
    <cellStyle name="Normal 172 3" xfId="57525"/>
    <cellStyle name="Normal 172 4" xfId="57526"/>
    <cellStyle name="Normal 172 5" xfId="57527"/>
    <cellStyle name="Normal 173" xfId="57528"/>
    <cellStyle name="Normal 173 2" xfId="57529"/>
    <cellStyle name="Normal 173 3" xfId="57530"/>
    <cellStyle name="Normal 173 4" xfId="57531"/>
    <cellStyle name="Normal 173 5" xfId="57532"/>
    <cellStyle name="Normal 174" xfId="57533"/>
    <cellStyle name="Normal 174 2" xfId="57534"/>
    <cellStyle name="Normal 174 3" xfId="57535"/>
    <cellStyle name="Normal 174 4" xfId="57536"/>
    <cellStyle name="Normal 174 5" xfId="57537"/>
    <cellStyle name="Normal 175" xfId="57538"/>
    <cellStyle name="Normal 175 2" xfId="57539"/>
    <cellStyle name="Normal 175 3" xfId="57540"/>
    <cellStyle name="Normal 175 4" xfId="57541"/>
    <cellStyle name="Normal 175 5" xfId="57542"/>
    <cellStyle name="Normal 176" xfId="57543"/>
    <cellStyle name="Normal 176 2" xfId="57544"/>
    <cellStyle name="Normal 176 3" xfId="57545"/>
    <cellStyle name="Normal 176 4" xfId="57546"/>
    <cellStyle name="Normal 176 5" xfId="57547"/>
    <cellStyle name="Normal 177" xfId="57548"/>
    <cellStyle name="Normal 177 2" xfId="57549"/>
    <cellStyle name="Normal 177 3" xfId="57550"/>
    <cellStyle name="Normal 177 4" xfId="57551"/>
    <cellStyle name="Normal 177 5" xfId="57552"/>
    <cellStyle name="Normal 178" xfId="57553"/>
    <cellStyle name="Normal 178 2" xfId="57554"/>
    <cellStyle name="Normal 178 3" xfId="57555"/>
    <cellStyle name="Normal 178 4" xfId="57556"/>
    <cellStyle name="Normal 178 5" xfId="57557"/>
    <cellStyle name="Normal 179" xfId="57558"/>
    <cellStyle name="Normal 179 2" xfId="57559"/>
    <cellStyle name="Normal 179 3" xfId="57560"/>
    <cellStyle name="Normal 179 4" xfId="57561"/>
    <cellStyle name="Normal 179 5" xfId="57562"/>
    <cellStyle name="Normal 18" xfId="17960"/>
    <cellStyle name="Normal 18 10" xfId="17961"/>
    <cellStyle name="Normal 18 10 2" xfId="17962"/>
    <cellStyle name="Normal 18 11" xfId="17963"/>
    <cellStyle name="Normal 18 11 2" xfId="17964"/>
    <cellStyle name="Normal 18 12" xfId="17965"/>
    <cellStyle name="Normal 18 12 2" xfId="17966"/>
    <cellStyle name="Normal 18 13" xfId="17967"/>
    <cellStyle name="Normal 18 13 2" xfId="17968"/>
    <cellStyle name="Normal 18 14" xfId="17969"/>
    <cellStyle name="Normal 18 14 2" xfId="17970"/>
    <cellStyle name="Normal 18 15" xfId="17971"/>
    <cellStyle name="Normal 18 15 2" xfId="17972"/>
    <cellStyle name="Normal 18 16" xfId="17973"/>
    <cellStyle name="Normal 18 16 2" xfId="17974"/>
    <cellStyle name="Normal 18 17" xfId="17975"/>
    <cellStyle name="Normal 18 17 2" xfId="17976"/>
    <cellStyle name="Normal 18 18" xfId="17977"/>
    <cellStyle name="Normal 18 18 2" xfId="17978"/>
    <cellStyle name="Normal 18 19" xfId="17979"/>
    <cellStyle name="Normal 18 19 2" xfId="17980"/>
    <cellStyle name="Normal 18 2" xfId="17981"/>
    <cellStyle name="Normal 18 2 10" xfId="17982"/>
    <cellStyle name="Normal 18 2 11" xfId="17983"/>
    <cellStyle name="Normal 18 2 12" xfId="17984"/>
    <cellStyle name="Normal 18 2 13" xfId="17985"/>
    <cellStyle name="Normal 18 2 14" xfId="17986"/>
    <cellStyle name="Normal 18 2 15" xfId="17987"/>
    <cellStyle name="Normal 18 2 16" xfId="17988"/>
    <cellStyle name="Normal 18 2 17" xfId="17989"/>
    <cellStyle name="Normal 18 2 18" xfId="17990"/>
    <cellStyle name="Normal 18 2 19" xfId="17991"/>
    <cellStyle name="Normal 18 2 2" xfId="17992"/>
    <cellStyle name="Normal 18 2 2 10" xfId="17993"/>
    <cellStyle name="Normal 18 2 2 11" xfId="17994"/>
    <cellStyle name="Normal 18 2 2 12" xfId="17995"/>
    <cellStyle name="Normal 18 2 2 13" xfId="17996"/>
    <cellStyle name="Normal 18 2 2 14" xfId="17997"/>
    <cellStyle name="Normal 18 2 2 15" xfId="17998"/>
    <cellStyle name="Normal 18 2 2 16" xfId="17999"/>
    <cellStyle name="Normal 18 2 2 17" xfId="18000"/>
    <cellStyle name="Normal 18 2 2 18" xfId="18001"/>
    <cellStyle name="Normal 18 2 2 19" xfId="18002"/>
    <cellStyle name="Normal 18 2 2 2" xfId="18003"/>
    <cellStyle name="Normal 18 2 2 20" xfId="18004"/>
    <cellStyle name="Normal 18 2 2 21" xfId="18005"/>
    <cellStyle name="Normal 18 2 2 22" xfId="18006"/>
    <cellStyle name="Normal 18 2 2 23" xfId="18007"/>
    <cellStyle name="Normal 18 2 2 24" xfId="18008"/>
    <cellStyle name="Normal 18 2 2 25" xfId="18009"/>
    <cellStyle name="Normal 18 2 2 26" xfId="18010"/>
    <cellStyle name="Normal 18 2 2 27" xfId="18011"/>
    <cellStyle name="Normal 18 2 2 3" xfId="18012"/>
    <cellStyle name="Normal 18 2 2 4" xfId="18013"/>
    <cellStyle name="Normal 18 2 2 5" xfId="18014"/>
    <cellStyle name="Normal 18 2 2 6" xfId="18015"/>
    <cellStyle name="Normal 18 2 2 7" xfId="18016"/>
    <cellStyle name="Normal 18 2 2 8" xfId="18017"/>
    <cellStyle name="Normal 18 2 2 9" xfId="18018"/>
    <cellStyle name="Normal 18 2 20" xfId="18019"/>
    <cellStyle name="Normal 18 2 21" xfId="18020"/>
    <cellStyle name="Normal 18 2 22" xfId="18021"/>
    <cellStyle name="Normal 18 2 23" xfId="18022"/>
    <cellStyle name="Normal 18 2 24" xfId="18023"/>
    <cellStyle name="Normal 18 2 25" xfId="18024"/>
    <cellStyle name="Normal 18 2 26" xfId="18025"/>
    <cellStyle name="Normal 18 2 27" xfId="18026"/>
    <cellStyle name="Normal 18 2 3" xfId="18027"/>
    <cellStyle name="Normal 18 2 4" xfId="18028"/>
    <cellStyle name="Normal 18 2 5" xfId="18029"/>
    <cellStyle name="Normal 18 2 6" xfId="18030"/>
    <cellStyle name="Normal 18 2 7" xfId="18031"/>
    <cellStyle name="Normal 18 2 8" xfId="18032"/>
    <cellStyle name="Normal 18 2 9" xfId="18033"/>
    <cellStyle name="Normal 18 20" xfId="18034"/>
    <cellStyle name="Normal 18 20 2" xfId="18035"/>
    <cellStyle name="Normal 18 21" xfId="18036"/>
    <cellStyle name="Normal 18 21 2" xfId="18037"/>
    <cellStyle name="Normal 18 22" xfId="18038"/>
    <cellStyle name="Normal 18 22 2" xfId="18039"/>
    <cellStyle name="Normal 18 23" xfId="18040"/>
    <cellStyle name="Normal 18 23 2" xfId="18041"/>
    <cellStyle name="Normal 18 24" xfId="18042"/>
    <cellStyle name="Normal 18 24 2" xfId="18043"/>
    <cellStyle name="Normal 18 25" xfId="18044"/>
    <cellStyle name="Normal 18 25 2" xfId="18045"/>
    <cellStyle name="Normal 18 26" xfId="18046"/>
    <cellStyle name="Normal 18 26 2" xfId="18047"/>
    <cellStyle name="Normal 18 27" xfId="18048"/>
    <cellStyle name="Normal 18 27 2" xfId="18049"/>
    <cellStyle name="Normal 18 28" xfId="18050"/>
    <cellStyle name="Normal 18 28 2" xfId="18051"/>
    <cellStyle name="Normal 18 29" xfId="18052"/>
    <cellStyle name="Normal 18 29 2" xfId="18053"/>
    <cellStyle name="Normal 18 3" xfId="18054"/>
    <cellStyle name="Normal 18 3 2" xfId="18055"/>
    <cellStyle name="Normal 18 3 3" xfId="18056"/>
    <cellStyle name="Normal 18 3 4" xfId="18057"/>
    <cellStyle name="Normal 18 3 5" xfId="18058"/>
    <cellStyle name="Normal 18 30" xfId="18059"/>
    <cellStyle name="Normal 18 30 2" xfId="18060"/>
    <cellStyle name="Normal 18 31" xfId="18061"/>
    <cellStyle name="Normal 18 31 2" xfId="18062"/>
    <cellStyle name="Normal 18 32" xfId="18063"/>
    <cellStyle name="Normal 18 32 2" xfId="18064"/>
    <cellStyle name="Normal 18 33" xfId="18065"/>
    <cellStyle name="Normal 18 33 2" xfId="18066"/>
    <cellStyle name="Normal 18 33 2 2" xfId="18067"/>
    <cellStyle name="Normal 18 33 3" xfId="18068"/>
    <cellStyle name="Normal 18 34" xfId="18069"/>
    <cellStyle name="Normal 18 34 2" xfId="18070"/>
    <cellStyle name="Normal 18 35" xfId="18071"/>
    <cellStyle name="Normal 18 35 2" xfId="18072"/>
    <cellStyle name="Normal 18 36" xfId="18073"/>
    <cellStyle name="Normal 18 36 2" xfId="18074"/>
    <cellStyle name="Normal 18 37" xfId="18075"/>
    <cellStyle name="Normal 18 37 2" xfId="18076"/>
    <cellStyle name="Normal 18 38" xfId="18077"/>
    <cellStyle name="Normal 18 39" xfId="18078"/>
    <cellStyle name="Normal 18 4" xfId="18079"/>
    <cellStyle name="Normal 18 4 2" xfId="18080"/>
    <cellStyle name="Normal 18 5" xfId="18081"/>
    <cellStyle name="Normal 18 5 2" xfId="18082"/>
    <cellStyle name="Normal 18 6" xfId="18083"/>
    <cellStyle name="Normal 18 6 2" xfId="18084"/>
    <cellStyle name="Normal 18 7" xfId="18085"/>
    <cellStyle name="Normal 18 7 2" xfId="18086"/>
    <cellStyle name="Normal 18 8" xfId="18087"/>
    <cellStyle name="Normal 18 8 2" xfId="18088"/>
    <cellStyle name="Normal 18 9" xfId="18089"/>
    <cellStyle name="Normal 18 9 2" xfId="18090"/>
    <cellStyle name="Normal 180" xfId="57563"/>
    <cellStyle name="Normal 180 2" xfId="57564"/>
    <cellStyle name="Normal 180 3" xfId="57565"/>
    <cellStyle name="Normal 180 4" xfId="57566"/>
    <cellStyle name="Normal 180 5" xfId="57567"/>
    <cellStyle name="Normal 181" xfId="57568"/>
    <cellStyle name="Normal 182" xfId="57569"/>
    <cellStyle name="Normal 182 2" xfId="57570"/>
    <cellStyle name="Normal 182 3" xfId="57571"/>
    <cellStyle name="Normal 182 4" xfId="57572"/>
    <cellStyle name="Normal 182 5" xfId="57573"/>
    <cellStyle name="Normal 183" xfId="57574"/>
    <cellStyle name="Normal 183 2" xfId="57575"/>
    <cellStyle name="Normal 183 3" xfId="57576"/>
    <cellStyle name="Normal 183 4" xfId="57577"/>
    <cellStyle name="Normal 183 5" xfId="57578"/>
    <cellStyle name="Normal 184" xfId="57579"/>
    <cellStyle name="Normal 184 2" xfId="57580"/>
    <cellStyle name="Normal 184 3" xfId="57581"/>
    <cellStyle name="Normal 184 4" xfId="57582"/>
    <cellStyle name="Normal 184 5" xfId="57583"/>
    <cellStyle name="Normal 185" xfId="57584"/>
    <cellStyle name="Normal 185 2" xfId="57585"/>
    <cellStyle name="Normal 185 3" xfId="57586"/>
    <cellStyle name="Normal 185 4" xfId="57587"/>
    <cellStyle name="Normal 185 5" xfId="57588"/>
    <cellStyle name="Normal 186" xfId="57589"/>
    <cellStyle name="Normal 186 2" xfId="57590"/>
    <cellStyle name="Normal 186 3" xfId="57591"/>
    <cellStyle name="Normal 186 4" xfId="57592"/>
    <cellStyle name="Normal 186 5" xfId="57593"/>
    <cellStyle name="Normal 187" xfId="57594"/>
    <cellStyle name="Normal 187 2" xfId="57595"/>
    <cellStyle name="Normal 187 3" xfId="57596"/>
    <cellStyle name="Normal 187 4" xfId="57597"/>
    <cellStyle name="Normal 187 5" xfId="57598"/>
    <cellStyle name="Normal 188" xfId="57599"/>
    <cellStyle name="Normal 188 2" xfId="57600"/>
    <cellStyle name="Normal 188 3" xfId="57601"/>
    <cellStyle name="Normal 188 4" xfId="57602"/>
    <cellStyle name="Normal 188 5" xfId="57603"/>
    <cellStyle name="Normal 189" xfId="57604"/>
    <cellStyle name="Normal 189 2" xfId="57605"/>
    <cellStyle name="Normal 189 3" xfId="57606"/>
    <cellStyle name="Normal 189 4" xfId="57607"/>
    <cellStyle name="Normal 189 5" xfId="57608"/>
    <cellStyle name="Normal 19" xfId="18091"/>
    <cellStyle name="Normal 19 10" xfId="18092"/>
    <cellStyle name="Normal 19 10 2" xfId="18093"/>
    <cellStyle name="Normal 19 11" xfId="18094"/>
    <cellStyle name="Normal 19 11 2" xfId="18095"/>
    <cellStyle name="Normal 19 12" xfId="18096"/>
    <cellStyle name="Normal 19 12 2" xfId="18097"/>
    <cellStyle name="Normal 19 13" xfId="18098"/>
    <cellStyle name="Normal 19 13 2" xfId="18099"/>
    <cellStyle name="Normal 19 14" xfId="18100"/>
    <cellStyle name="Normal 19 14 2" xfId="18101"/>
    <cellStyle name="Normal 19 15" xfId="18102"/>
    <cellStyle name="Normal 19 15 2" xfId="18103"/>
    <cellStyle name="Normal 19 16" xfId="18104"/>
    <cellStyle name="Normal 19 16 2" xfId="18105"/>
    <cellStyle name="Normal 19 17" xfId="18106"/>
    <cellStyle name="Normal 19 17 2" xfId="18107"/>
    <cellStyle name="Normal 19 18" xfId="18108"/>
    <cellStyle name="Normal 19 18 2" xfId="18109"/>
    <cellStyle name="Normal 19 19" xfId="18110"/>
    <cellStyle name="Normal 19 19 2" xfId="18111"/>
    <cellStyle name="Normal 19 2" xfId="18112"/>
    <cellStyle name="Normal 19 2 10" xfId="18113"/>
    <cellStyle name="Normal 19 2 11" xfId="18114"/>
    <cellStyle name="Normal 19 2 12" xfId="18115"/>
    <cellStyle name="Normal 19 2 13" xfId="18116"/>
    <cellStyle name="Normal 19 2 14" xfId="18117"/>
    <cellStyle name="Normal 19 2 15" xfId="18118"/>
    <cellStyle name="Normal 19 2 16" xfId="18119"/>
    <cellStyle name="Normal 19 2 17" xfId="18120"/>
    <cellStyle name="Normal 19 2 18" xfId="18121"/>
    <cellStyle name="Normal 19 2 19" xfId="18122"/>
    <cellStyle name="Normal 19 2 2" xfId="18123"/>
    <cellStyle name="Normal 19 2 2 10" xfId="18124"/>
    <cellStyle name="Normal 19 2 2 11" xfId="18125"/>
    <cellStyle name="Normal 19 2 2 12" xfId="18126"/>
    <cellStyle name="Normal 19 2 2 13" xfId="18127"/>
    <cellStyle name="Normal 19 2 2 14" xfId="18128"/>
    <cellStyle name="Normal 19 2 2 15" xfId="18129"/>
    <cellStyle name="Normal 19 2 2 16" xfId="18130"/>
    <cellStyle name="Normal 19 2 2 17" xfId="18131"/>
    <cellStyle name="Normal 19 2 2 18" xfId="18132"/>
    <cellStyle name="Normal 19 2 2 19" xfId="18133"/>
    <cellStyle name="Normal 19 2 2 2" xfId="18134"/>
    <cellStyle name="Normal 19 2 2 20" xfId="18135"/>
    <cellStyle name="Normal 19 2 2 21" xfId="18136"/>
    <cellStyle name="Normal 19 2 2 22" xfId="18137"/>
    <cellStyle name="Normal 19 2 2 23" xfId="18138"/>
    <cellStyle name="Normal 19 2 2 24" xfId="18139"/>
    <cellStyle name="Normal 19 2 2 25" xfId="18140"/>
    <cellStyle name="Normal 19 2 2 26" xfId="18141"/>
    <cellStyle name="Normal 19 2 2 27" xfId="18142"/>
    <cellStyle name="Normal 19 2 2 3" xfId="18143"/>
    <cellStyle name="Normal 19 2 2 4" xfId="18144"/>
    <cellStyle name="Normal 19 2 2 5" xfId="18145"/>
    <cellStyle name="Normal 19 2 2 6" xfId="18146"/>
    <cellStyle name="Normal 19 2 2 7" xfId="18147"/>
    <cellStyle name="Normal 19 2 2 8" xfId="18148"/>
    <cellStyle name="Normal 19 2 2 9" xfId="18149"/>
    <cellStyle name="Normal 19 2 20" xfId="18150"/>
    <cellStyle name="Normal 19 2 21" xfId="18151"/>
    <cellStyle name="Normal 19 2 22" xfId="18152"/>
    <cellStyle name="Normal 19 2 23" xfId="18153"/>
    <cellStyle name="Normal 19 2 24" xfId="18154"/>
    <cellStyle name="Normal 19 2 25" xfId="18155"/>
    <cellStyle name="Normal 19 2 26" xfId="18156"/>
    <cellStyle name="Normal 19 2 27" xfId="18157"/>
    <cellStyle name="Normal 19 2 3" xfId="18158"/>
    <cellStyle name="Normal 19 2 4" xfId="18159"/>
    <cellStyle name="Normal 19 2 5" xfId="18160"/>
    <cellStyle name="Normal 19 2 6" xfId="18161"/>
    <cellStyle name="Normal 19 2 7" xfId="18162"/>
    <cellStyle name="Normal 19 2 8" xfId="18163"/>
    <cellStyle name="Normal 19 2 9" xfId="18164"/>
    <cellStyle name="Normal 19 20" xfId="18165"/>
    <cellStyle name="Normal 19 20 2" xfId="18166"/>
    <cellStyle name="Normal 19 21" xfId="18167"/>
    <cellStyle name="Normal 19 21 2" xfId="18168"/>
    <cellStyle name="Normal 19 22" xfId="18169"/>
    <cellStyle name="Normal 19 22 2" xfId="18170"/>
    <cellStyle name="Normal 19 23" xfId="18171"/>
    <cellStyle name="Normal 19 23 2" xfId="18172"/>
    <cellStyle name="Normal 19 24" xfId="18173"/>
    <cellStyle name="Normal 19 24 2" xfId="18174"/>
    <cellStyle name="Normal 19 25" xfId="18175"/>
    <cellStyle name="Normal 19 25 2" xfId="18176"/>
    <cellStyle name="Normal 19 26" xfId="18177"/>
    <cellStyle name="Normal 19 26 2" xfId="18178"/>
    <cellStyle name="Normal 19 27" xfId="18179"/>
    <cellStyle name="Normal 19 27 2" xfId="18180"/>
    <cellStyle name="Normal 19 28" xfId="18181"/>
    <cellStyle name="Normal 19 28 2" xfId="18182"/>
    <cellStyle name="Normal 19 29" xfId="18183"/>
    <cellStyle name="Normal 19 29 2" xfId="18184"/>
    <cellStyle name="Normal 19 3" xfId="18185"/>
    <cellStyle name="Normal 19 3 2" xfId="18186"/>
    <cellStyle name="Normal 19 3 3" xfId="18187"/>
    <cellStyle name="Normal 19 30" xfId="18188"/>
    <cellStyle name="Normal 19 30 2" xfId="18189"/>
    <cellStyle name="Normal 19 31" xfId="18190"/>
    <cellStyle name="Normal 19 31 2" xfId="18191"/>
    <cellStyle name="Normal 19 32" xfId="18192"/>
    <cellStyle name="Normal 19 32 2" xfId="18193"/>
    <cellStyle name="Normal 19 33" xfId="18194"/>
    <cellStyle name="Normal 19 34" xfId="18195"/>
    <cellStyle name="Normal 19 34 2" xfId="18196"/>
    <cellStyle name="Normal 19 35" xfId="18197"/>
    <cellStyle name="Normal 19 35 2" xfId="18198"/>
    <cellStyle name="Normal 19 36" xfId="18199"/>
    <cellStyle name="Normal 19 36 2" xfId="18200"/>
    <cellStyle name="Normal 19 37" xfId="18201"/>
    <cellStyle name="Normal 19 37 2" xfId="18202"/>
    <cellStyle name="Normal 19 38" xfId="18203"/>
    <cellStyle name="Normal 19 39" xfId="18204"/>
    <cellStyle name="Normal 19 4" xfId="18205"/>
    <cellStyle name="Normal 19 4 2" xfId="18206"/>
    <cellStyle name="Normal 19 5" xfId="18207"/>
    <cellStyle name="Normal 19 5 2" xfId="18208"/>
    <cellStyle name="Normal 19 5 3" xfId="18209"/>
    <cellStyle name="Normal 19 5 3 2" xfId="18210"/>
    <cellStyle name="Normal 19 6" xfId="18211"/>
    <cellStyle name="Normal 19 6 2" xfId="18212"/>
    <cellStyle name="Normal 19 7" xfId="18213"/>
    <cellStyle name="Normal 19 7 2" xfId="18214"/>
    <cellStyle name="Normal 19 8" xfId="18215"/>
    <cellStyle name="Normal 19 8 2" xfId="18216"/>
    <cellStyle name="Normal 19 9" xfId="18217"/>
    <cellStyle name="Normal 19 9 2" xfId="18218"/>
    <cellStyle name="Normal 190" xfId="57609"/>
    <cellStyle name="Normal 190 2" xfId="57610"/>
    <cellStyle name="Normal 190 3" xfId="57611"/>
    <cellStyle name="Normal 190 4" xfId="57612"/>
    <cellStyle name="Normal 190 5" xfId="57613"/>
    <cellStyle name="Normal 191" xfId="57614"/>
    <cellStyle name="Normal 191 2" xfId="57615"/>
    <cellStyle name="Normal 191 3" xfId="57616"/>
    <cellStyle name="Normal 191 4" xfId="57617"/>
    <cellStyle name="Normal 191 5" xfId="57618"/>
    <cellStyle name="Normal 192" xfId="57619"/>
    <cellStyle name="Normal 192 2" xfId="57620"/>
    <cellStyle name="Normal 192 3" xfId="57621"/>
    <cellStyle name="Normal 192 4" xfId="57622"/>
    <cellStyle name="Normal 192 5" xfId="57623"/>
    <cellStyle name="Normal 193" xfId="57624"/>
    <cellStyle name="Normal 193 2" xfId="57625"/>
    <cellStyle name="Normal 193 3" xfId="57626"/>
    <cellStyle name="Normal 193 4" xfId="57627"/>
    <cellStyle name="Normal 193 5" xfId="57628"/>
    <cellStyle name="Normal 194" xfId="57629"/>
    <cellStyle name="Normal 194 2" xfId="57630"/>
    <cellStyle name="Normal 194 3" xfId="57631"/>
    <cellStyle name="Normal 194 4" xfId="57632"/>
    <cellStyle name="Normal 194 5" xfId="57633"/>
    <cellStyle name="Normal 195" xfId="57634"/>
    <cellStyle name="Normal 195 2" xfId="57635"/>
    <cellStyle name="Normal 195 3" xfId="57636"/>
    <cellStyle name="Normal 195 4" xfId="57637"/>
    <cellStyle name="Normal 195 5" xfId="57638"/>
    <cellStyle name="Normal 196" xfId="57639"/>
    <cellStyle name="Normal 196 2" xfId="57640"/>
    <cellStyle name="Normal 196 3" xfId="57641"/>
    <cellStyle name="Normal 196 4" xfId="57642"/>
    <cellStyle name="Normal 196 5" xfId="57643"/>
    <cellStyle name="Normal 197" xfId="57644"/>
    <cellStyle name="Normal 198" xfId="57645"/>
    <cellStyle name="Normal 198 2" xfId="57646"/>
    <cellStyle name="Normal 198 3" xfId="57647"/>
    <cellStyle name="Normal 198 4" xfId="57648"/>
    <cellStyle name="Normal 198 5" xfId="57649"/>
    <cellStyle name="Normal 199" xfId="57650"/>
    <cellStyle name="Normal 199 2" xfId="57651"/>
    <cellStyle name="Normal 199 3" xfId="57652"/>
    <cellStyle name="Normal 199 4" xfId="57653"/>
    <cellStyle name="Normal 199 5" xfId="57654"/>
    <cellStyle name="Normal 2" xfId="3"/>
    <cellStyle name="Normal 2 10" xfId="18219"/>
    <cellStyle name="Normal 2 10 10" xfId="18220"/>
    <cellStyle name="Normal 2 10 10 10" xfId="18221"/>
    <cellStyle name="Normal 2 10 10 11" xfId="18222"/>
    <cellStyle name="Normal 2 10 10 2" xfId="18223"/>
    <cellStyle name="Normal 2 10 10 2 2" xfId="18224"/>
    <cellStyle name="Normal 2 10 10 2 2 2" xfId="18225"/>
    <cellStyle name="Normal 2 10 10 2 2 2 2" xfId="18226"/>
    <cellStyle name="Normal 2 10 10 2 2 3" xfId="18227"/>
    <cellStyle name="Normal 2 10 10 2 2 4" xfId="18228"/>
    <cellStyle name="Normal 2 10 10 2 2 5" xfId="18229"/>
    <cellStyle name="Normal 2 10 10 2 3" xfId="18230"/>
    <cellStyle name="Normal 2 10 10 2 4" xfId="18231"/>
    <cellStyle name="Normal 2 10 10 2 5" xfId="18232"/>
    <cellStyle name="Normal 2 10 10 3" xfId="18233"/>
    <cellStyle name="Normal 2 10 10 3 2" xfId="18234"/>
    <cellStyle name="Normal 2 10 10 3 2 2" xfId="18235"/>
    <cellStyle name="Normal 2 10 10 3 2 3" xfId="18236"/>
    <cellStyle name="Normal 2 10 10 3 2 4" xfId="18237"/>
    <cellStyle name="Normal 2 10 10 3 3" xfId="18238"/>
    <cellStyle name="Normal 2 10 10 3 4" xfId="18239"/>
    <cellStyle name="Normal 2 10 10 3 5" xfId="18240"/>
    <cellStyle name="Normal 2 10 10 4" xfId="18241"/>
    <cellStyle name="Normal 2 10 10 4 2" xfId="18242"/>
    <cellStyle name="Normal 2 10 10 4 2 2" xfId="18243"/>
    <cellStyle name="Normal 2 10 10 4 2 3" xfId="18244"/>
    <cellStyle name="Normal 2 10 10 4 2 4" xfId="18245"/>
    <cellStyle name="Normal 2 10 10 4 3" xfId="18246"/>
    <cellStyle name="Normal 2 10 10 4 4" xfId="18247"/>
    <cellStyle name="Normal 2 10 10 4 5" xfId="18248"/>
    <cellStyle name="Normal 2 10 10 5" xfId="18249"/>
    <cellStyle name="Normal 2 10 10 5 2" xfId="18250"/>
    <cellStyle name="Normal 2 10 10 5 2 2" xfId="18251"/>
    <cellStyle name="Normal 2 10 10 5 2 3" xfId="18252"/>
    <cellStyle name="Normal 2 10 10 5 2 4" xfId="18253"/>
    <cellStyle name="Normal 2 10 10 5 3" xfId="18254"/>
    <cellStyle name="Normal 2 10 10 5 4" xfId="18255"/>
    <cellStyle name="Normal 2 10 10 5 5" xfId="18256"/>
    <cellStyle name="Normal 2 10 10 6" xfId="18257"/>
    <cellStyle name="Normal 2 10 10 6 2" xfId="18258"/>
    <cellStyle name="Normal 2 10 10 6 2 2" xfId="18259"/>
    <cellStyle name="Normal 2 10 10 6 2 2 2" xfId="18260"/>
    <cellStyle name="Normal 2 10 10 6 2 3" xfId="18261"/>
    <cellStyle name="Normal 2 10 10 6 2 4" xfId="18262"/>
    <cellStyle name="Normal 2 10 10 6 2 5" xfId="18263"/>
    <cellStyle name="Normal 2 10 10 6 3" xfId="18264"/>
    <cellStyle name="Normal 2 10 10 6 4" xfId="18265"/>
    <cellStyle name="Normal 2 10 10 6 5" xfId="18266"/>
    <cellStyle name="Normal 2 10 10 7" xfId="18267"/>
    <cellStyle name="Normal 2 10 10 7 2" xfId="18268"/>
    <cellStyle name="Normal 2 10 10 7 2 2" xfId="18269"/>
    <cellStyle name="Normal 2 10 10 7 2 2 2" xfId="18270"/>
    <cellStyle name="Normal 2 10 10 7 2 2 2 2" xfId="18271"/>
    <cellStyle name="Normal 2 10 10 7 2 2 3" xfId="18272"/>
    <cellStyle name="Normal 2 10 10 7 2 3" xfId="18273"/>
    <cellStyle name="Normal 2 10 10 7 2 4" xfId="18274"/>
    <cellStyle name="Normal 2 10 10 7 3" xfId="18275"/>
    <cellStyle name="Normal 2 10 10 7 4" xfId="18276"/>
    <cellStyle name="Normal 2 10 10 7 5" xfId="18277"/>
    <cellStyle name="Normal 2 10 10 8" xfId="18278"/>
    <cellStyle name="Normal 2 10 10 8 2" xfId="18279"/>
    <cellStyle name="Normal 2 10 10 8 3" xfId="18280"/>
    <cellStyle name="Normal 2 10 10 8 4" xfId="18281"/>
    <cellStyle name="Normal 2 10 10 9" xfId="18282"/>
    <cellStyle name="Normal 2 10 10 9 2" xfId="18283"/>
    <cellStyle name="Normal 2 10 10 9 2 2" xfId="18284"/>
    <cellStyle name="Normal 2 10 10 9 3" xfId="18285"/>
    <cellStyle name="Normal 2 10 11" xfId="18286"/>
    <cellStyle name="Normal 2 10 11 10" xfId="18287"/>
    <cellStyle name="Normal 2 10 11 11" xfId="18288"/>
    <cellStyle name="Normal 2 10 11 2" xfId="18289"/>
    <cellStyle name="Normal 2 10 11 2 2" xfId="18290"/>
    <cellStyle name="Normal 2 10 11 2 2 2" xfId="18291"/>
    <cellStyle name="Normal 2 10 11 2 2 3" xfId="18292"/>
    <cellStyle name="Normal 2 10 11 2 2 4" xfId="18293"/>
    <cellStyle name="Normal 2 10 11 2 3" xfId="18294"/>
    <cellStyle name="Normal 2 10 11 2 4" xfId="18295"/>
    <cellStyle name="Normal 2 10 11 2 5" xfId="18296"/>
    <cellStyle name="Normal 2 10 11 3" xfId="18297"/>
    <cellStyle name="Normal 2 10 11 3 2" xfId="18298"/>
    <cellStyle name="Normal 2 10 11 3 2 2" xfId="18299"/>
    <cellStyle name="Normal 2 10 11 3 2 3" xfId="18300"/>
    <cellStyle name="Normal 2 10 11 3 2 4" xfId="18301"/>
    <cellStyle name="Normal 2 10 11 3 3" xfId="18302"/>
    <cellStyle name="Normal 2 10 11 3 4" xfId="18303"/>
    <cellStyle name="Normal 2 10 11 3 5" xfId="18304"/>
    <cellStyle name="Normal 2 10 11 4" xfId="18305"/>
    <cellStyle name="Normal 2 10 11 4 2" xfId="18306"/>
    <cellStyle name="Normal 2 10 11 4 2 2" xfId="18307"/>
    <cellStyle name="Normal 2 10 11 4 2 3" xfId="18308"/>
    <cellStyle name="Normal 2 10 11 4 2 4" xfId="18309"/>
    <cellStyle name="Normal 2 10 11 4 3" xfId="18310"/>
    <cellStyle name="Normal 2 10 11 4 4" xfId="18311"/>
    <cellStyle name="Normal 2 10 11 4 5" xfId="18312"/>
    <cellStyle name="Normal 2 10 11 5" xfId="18313"/>
    <cellStyle name="Normal 2 10 11 5 2" xfId="18314"/>
    <cellStyle name="Normal 2 10 11 5 2 2" xfId="18315"/>
    <cellStyle name="Normal 2 10 11 5 2 3" xfId="18316"/>
    <cellStyle name="Normal 2 10 11 5 2 4" xfId="18317"/>
    <cellStyle name="Normal 2 10 11 5 3" xfId="18318"/>
    <cellStyle name="Normal 2 10 11 5 4" xfId="18319"/>
    <cellStyle name="Normal 2 10 11 5 5" xfId="18320"/>
    <cellStyle name="Normal 2 10 11 6" xfId="18321"/>
    <cellStyle name="Normal 2 10 11 6 2" xfId="18322"/>
    <cellStyle name="Normal 2 10 11 6 2 2" xfId="18323"/>
    <cellStyle name="Normal 2 10 11 6 2 3" xfId="18324"/>
    <cellStyle name="Normal 2 10 11 6 2 4" xfId="18325"/>
    <cellStyle name="Normal 2 10 11 6 3" xfId="18326"/>
    <cellStyle name="Normal 2 10 11 6 4" xfId="18327"/>
    <cellStyle name="Normal 2 10 11 6 5" xfId="18328"/>
    <cellStyle name="Normal 2 10 11 7" xfId="18329"/>
    <cellStyle name="Normal 2 10 11 7 2" xfId="18330"/>
    <cellStyle name="Normal 2 10 11 7 2 2" xfId="18331"/>
    <cellStyle name="Normal 2 10 11 7 2 3" xfId="18332"/>
    <cellStyle name="Normal 2 10 11 7 2 4" xfId="18333"/>
    <cellStyle name="Normal 2 10 11 7 3" xfId="18334"/>
    <cellStyle name="Normal 2 10 11 7 4" xfId="18335"/>
    <cellStyle name="Normal 2 10 11 7 5" xfId="18336"/>
    <cellStyle name="Normal 2 10 11 8" xfId="18337"/>
    <cellStyle name="Normal 2 10 11 8 2" xfId="18338"/>
    <cellStyle name="Normal 2 10 11 8 3" xfId="18339"/>
    <cellStyle name="Normal 2 10 11 8 4" xfId="18340"/>
    <cellStyle name="Normal 2 10 11 9" xfId="18341"/>
    <cellStyle name="Normal 2 10 12" xfId="18342"/>
    <cellStyle name="Normal 2 10 12 10" xfId="18343"/>
    <cellStyle name="Normal 2 10 12 11" xfId="18344"/>
    <cellStyle name="Normal 2 10 12 2" xfId="18345"/>
    <cellStyle name="Normal 2 10 12 2 2" xfId="18346"/>
    <cellStyle name="Normal 2 10 12 2 2 2" xfId="18347"/>
    <cellStyle name="Normal 2 10 12 2 2 3" xfId="18348"/>
    <cellStyle name="Normal 2 10 12 2 2 4" xfId="18349"/>
    <cellStyle name="Normal 2 10 12 2 3" xfId="18350"/>
    <cellStyle name="Normal 2 10 12 2 4" xfId="18351"/>
    <cellStyle name="Normal 2 10 12 2 4 2" xfId="18352"/>
    <cellStyle name="Normal 2 10 12 2 4 2 2" xfId="18353"/>
    <cellStyle name="Normal 2 10 12 2 4 3" xfId="18354"/>
    <cellStyle name="Normal 2 10 12 2 5" xfId="18355"/>
    <cellStyle name="Normal 2 10 12 3" xfId="18356"/>
    <cellStyle name="Normal 2 10 12 3 2" xfId="18357"/>
    <cellStyle name="Normal 2 10 12 3 2 2" xfId="18358"/>
    <cellStyle name="Normal 2 10 12 3 2 3" xfId="18359"/>
    <cellStyle name="Normal 2 10 12 3 2 4" xfId="18360"/>
    <cellStyle name="Normal 2 10 12 3 3" xfId="18361"/>
    <cellStyle name="Normal 2 10 12 3 4" xfId="18362"/>
    <cellStyle name="Normal 2 10 12 3 5" xfId="18363"/>
    <cellStyle name="Normal 2 10 12 4" xfId="18364"/>
    <cellStyle name="Normal 2 10 12 4 2" xfId="18365"/>
    <cellStyle name="Normal 2 10 12 4 2 2" xfId="18366"/>
    <cellStyle name="Normal 2 10 12 4 2 3" xfId="18367"/>
    <cellStyle name="Normal 2 10 12 4 2 4" xfId="18368"/>
    <cellStyle name="Normal 2 10 12 4 3" xfId="18369"/>
    <cellStyle name="Normal 2 10 12 4 4" xfId="18370"/>
    <cellStyle name="Normal 2 10 12 4 5" xfId="18371"/>
    <cellStyle name="Normal 2 10 12 5" xfId="18372"/>
    <cellStyle name="Normal 2 10 12 5 2" xfId="18373"/>
    <cellStyle name="Normal 2 10 12 5 2 2" xfId="18374"/>
    <cellStyle name="Normal 2 10 12 5 2 3" xfId="18375"/>
    <cellStyle name="Normal 2 10 12 5 2 4" xfId="18376"/>
    <cellStyle name="Normal 2 10 12 5 3" xfId="18377"/>
    <cellStyle name="Normal 2 10 12 5 4" xfId="18378"/>
    <cellStyle name="Normal 2 10 12 5 5" xfId="18379"/>
    <cellStyle name="Normal 2 10 12 6" xfId="18380"/>
    <cellStyle name="Normal 2 10 12 6 2" xfId="18381"/>
    <cellStyle name="Normal 2 10 12 6 2 2" xfId="18382"/>
    <cellStyle name="Normal 2 10 12 6 2 3" xfId="18383"/>
    <cellStyle name="Normal 2 10 12 6 2 4" xfId="18384"/>
    <cellStyle name="Normal 2 10 12 6 3" xfId="18385"/>
    <cellStyle name="Normal 2 10 12 6 4" xfId="18386"/>
    <cellStyle name="Normal 2 10 12 6 5" xfId="18387"/>
    <cellStyle name="Normal 2 10 12 7" xfId="18388"/>
    <cellStyle name="Normal 2 10 12 7 2" xfId="18389"/>
    <cellStyle name="Normal 2 10 12 7 2 2" xfId="18390"/>
    <cellStyle name="Normal 2 10 12 7 2 3" xfId="18391"/>
    <cellStyle name="Normal 2 10 12 7 2 4" xfId="18392"/>
    <cellStyle name="Normal 2 10 12 7 3" xfId="18393"/>
    <cellStyle name="Normal 2 10 12 7 4" xfId="18394"/>
    <cellStyle name="Normal 2 10 12 7 5" xfId="18395"/>
    <cellStyle name="Normal 2 10 12 8" xfId="18396"/>
    <cellStyle name="Normal 2 10 12 8 2" xfId="18397"/>
    <cellStyle name="Normal 2 10 12 8 3" xfId="18398"/>
    <cellStyle name="Normal 2 10 12 8 4" xfId="18399"/>
    <cellStyle name="Normal 2 10 12 9" xfId="18400"/>
    <cellStyle name="Normal 2 10 13" xfId="18401"/>
    <cellStyle name="Normal 2 10 13 10" xfId="18402"/>
    <cellStyle name="Normal 2 10 13 11" xfId="18403"/>
    <cellStyle name="Normal 2 10 13 2" xfId="18404"/>
    <cellStyle name="Normal 2 10 13 2 2" xfId="18405"/>
    <cellStyle name="Normal 2 10 13 2 2 2" xfId="18406"/>
    <cellStyle name="Normal 2 10 13 2 2 3" xfId="18407"/>
    <cellStyle name="Normal 2 10 13 2 2 4" xfId="18408"/>
    <cellStyle name="Normal 2 10 13 2 3" xfId="18409"/>
    <cellStyle name="Normal 2 10 13 2 4" xfId="18410"/>
    <cellStyle name="Normal 2 10 13 2 5" xfId="18411"/>
    <cellStyle name="Normal 2 10 13 3" xfId="18412"/>
    <cellStyle name="Normal 2 10 13 3 2" xfId="18413"/>
    <cellStyle name="Normal 2 10 13 3 2 2" xfId="18414"/>
    <cellStyle name="Normal 2 10 13 3 2 3" xfId="18415"/>
    <cellStyle name="Normal 2 10 13 3 2 4" xfId="18416"/>
    <cellStyle name="Normal 2 10 13 3 3" xfId="18417"/>
    <cellStyle name="Normal 2 10 13 3 4" xfId="18418"/>
    <cellStyle name="Normal 2 10 13 3 5" xfId="18419"/>
    <cellStyle name="Normal 2 10 13 4" xfId="18420"/>
    <cellStyle name="Normal 2 10 13 4 2" xfId="18421"/>
    <cellStyle name="Normal 2 10 13 4 2 2" xfId="18422"/>
    <cellStyle name="Normal 2 10 13 4 2 3" xfId="18423"/>
    <cellStyle name="Normal 2 10 13 4 2 4" xfId="18424"/>
    <cellStyle name="Normal 2 10 13 4 3" xfId="18425"/>
    <cellStyle name="Normal 2 10 13 4 4" xfId="18426"/>
    <cellStyle name="Normal 2 10 13 4 5" xfId="18427"/>
    <cellStyle name="Normal 2 10 13 5" xfId="18428"/>
    <cellStyle name="Normal 2 10 13 5 2" xfId="18429"/>
    <cellStyle name="Normal 2 10 13 5 2 2" xfId="18430"/>
    <cellStyle name="Normal 2 10 13 5 2 3" xfId="18431"/>
    <cellStyle name="Normal 2 10 13 5 2 3 2" xfId="18432"/>
    <cellStyle name="Normal 2 10 13 5 2 3 2 2" xfId="18433"/>
    <cellStyle name="Normal 2 10 13 5 2 3 3" xfId="18434"/>
    <cellStyle name="Normal 2 10 13 5 2 4" xfId="18435"/>
    <cellStyle name="Normal 2 10 13 5 3" xfId="18436"/>
    <cellStyle name="Normal 2 10 13 5 4" xfId="18437"/>
    <cellStyle name="Normal 2 10 13 5 5" xfId="18438"/>
    <cellStyle name="Normal 2 10 13 6" xfId="18439"/>
    <cellStyle name="Normal 2 10 13 6 2" xfId="18440"/>
    <cellStyle name="Normal 2 10 13 6 2 2" xfId="18441"/>
    <cellStyle name="Normal 2 10 13 6 2 2 2" xfId="18442"/>
    <cellStyle name="Normal 2 10 13 6 2 3" xfId="18443"/>
    <cellStyle name="Normal 2 10 13 6 2 4" xfId="18444"/>
    <cellStyle name="Normal 2 10 13 6 2 5" xfId="18445"/>
    <cellStyle name="Normal 2 10 13 6 3" xfId="18446"/>
    <cellStyle name="Normal 2 10 13 6 4" xfId="18447"/>
    <cellStyle name="Normal 2 10 13 6 5" xfId="18448"/>
    <cellStyle name="Normal 2 10 13 7" xfId="18449"/>
    <cellStyle name="Normal 2 10 13 7 2" xfId="18450"/>
    <cellStyle name="Normal 2 10 13 7 2 2" xfId="18451"/>
    <cellStyle name="Normal 2 10 13 7 2 3" xfId="18452"/>
    <cellStyle name="Normal 2 10 13 7 2 4" xfId="18453"/>
    <cellStyle name="Normal 2 10 13 7 3" xfId="18454"/>
    <cellStyle name="Normal 2 10 13 7 4" xfId="18455"/>
    <cellStyle name="Normal 2 10 13 7 5" xfId="18456"/>
    <cellStyle name="Normal 2 10 13 8" xfId="18457"/>
    <cellStyle name="Normal 2 10 13 8 2" xfId="18458"/>
    <cellStyle name="Normal 2 10 13 8 3" xfId="18459"/>
    <cellStyle name="Normal 2 10 13 8 4" xfId="18460"/>
    <cellStyle name="Normal 2 10 13 9" xfId="18461"/>
    <cellStyle name="Normal 2 10 14" xfId="18462"/>
    <cellStyle name="Normal 2 10 14 2" xfId="18463"/>
    <cellStyle name="Normal 2 10 14 2 2" xfId="18464"/>
    <cellStyle name="Normal 2 10 14 2 3" xfId="18465"/>
    <cellStyle name="Normal 2 10 14 2 4" xfId="18466"/>
    <cellStyle name="Normal 2 10 14 3" xfId="18467"/>
    <cellStyle name="Normal 2 10 14 4" xfId="18468"/>
    <cellStyle name="Normal 2 10 14 5" xfId="18469"/>
    <cellStyle name="Normal 2 10 15" xfId="18470"/>
    <cellStyle name="Normal 2 10 15 2" xfId="18471"/>
    <cellStyle name="Normal 2 10 15 2 2" xfId="18472"/>
    <cellStyle name="Normal 2 10 15 2 3" xfId="18473"/>
    <cellStyle name="Normal 2 10 15 2 4" xfId="18474"/>
    <cellStyle name="Normal 2 10 15 3" xfId="18475"/>
    <cellStyle name="Normal 2 10 15 4" xfId="18476"/>
    <cellStyle name="Normal 2 10 15 5" xfId="18477"/>
    <cellStyle name="Normal 2 10 16" xfId="18478"/>
    <cellStyle name="Normal 2 10 16 10" xfId="18479"/>
    <cellStyle name="Normal 2 10 16 11" xfId="18480"/>
    <cellStyle name="Normal 2 10 16 12" xfId="18481"/>
    <cellStyle name="Normal 2 10 16 13" xfId="18482"/>
    <cellStyle name="Normal 2 10 16 14" xfId="18483"/>
    <cellStyle name="Normal 2 10 16 15" xfId="18484"/>
    <cellStyle name="Normal 2 10 16 16" xfId="18485"/>
    <cellStyle name="Normal 2 10 16 17" xfId="18486"/>
    <cellStyle name="Normal 2 10 16 18" xfId="18487"/>
    <cellStyle name="Normal 2 10 16 19" xfId="18488"/>
    <cellStyle name="Normal 2 10 16 2" xfId="18489"/>
    <cellStyle name="Normal 2 10 16 2 10" xfId="18490"/>
    <cellStyle name="Normal 2 10 16 2 11" xfId="18491"/>
    <cellStyle name="Normal 2 10 16 2 12" xfId="18492"/>
    <cellStyle name="Normal 2 10 16 2 13" xfId="18493"/>
    <cellStyle name="Normal 2 10 16 2 14" xfId="18494"/>
    <cellStyle name="Normal 2 10 16 2 15" xfId="18495"/>
    <cellStyle name="Normal 2 10 16 2 16" xfId="18496"/>
    <cellStyle name="Normal 2 10 16 2 17" xfId="18497"/>
    <cellStyle name="Normal 2 10 16 2 18" xfId="18498"/>
    <cellStyle name="Normal 2 10 16 2 19" xfId="18499"/>
    <cellStyle name="Normal 2 10 16 2 2" xfId="18500"/>
    <cellStyle name="Normal 2 10 16 2 20" xfId="18501"/>
    <cellStyle name="Normal 2 10 16 2 21" xfId="18502"/>
    <cellStyle name="Normal 2 10 16 2 22" xfId="18503"/>
    <cellStyle name="Normal 2 10 16 2 23" xfId="18504"/>
    <cellStyle name="Normal 2 10 16 2 24" xfId="18505"/>
    <cellStyle name="Normal 2 10 16 2 25" xfId="18506"/>
    <cellStyle name="Normal 2 10 16 2 26" xfId="18507"/>
    <cellStyle name="Normal 2 10 16 2 27" xfId="18508"/>
    <cellStyle name="Normal 2 10 16 2 3" xfId="18509"/>
    <cellStyle name="Normal 2 10 16 2 4" xfId="18510"/>
    <cellStyle name="Normal 2 10 16 2 5" xfId="18511"/>
    <cellStyle name="Normal 2 10 16 2 6" xfId="18512"/>
    <cellStyle name="Normal 2 10 16 2 7" xfId="18513"/>
    <cellStyle name="Normal 2 10 16 2 8" xfId="18514"/>
    <cellStyle name="Normal 2 10 16 2 9" xfId="18515"/>
    <cellStyle name="Normal 2 10 16 20" xfId="18516"/>
    <cellStyle name="Normal 2 10 16 21" xfId="18517"/>
    <cellStyle name="Normal 2 10 16 22" xfId="18518"/>
    <cellStyle name="Normal 2 10 16 23" xfId="18519"/>
    <cellStyle name="Normal 2 10 16 24" xfId="18520"/>
    <cellStyle name="Normal 2 10 16 25" xfId="18521"/>
    <cellStyle name="Normal 2 10 16 26" xfId="18522"/>
    <cellStyle name="Normal 2 10 16 27" xfId="18523"/>
    <cellStyle name="Normal 2 10 16 3" xfId="18524"/>
    <cellStyle name="Normal 2 10 16 4" xfId="18525"/>
    <cellStyle name="Normal 2 10 16 5" xfId="18526"/>
    <cellStyle name="Normal 2 10 16 6" xfId="18527"/>
    <cellStyle name="Normal 2 10 16 7" xfId="18528"/>
    <cellStyle name="Normal 2 10 16 8" xfId="18529"/>
    <cellStyle name="Normal 2 10 16 9" xfId="18530"/>
    <cellStyle name="Normal 2 10 17" xfId="18531"/>
    <cellStyle name="Normal 2 10 17 2" xfId="18532"/>
    <cellStyle name="Normal 2 10 17 2 2" xfId="18533"/>
    <cellStyle name="Normal 2 10 17 2 3" xfId="18534"/>
    <cellStyle name="Normal 2 10 17 2 4" xfId="18535"/>
    <cellStyle name="Normal 2 10 17 3" xfId="18536"/>
    <cellStyle name="Normal 2 10 17 4" xfId="18537"/>
    <cellStyle name="Normal 2 10 17 5" xfId="18538"/>
    <cellStyle name="Normal 2 10 18" xfId="18539"/>
    <cellStyle name="Normal 2 10 18 2" xfId="18540"/>
    <cellStyle name="Normal 2 10 18 2 2" xfId="18541"/>
    <cellStyle name="Normal 2 10 18 2 2 2" xfId="18542"/>
    <cellStyle name="Normal 2 10 18 2 2 2 2" xfId="18543"/>
    <cellStyle name="Normal 2 10 18 2 2 3" xfId="18544"/>
    <cellStyle name="Normal 2 10 18 2 3" xfId="18545"/>
    <cellStyle name="Normal 2 10 18 2 4" xfId="18546"/>
    <cellStyle name="Normal 2 10 18 3" xfId="18547"/>
    <cellStyle name="Normal 2 10 18 3 2" xfId="18548"/>
    <cellStyle name="Normal 2 10 18 4" xfId="18549"/>
    <cellStyle name="Normal 2 10 18 5" xfId="18550"/>
    <cellStyle name="Normal 2 10 18 6" xfId="18551"/>
    <cellStyle name="Normal 2 10 19" xfId="18552"/>
    <cellStyle name="Normal 2 10 19 2" xfId="18553"/>
    <cellStyle name="Normal 2 10 19 2 2" xfId="18554"/>
    <cellStyle name="Normal 2 10 19 2 3" xfId="18555"/>
    <cellStyle name="Normal 2 10 19 2 4" xfId="18556"/>
    <cellStyle name="Normal 2 10 19 3" xfId="18557"/>
    <cellStyle name="Normal 2 10 19 4" xfId="18558"/>
    <cellStyle name="Normal 2 10 19 5" xfId="18559"/>
    <cellStyle name="Normal 2 10 2" xfId="18560"/>
    <cellStyle name="Normal 2 10 2 10" xfId="18561"/>
    <cellStyle name="Normal 2 10 2 11" xfId="18562"/>
    <cellStyle name="Normal 2 10 2 12" xfId="18563"/>
    <cellStyle name="Normal 2 10 2 13" xfId="18564"/>
    <cellStyle name="Normal 2 10 2 14" xfId="18565"/>
    <cellStyle name="Normal 2 10 2 15" xfId="18566"/>
    <cellStyle name="Normal 2 10 2 16" xfId="18567"/>
    <cellStyle name="Normal 2 10 2 16 10" xfId="18568"/>
    <cellStyle name="Normal 2 10 2 16 11" xfId="18569"/>
    <cellStyle name="Normal 2 10 2 16 12" xfId="18570"/>
    <cellStyle name="Normal 2 10 2 16 13" xfId="18571"/>
    <cellStyle name="Normal 2 10 2 16 14" xfId="18572"/>
    <cellStyle name="Normal 2 10 2 16 15" xfId="18573"/>
    <cellStyle name="Normal 2 10 2 16 16" xfId="18574"/>
    <cellStyle name="Normal 2 10 2 16 17" xfId="18575"/>
    <cellStyle name="Normal 2 10 2 16 18" xfId="18576"/>
    <cellStyle name="Normal 2 10 2 16 19" xfId="18577"/>
    <cellStyle name="Normal 2 10 2 16 2" xfId="18578"/>
    <cellStyle name="Normal 2 10 2 16 2 10" xfId="18579"/>
    <cellStyle name="Normal 2 10 2 16 2 11" xfId="18580"/>
    <cellStyle name="Normal 2 10 2 16 2 12" xfId="18581"/>
    <cellStyle name="Normal 2 10 2 16 2 13" xfId="18582"/>
    <cellStyle name="Normal 2 10 2 16 2 14" xfId="18583"/>
    <cellStyle name="Normal 2 10 2 16 2 15" xfId="18584"/>
    <cellStyle name="Normal 2 10 2 16 2 16" xfId="18585"/>
    <cellStyle name="Normal 2 10 2 16 2 17" xfId="18586"/>
    <cellStyle name="Normal 2 10 2 16 2 18" xfId="18587"/>
    <cellStyle name="Normal 2 10 2 16 2 19" xfId="18588"/>
    <cellStyle name="Normal 2 10 2 16 2 2" xfId="18589"/>
    <cellStyle name="Normal 2 10 2 16 2 20" xfId="18590"/>
    <cellStyle name="Normal 2 10 2 16 2 21" xfId="18591"/>
    <cellStyle name="Normal 2 10 2 16 2 22" xfId="18592"/>
    <cellStyle name="Normal 2 10 2 16 2 23" xfId="18593"/>
    <cellStyle name="Normal 2 10 2 16 2 24" xfId="18594"/>
    <cellStyle name="Normal 2 10 2 16 2 25" xfId="18595"/>
    <cellStyle name="Normal 2 10 2 16 2 26" xfId="18596"/>
    <cellStyle name="Normal 2 10 2 16 2 27" xfId="18597"/>
    <cellStyle name="Normal 2 10 2 16 2 3" xfId="18598"/>
    <cellStyle name="Normal 2 10 2 16 2 4" xfId="18599"/>
    <cellStyle name="Normal 2 10 2 16 2 5" xfId="18600"/>
    <cellStyle name="Normal 2 10 2 16 2 6" xfId="18601"/>
    <cellStyle name="Normal 2 10 2 16 2 7" xfId="18602"/>
    <cellStyle name="Normal 2 10 2 16 2 8" xfId="18603"/>
    <cellStyle name="Normal 2 10 2 16 2 9" xfId="18604"/>
    <cellStyle name="Normal 2 10 2 16 20" xfId="18605"/>
    <cellStyle name="Normal 2 10 2 16 21" xfId="18606"/>
    <cellStyle name="Normal 2 10 2 16 22" xfId="18607"/>
    <cellStyle name="Normal 2 10 2 16 23" xfId="18608"/>
    <cellStyle name="Normal 2 10 2 16 24" xfId="18609"/>
    <cellStyle name="Normal 2 10 2 16 25" xfId="18610"/>
    <cellStyle name="Normal 2 10 2 16 26" xfId="18611"/>
    <cellStyle name="Normal 2 10 2 16 27" xfId="18612"/>
    <cellStyle name="Normal 2 10 2 16 3" xfId="18613"/>
    <cellStyle name="Normal 2 10 2 16 4" xfId="18614"/>
    <cellStyle name="Normal 2 10 2 16 5" xfId="18615"/>
    <cellStyle name="Normal 2 10 2 16 6" xfId="18616"/>
    <cellStyle name="Normal 2 10 2 16 7" xfId="18617"/>
    <cellStyle name="Normal 2 10 2 16 8" xfId="18618"/>
    <cellStyle name="Normal 2 10 2 16 9" xfId="18619"/>
    <cellStyle name="Normal 2 10 2 17" xfId="18620"/>
    <cellStyle name="Normal 2 10 2 18" xfId="18621"/>
    <cellStyle name="Normal 2 10 2 19" xfId="18622"/>
    <cellStyle name="Normal 2 10 2 2" xfId="18623"/>
    <cellStyle name="Normal 2 10 2 2 10" xfId="18624"/>
    <cellStyle name="Normal 2 10 2 2 11" xfId="18625"/>
    <cellStyle name="Normal 2 10 2 2 12" xfId="18626"/>
    <cellStyle name="Normal 2 10 2 2 13" xfId="18627"/>
    <cellStyle name="Normal 2 10 2 2 14" xfId="18628"/>
    <cellStyle name="Normal 2 10 2 2 15" xfId="18629"/>
    <cellStyle name="Normal 2 10 2 2 15 10" xfId="18630"/>
    <cellStyle name="Normal 2 10 2 2 15 11" xfId="18631"/>
    <cellStyle name="Normal 2 10 2 2 15 12" xfId="18632"/>
    <cellStyle name="Normal 2 10 2 2 15 13" xfId="18633"/>
    <cellStyle name="Normal 2 10 2 2 15 14" xfId="18634"/>
    <cellStyle name="Normal 2 10 2 2 15 15" xfId="18635"/>
    <cellStyle name="Normal 2 10 2 2 15 16" xfId="18636"/>
    <cellStyle name="Normal 2 10 2 2 15 17" xfId="18637"/>
    <cellStyle name="Normal 2 10 2 2 15 18" xfId="18638"/>
    <cellStyle name="Normal 2 10 2 2 15 19" xfId="18639"/>
    <cellStyle name="Normal 2 10 2 2 15 2" xfId="18640"/>
    <cellStyle name="Normal 2 10 2 2 15 2 10" xfId="18641"/>
    <cellStyle name="Normal 2 10 2 2 15 2 11" xfId="18642"/>
    <cellStyle name="Normal 2 10 2 2 15 2 12" xfId="18643"/>
    <cellStyle name="Normal 2 10 2 2 15 2 13" xfId="18644"/>
    <cellStyle name="Normal 2 10 2 2 15 2 14" xfId="18645"/>
    <cellStyle name="Normal 2 10 2 2 15 2 15" xfId="18646"/>
    <cellStyle name="Normal 2 10 2 2 15 2 16" xfId="18647"/>
    <cellStyle name="Normal 2 10 2 2 15 2 17" xfId="18648"/>
    <cellStyle name="Normal 2 10 2 2 15 2 18" xfId="18649"/>
    <cellStyle name="Normal 2 10 2 2 15 2 19" xfId="18650"/>
    <cellStyle name="Normal 2 10 2 2 15 2 2" xfId="18651"/>
    <cellStyle name="Normal 2 10 2 2 15 2 20" xfId="18652"/>
    <cellStyle name="Normal 2 10 2 2 15 2 21" xfId="18653"/>
    <cellStyle name="Normal 2 10 2 2 15 2 22" xfId="18654"/>
    <cellStyle name="Normal 2 10 2 2 15 2 23" xfId="18655"/>
    <cellStyle name="Normal 2 10 2 2 15 2 24" xfId="18656"/>
    <cellStyle name="Normal 2 10 2 2 15 2 25" xfId="18657"/>
    <cellStyle name="Normal 2 10 2 2 15 2 26" xfId="18658"/>
    <cellStyle name="Normal 2 10 2 2 15 2 27" xfId="18659"/>
    <cellStyle name="Normal 2 10 2 2 15 2 3" xfId="18660"/>
    <cellStyle name="Normal 2 10 2 2 15 2 4" xfId="18661"/>
    <cellStyle name="Normal 2 10 2 2 15 2 5" xfId="18662"/>
    <cellStyle name="Normal 2 10 2 2 15 2 6" xfId="18663"/>
    <cellStyle name="Normal 2 10 2 2 15 2 7" xfId="18664"/>
    <cellStyle name="Normal 2 10 2 2 15 2 8" xfId="18665"/>
    <cellStyle name="Normal 2 10 2 2 15 2 9" xfId="18666"/>
    <cellStyle name="Normal 2 10 2 2 15 20" xfId="18667"/>
    <cellStyle name="Normal 2 10 2 2 15 21" xfId="18668"/>
    <cellStyle name="Normal 2 10 2 2 15 22" xfId="18669"/>
    <cellStyle name="Normal 2 10 2 2 15 23" xfId="18670"/>
    <cellStyle name="Normal 2 10 2 2 15 24" xfId="18671"/>
    <cellStyle name="Normal 2 10 2 2 15 25" xfId="18672"/>
    <cellStyle name="Normal 2 10 2 2 15 26" xfId="18673"/>
    <cellStyle name="Normal 2 10 2 2 15 27" xfId="18674"/>
    <cellStyle name="Normal 2 10 2 2 15 3" xfId="18675"/>
    <cellStyle name="Normal 2 10 2 2 15 4" xfId="18676"/>
    <cellStyle name="Normal 2 10 2 2 15 5" xfId="18677"/>
    <cellStyle name="Normal 2 10 2 2 15 6" xfId="18678"/>
    <cellStyle name="Normal 2 10 2 2 15 7" xfId="18679"/>
    <cellStyle name="Normal 2 10 2 2 15 8" xfId="18680"/>
    <cellStyle name="Normal 2 10 2 2 15 9" xfId="18681"/>
    <cellStyle name="Normal 2 10 2 2 16" xfId="18682"/>
    <cellStyle name="Normal 2 10 2 2 17" xfId="18683"/>
    <cellStyle name="Normal 2 10 2 2 18" xfId="18684"/>
    <cellStyle name="Normal 2 10 2 2 19" xfId="18685"/>
    <cellStyle name="Normal 2 10 2 2 2" xfId="18686"/>
    <cellStyle name="Normal 2 10 2 2 2 10" xfId="18687"/>
    <cellStyle name="Normal 2 10 2 2 2 11" xfId="18688"/>
    <cellStyle name="Normal 2 10 2 2 2 12" xfId="18689"/>
    <cellStyle name="Normal 2 10 2 2 2 13" xfId="18690"/>
    <cellStyle name="Normal 2 10 2 2 2 14" xfId="18691"/>
    <cellStyle name="Normal 2 10 2 2 2 14 10" xfId="18692"/>
    <cellStyle name="Normal 2 10 2 2 2 14 11" xfId="18693"/>
    <cellStyle name="Normal 2 10 2 2 2 14 12" xfId="18694"/>
    <cellStyle name="Normal 2 10 2 2 2 14 13" xfId="18695"/>
    <cellStyle name="Normal 2 10 2 2 2 14 14" xfId="18696"/>
    <cellStyle name="Normal 2 10 2 2 2 14 15" xfId="18697"/>
    <cellStyle name="Normal 2 10 2 2 2 14 16" xfId="18698"/>
    <cellStyle name="Normal 2 10 2 2 2 14 17" xfId="18699"/>
    <cellStyle name="Normal 2 10 2 2 2 14 18" xfId="18700"/>
    <cellStyle name="Normal 2 10 2 2 2 14 19" xfId="18701"/>
    <cellStyle name="Normal 2 10 2 2 2 14 2" xfId="18702"/>
    <cellStyle name="Normal 2 10 2 2 2 14 2 10" xfId="18703"/>
    <cellStyle name="Normal 2 10 2 2 2 14 2 11" xfId="18704"/>
    <cellStyle name="Normal 2 10 2 2 2 14 2 12" xfId="18705"/>
    <cellStyle name="Normal 2 10 2 2 2 14 2 13" xfId="18706"/>
    <cellStyle name="Normal 2 10 2 2 2 14 2 14" xfId="18707"/>
    <cellStyle name="Normal 2 10 2 2 2 14 2 15" xfId="18708"/>
    <cellStyle name="Normal 2 10 2 2 2 14 2 16" xfId="18709"/>
    <cellStyle name="Normal 2 10 2 2 2 14 2 17" xfId="18710"/>
    <cellStyle name="Normal 2 10 2 2 2 14 2 18" xfId="18711"/>
    <cellStyle name="Normal 2 10 2 2 2 14 2 19" xfId="18712"/>
    <cellStyle name="Normal 2 10 2 2 2 14 2 2" xfId="18713"/>
    <cellStyle name="Normal 2 10 2 2 2 14 2 20" xfId="18714"/>
    <cellStyle name="Normal 2 10 2 2 2 14 2 21" xfId="18715"/>
    <cellStyle name="Normal 2 10 2 2 2 14 2 22" xfId="18716"/>
    <cellStyle name="Normal 2 10 2 2 2 14 2 23" xfId="18717"/>
    <cellStyle name="Normal 2 10 2 2 2 14 2 24" xfId="18718"/>
    <cellStyle name="Normal 2 10 2 2 2 14 2 25" xfId="18719"/>
    <cellStyle name="Normal 2 10 2 2 2 14 2 26" xfId="18720"/>
    <cellStyle name="Normal 2 10 2 2 2 14 2 27" xfId="18721"/>
    <cellStyle name="Normal 2 10 2 2 2 14 2 3" xfId="18722"/>
    <cellStyle name="Normal 2 10 2 2 2 14 2 4" xfId="18723"/>
    <cellStyle name="Normal 2 10 2 2 2 14 2 5" xfId="18724"/>
    <cellStyle name="Normal 2 10 2 2 2 14 2 6" xfId="18725"/>
    <cellStyle name="Normal 2 10 2 2 2 14 2 7" xfId="18726"/>
    <cellStyle name="Normal 2 10 2 2 2 14 2 8" xfId="18727"/>
    <cellStyle name="Normal 2 10 2 2 2 14 2 9" xfId="18728"/>
    <cellStyle name="Normal 2 10 2 2 2 14 20" xfId="18729"/>
    <cellStyle name="Normal 2 10 2 2 2 14 21" xfId="18730"/>
    <cellStyle name="Normal 2 10 2 2 2 14 22" xfId="18731"/>
    <cellStyle name="Normal 2 10 2 2 2 14 23" xfId="18732"/>
    <cellStyle name="Normal 2 10 2 2 2 14 24" xfId="18733"/>
    <cellStyle name="Normal 2 10 2 2 2 14 25" xfId="18734"/>
    <cellStyle name="Normal 2 10 2 2 2 14 26" xfId="18735"/>
    <cellStyle name="Normal 2 10 2 2 2 14 27" xfId="18736"/>
    <cellStyle name="Normal 2 10 2 2 2 14 3" xfId="18737"/>
    <cellStyle name="Normal 2 10 2 2 2 14 4" xfId="18738"/>
    <cellStyle name="Normal 2 10 2 2 2 14 5" xfId="18739"/>
    <cellStyle name="Normal 2 10 2 2 2 14 6" xfId="18740"/>
    <cellStyle name="Normal 2 10 2 2 2 14 7" xfId="18741"/>
    <cellStyle name="Normal 2 10 2 2 2 14 8" xfId="18742"/>
    <cellStyle name="Normal 2 10 2 2 2 14 9" xfId="18743"/>
    <cellStyle name="Normal 2 10 2 2 2 15" xfId="18744"/>
    <cellStyle name="Normal 2 10 2 2 2 16" xfId="18745"/>
    <cellStyle name="Normal 2 10 2 2 2 17" xfId="18746"/>
    <cellStyle name="Normal 2 10 2 2 2 18" xfId="18747"/>
    <cellStyle name="Normal 2 10 2 2 2 19" xfId="18748"/>
    <cellStyle name="Normal 2 10 2 2 2 2" xfId="18749"/>
    <cellStyle name="Normal 2 10 2 2 2 20" xfId="18750"/>
    <cellStyle name="Normal 2 10 2 2 2 21" xfId="18751"/>
    <cellStyle name="Normal 2 10 2 2 2 22" xfId="18752"/>
    <cellStyle name="Normal 2 10 2 2 2 23" xfId="18753"/>
    <cellStyle name="Normal 2 10 2 2 2 24" xfId="18754"/>
    <cellStyle name="Normal 2 10 2 2 2 25" xfId="18755"/>
    <cellStyle name="Normal 2 10 2 2 2 26" xfId="18756"/>
    <cellStyle name="Normal 2 10 2 2 2 27" xfId="18757"/>
    <cellStyle name="Normal 2 10 2 2 2 28" xfId="18758"/>
    <cellStyle name="Normal 2 10 2 2 2 29" xfId="18759"/>
    <cellStyle name="Normal 2 10 2 2 2 3" xfId="18760"/>
    <cellStyle name="Normal 2 10 2 2 2 3 10" xfId="18761"/>
    <cellStyle name="Normal 2 10 2 2 2 3 11" xfId="18762"/>
    <cellStyle name="Normal 2 10 2 2 2 3 12" xfId="18763"/>
    <cellStyle name="Normal 2 10 2 2 2 3 13" xfId="18764"/>
    <cellStyle name="Normal 2 10 2 2 2 3 14" xfId="18765"/>
    <cellStyle name="Normal 2 10 2 2 2 3 15" xfId="18766"/>
    <cellStyle name="Normal 2 10 2 2 2 3 16" xfId="18767"/>
    <cellStyle name="Normal 2 10 2 2 2 3 17" xfId="18768"/>
    <cellStyle name="Normal 2 10 2 2 2 3 18" xfId="18769"/>
    <cellStyle name="Normal 2 10 2 2 2 3 19" xfId="18770"/>
    <cellStyle name="Normal 2 10 2 2 2 3 2" xfId="18771"/>
    <cellStyle name="Normal 2 10 2 2 2 3 2 10" xfId="18772"/>
    <cellStyle name="Normal 2 10 2 2 2 3 2 11" xfId="18773"/>
    <cellStyle name="Normal 2 10 2 2 2 3 2 12" xfId="18774"/>
    <cellStyle name="Normal 2 10 2 2 2 3 2 13" xfId="18775"/>
    <cellStyle name="Normal 2 10 2 2 2 3 2 14" xfId="18776"/>
    <cellStyle name="Normal 2 10 2 2 2 3 2 15" xfId="18777"/>
    <cellStyle name="Normal 2 10 2 2 2 3 2 16" xfId="18778"/>
    <cellStyle name="Normal 2 10 2 2 2 3 2 17" xfId="18779"/>
    <cellStyle name="Normal 2 10 2 2 2 3 2 18" xfId="18780"/>
    <cellStyle name="Normal 2 10 2 2 2 3 2 19" xfId="18781"/>
    <cellStyle name="Normal 2 10 2 2 2 3 2 2" xfId="18782"/>
    <cellStyle name="Normal 2 10 2 2 2 3 2 2 10" xfId="18783"/>
    <cellStyle name="Normal 2 10 2 2 2 3 2 2 11" xfId="18784"/>
    <cellStyle name="Normal 2 10 2 2 2 3 2 2 12" xfId="18785"/>
    <cellStyle name="Normal 2 10 2 2 2 3 2 2 13" xfId="18786"/>
    <cellStyle name="Normal 2 10 2 2 2 3 2 2 14" xfId="18787"/>
    <cellStyle name="Normal 2 10 2 2 2 3 2 2 15" xfId="18788"/>
    <cellStyle name="Normal 2 10 2 2 2 3 2 2 16" xfId="18789"/>
    <cellStyle name="Normal 2 10 2 2 2 3 2 2 17" xfId="18790"/>
    <cellStyle name="Normal 2 10 2 2 2 3 2 2 18" xfId="18791"/>
    <cellStyle name="Normal 2 10 2 2 2 3 2 2 19" xfId="18792"/>
    <cellStyle name="Normal 2 10 2 2 2 3 2 2 2" xfId="18793"/>
    <cellStyle name="Normal 2 10 2 2 2 3 2 2 20" xfId="18794"/>
    <cellStyle name="Normal 2 10 2 2 2 3 2 2 21" xfId="18795"/>
    <cellStyle name="Normal 2 10 2 2 2 3 2 2 22" xfId="18796"/>
    <cellStyle name="Normal 2 10 2 2 2 3 2 2 23" xfId="18797"/>
    <cellStyle name="Normal 2 10 2 2 2 3 2 2 24" xfId="18798"/>
    <cellStyle name="Normal 2 10 2 2 2 3 2 2 25" xfId="18799"/>
    <cellStyle name="Normal 2 10 2 2 2 3 2 2 26" xfId="18800"/>
    <cellStyle name="Normal 2 10 2 2 2 3 2 2 27" xfId="18801"/>
    <cellStyle name="Normal 2 10 2 2 2 3 2 2 3" xfId="18802"/>
    <cellStyle name="Normal 2 10 2 2 2 3 2 2 4" xfId="18803"/>
    <cellStyle name="Normal 2 10 2 2 2 3 2 2 5" xfId="18804"/>
    <cellStyle name="Normal 2 10 2 2 2 3 2 2 6" xfId="18805"/>
    <cellStyle name="Normal 2 10 2 2 2 3 2 2 7" xfId="18806"/>
    <cellStyle name="Normal 2 10 2 2 2 3 2 2 8" xfId="18807"/>
    <cellStyle name="Normal 2 10 2 2 2 3 2 2 9" xfId="18808"/>
    <cellStyle name="Normal 2 10 2 2 2 3 2 20" xfId="18809"/>
    <cellStyle name="Normal 2 10 2 2 2 3 2 21" xfId="18810"/>
    <cellStyle name="Normal 2 10 2 2 2 3 2 22" xfId="18811"/>
    <cellStyle name="Normal 2 10 2 2 2 3 2 23" xfId="18812"/>
    <cellStyle name="Normal 2 10 2 2 2 3 2 24" xfId="18813"/>
    <cellStyle name="Normal 2 10 2 2 2 3 2 25" xfId="18814"/>
    <cellStyle name="Normal 2 10 2 2 2 3 2 26" xfId="18815"/>
    <cellStyle name="Normal 2 10 2 2 2 3 2 27" xfId="18816"/>
    <cellStyle name="Normal 2 10 2 2 2 3 2 3" xfId="18817"/>
    <cellStyle name="Normal 2 10 2 2 2 3 2 4" xfId="18818"/>
    <cellStyle name="Normal 2 10 2 2 2 3 2 5" xfId="18819"/>
    <cellStyle name="Normal 2 10 2 2 2 3 2 6" xfId="18820"/>
    <cellStyle name="Normal 2 10 2 2 2 3 2 7" xfId="18821"/>
    <cellStyle name="Normal 2 10 2 2 2 3 2 8" xfId="18822"/>
    <cellStyle name="Normal 2 10 2 2 2 3 2 9" xfId="18823"/>
    <cellStyle name="Normal 2 10 2 2 2 3 20" xfId="18824"/>
    <cellStyle name="Normal 2 10 2 2 2 3 21" xfId="18825"/>
    <cellStyle name="Normal 2 10 2 2 2 3 22" xfId="18826"/>
    <cellStyle name="Normal 2 10 2 2 2 3 23" xfId="18827"/>
    <cellStyle name="Normal 2 10 2 2 2 3 24" xfId="18828"/>
    <cellStyle name="Normal 2 10 2 2 2 3 25" xfId="18829"/>
    <cellStyle name="Normal 2 10 2 2 2 3 26" xfId="18830"/>
    <cellStyle name="Normal 2 10 2 2 2 3 27" xfId="18831"/>
    <cellStyle name="Normal 2 10 2 2 2 3 28" xfId="18832"/>
    <cellStyle name="Normal 2 10 2 2 2 3 29" xfId="18833"/>
    <cellStyle name="Normal 2 10 2 2 2 3 3" xfId="18834"/>
    <cellStyle name="Normal 2 10 2 2 2 3 30" xfId="18835"/>
    <cellStyle name="Normal 2 10 2 2 2 3 31" xfId="18836"/>
    <cellStyle name="Normal 2 10 2 2 2 3 32" xfId="18837"/>
    <cellStyle name="Normal 2 10 2 2 2 3 33" xfId="18838"/>
    <cellStyle name="Normal 2 10 2 2 2 3 34" xfId="18839"/>
    <cellStyle name="Normal 2 10 2 2 2 3 35" xfId="18840"/>
    <cellStyle name="Normal 2 10 2 2 2 3 36" xfId="18841"/>
    <cellStyle name="Normal 2 10 2 2 2 3 37" xfId="18842"/>
    <cellStyle name="Normal 2 10 2 2 2 3 38" xfId="18843"/>
    <cellStyle name="Normal 2 10 2 2 2 3 39" xfId="18844"/>
    <cellStyle name="Normal 2 10 2 2 2 3 4" xfId="18845"/>
    <cellStyle name="Normal 2 10 2 2 2 3 5" xfId="18846"/>
    <cellStyle name="Normal 2 10 2 2 2 3 6" xfId="18847"/>
    <cellStyle name="Normal 2 10 2 2 2 3 7" xfId="18848"/>
    <cellStyle name="Normal 2 10 2 2 2 3 8" xfId="18849"/>
    <cellStyle name="Normal 2 10 2 2 2 3 9" xfId="18850"/>
    <cellStyle name="Normal 2 10 2 2 2 30" xfId="18851"/>
    <cellStyle name="Normal 2 10 2 2 2 31" xfId="18852"/>
    <cellStyle name="Normal 2 10 2 2 2 32" xfId="18853"/>
    <cellStyle name="Normal 2 10 2 2 2 33" xfId="18854"/>
    <cellStyle name="Normal 2 10 2 2 2 34" xfId="18855"/>
    <cellStyle name="Normal 2 10 2 2 2 35" xfId="18856"/>
    <cellStyle name="Normal 2 10 2 2 2 36" xfId="18857"/>
    <cellStyle name="Normal 2 10 2 2 2 37" xfId="18858"/>
    <cellStyle name="Normal 2 10 2 2 2 38" xfId="18859"/>
    <cellStyle name="Normal 2 10 2 2 2 39" xfId="18860"/>
    <cellStyle name="Normal 2 10 2 2 2 4" xfId="18861"/>
    <cellStyle name="Normal 2 10 2 2 2 40" xfId="18862"/>
    <cellStyle name="Normal 2 10 2 2 2 41" xfId="18863"/>
    <cellStyle name="Normal 2 10 2 2 2 42" xfId="18864"/>
    <cellStyle name="Normal 2 10 2 2 2 43" xfId="18865"/>
    <cellStyle name="Normal 2 10 2 2 2 44" xfId="18866"/>
    <cellStyle name="Normal 2 10 2 2 2 45" xfId="18867"/>
    <cellStyle name="Normal 2 10 2 2 2 46" xfId="18868"/>
    <cellStyle name="Normal 2 10 2 2 2 47" xfId="18869"/>
    <cellStyle name="Normal 2 10 2 2 2 48" xfId="18870"/>
    <cellStyle name="Normal 2 10 2 2 2 49" xfId="18871"/>
    <cellStyle name="Normal 2 10 2 2 2 5" xfId="18872"/>
    <cellStyle name="Normal 2 10 2 2 2 50" xfId="18873"/>
    <cellStyle name="Normal 2 10 2 2 2 6" xfId="18874"/>
    <cellStyle name="Normal 2 10 2 2 2 7" xfId="18875"/>
    <cellStyle name="Normal 2 10 2 2 2 8" xfId="18876"/>
    <cellStyle name="Normal 2 10 2 2 2 9" xfId="18877"/>
    <cellStyle name="Normal 2 10 2 2 20" xfId="18878"/>
    <cellStyle name="Normal 2 10 2 2 21" xfId="18879"/>
    <cellStyle name="Normal 2 10 2 2 22" xfId="18880"/>
    <cellStyle name="Normal 2 10 2 2 23" xfId="18881"/>
    <cellStyle name="Normal 2 10 2 2 24" xfId="18882"/>
    <cellStyle name="Normal 2 10 2 2 25" xfId="18883"/>
    <cellStyle name="Normal 2 10 2 2 26" xfId="18884"/>
    <cellStyle name="Normal 2 10 2 2 27" xfId="18885"/>
    <cellStyle name="Normal 2 10 2 2 28" xfId="18886"/>
    <cellStyle name="Normal 2 10 2 2 29" xfId="18887"/>
    <cellStyle name="Normal 2 10 2 2 3" xfId="18888"/>
    <cellStyle name="Normal 2 10 2 2 30" xfId="18889"/>
    <cellStyle name="Normal 2 10 2 2 31" xfId="18890"/>
    <cellStyle name="Normal 2 10 2 2 32" xfId="18891"/>
    <cellStyle name="Normal 2 10 2 2 33" xfId="18892"/>
    <cellStyle name="Normal 2 10 2 2 34" xfId="18893"/>
    <cellStyle name="Normal 2 10 2 2 35" xfId="18894"/>
    <cellStyle name="Normal 2 10 2 2 36" xfId="18895"/>
    <cellStyle name="Normal 2 10 2 2 37" xfId="18896"/>
    <cellStyle name="Normal 2 10 2 2 38" xfId="18897"/>
    <cellStyle name="Normal 2 10 2 2 39" xfId="18898"/>
    <cellStyle name="Normal 2 10 2 2 4" xfId="18899"/>
    <cellStyle name="Normal 2 10 2 2 4 10" xfId="18900"/>
    <cellStyle name="Normal 2 10 2 2 4 11" xfId="18901"/>
    <cellStyle name="Normal 2 10 2 2 4 12" xfId="18902"/>
    <cellStyle name="Normal 2 10 2 2 4 13" xfId="18903"/>
    <cellStyle name="Normal 2 10 2 2 4 14" xfId="18904"/>
    <cellStyle name="Normal 2 10 2 2 4 15" xfId="18905"/>
    <cellStyle name="Normal 2 10 2 2 4 16" xfId="18906"/>
    <cellStyle name="Normal 2 10 2 2 4 17" xfId="18907"/>
    <cellStyle name="Normal 2 10 2 2 4 18" xfId="18908"/>
    <cellStyle name="Normal 2 10 2 2 4 19" xfId="18909"/>
    <cellStyle name="Normal 2 10 2 2 4 2" xfId="18910"/>
    <cellStyle name="Normal 2 10 2 2 4 2 10" xfId="18911"/>
    <cellStyle name="Normal 2 10 2 2 4 2 11" xfId="18912"/>
    <cellStyle name="Normal 2 10 2 2 4 2 12" xfId="18913"/>
    <cellStyle name="Normal 2 10 2 2 4 2 13" xfId="18914"/>
    <cellStyle name="Normal 2 10 2 2 4 2 14" xfId="18915"/>
    <cellStyle name="Normal 2 10 2 2 4 2 15" xfId="18916"/>
    <cellStyle name="Normal 2 10 2 2 4 2 16" xfId="18917"/>
    <cellStyle name="Normal 2 10 2 2 4 2 17" xfId="18918"/>
    <cellStyle name="Normal 2 10 2 2 4 2 18" xfId="18919"/>
    <cellStyle name="Normal 2 10 2 2 4 2 19" xfId="18920"/>
    <cellStyle name="Normal 2 10 2 2 4 2 2" xfId="18921"/>
    <cellStyle name="Normal 2 10 2 2 4 2 2 10" xfId="18922"/>
    <cellStyle name="Normal 2 10 2 2 4 2 2 11" xfId="18923"/>
    <cellStyle name="Normal 2 10 2 2 4 2 2 12" xfId="18924"/>
    <cellStyle name="Normal 2 10 2 2 4 2 2 13" xfId="18925"/>
    <cellStyle name="Normal 2 10 2 2 4 2 2 14" xfId="18926"/>
    <cellStyle name="Normal 2 10 2 2 4 2 2 15" xfId="18927"/>
    <cellStyle name="Normal 2 10 2 2 4 2 2 16" xfId="18928"/>
    <cellStyle name="Normal 2 10 2 2 4 2 2 17" xfId="18929"/>
    <cellStyle name="Normal 2 10 2 2 4 2 2 18" xfId="18930"/>
    <cellStyle name="Normal 2 10 2 2 4 2 2 19" xfId="18931"/>
    <cellStyle name="Normal 2 10 2 2 4 2 2 2" xfId="18932"/>
    <cellStyle name="Normal 2 10 2 2 4 2 2 20" xfId="18933"/>
    <cellStyle name="Normal 2 10 2 2 4 2 2 21" xfId="18934"/>
    <cellStyle name="Normal 2 10 2 2 4 2 2 22" xfId="18935"/>
    <cellStyle name="Normal 2 10 2 2 4 2 2 23" xfId="18936"/>
    <cellStyle name="Normal 2 10 2 2 4 2 2 24" xfId="18937"/>
    <cellStyle name="Normal 2 10 2 2 4 2 2 25" xfId="18938"/>
    <cellStyle name="Normal 2 10 2 2 4 2 2 26" xfId="18939"/>
    <cellStyle name="Normal 2 10 2 2 4 2 2 27" xfId="18940"/>
    <cellStyle name="Normal 2 10 2 2 4 2 2 3" xfId="18941"/>
    <cellStyle name="Normal 2 10 2 2 4 2 2 4" xfId="18942"/>
    <cellStyle name="Normal 2 10 2 2 4 2 2 5" xfId="18943"/>
    <cellStyle name="Normal 2 10 2 2 4 2 2 6" xfId="18944"/>
    <cellStyle name="Normal 2 10 2 2 4 2 2 7" xfId="18945"/>
    <cellStyle name="Normal 2 10 2 2 4 2 2 8" xfId="18946"/>
    <cellStyle name="Normal 2 10 2 2 4 2 2 9" xfId="18947"/>
    <cellStyle name="Normal 2 10 2 2 4 2 20" xfId="18948"/>
    <cellStyle name="Normal 2 10 2 2 4 2 21" xfId="18949"/>
    <cellStyle name="Normal 2 10 2 2 4 2 22" xfId="18950"/>
    <cellStyle name="Normal 2 10 2 2 4 2 23" xfId="18951"/>
    <cellStyle name="Normal 2 10 2 2 4 2 24" xfId="18952"/>
    <cellStyle name="Normal 2 10 2 2 4 2 25" xfId="18953"/>
    <cellStyle name="Normal 2 10 2 2 4 2 26" xfId="18954"/>
    <cellStyle name="Normal 2 10 2 2 4 2 27" xfId="18955"/>
    <cellStyle name="Normal 2 10 2 2 4 2 3" xfId="18956"/>
    <cellStyle name="Normal 2 10 2 2 4 2 4" xfId="18957"/>
    <cellStyle name="Normal 2 10 2 2 4 2 5" xfId="18958"/>
    <cellStyle name="Normal 2 10 2 2 4 2 6" xfId="18959"/>
    <cellStyle name="Normal 2 10 2 2 4 2 7" xfId="18960"/>
    <cellStyle name="Normal 2 10 2 2 4 2 8" xfId="18961"/>
    <cellStyle name="Normal 2 10 2 2 4 2 9" xfId="18962"/>
    <cellStyle name="Normal 2 10 2 2 4 20" xfId="18963"/>
    <cellStyle name="Normal 2 10 2 2 4 21" xfId="18964"/>
    <cellStyle name="Normal 2 10 2 2 4 22" xfId="18965"/>
    <cellStyle name="Normal 2 10 2 2 4 23" xfId="18966"/>
    <cellStyle name="Normal 2 10 2 2 4 24" xfId="18967"/>
    <cellStyle name="Normal 2 10 2 2 4 25" xfId="18968"/>
    <cellStyle name="Normal 2 10 2 2 4 26" xfId="18969"/>
    <cellStyle name="Normal 2 10 2 2 4 27" xfId="18970"/>
    <cellStyle name="Normal 2 10 2 2 4 28" xfId="18971"/>
    <cellStyle name="Normal 2 10 2 2 4 29" xfId="18972"/>
    <cellStyle name="Normal 2 10 2 2 4 3" xfId="18973"/>
    <cellStyle name="Normal 2 10 2 2 4 30" xfId="18974"/>
    <cellStyle name="Normal 2 10 2 2 4 31" xfId="18975"/>
    <cellStyle name="Normal 2 10 2 2 4 32" xfId="18976"/>
    <cellStyle name="Normal 2 10 2 2 4 33" xfId="18977"/>
    <cellStyle name="Normal 2 10 2 2 4 34" xfId="18978"/>
    <cellStyle name="Normal 2 10 2 2 4 35" xfId="18979"/>
    <cellStyle name="Normal 2 10 2 2 4 36" xfId="18980"/>
    <cellStyle name="Normal 2 10 2 2 4 37" xfId="18981"/>
    <cellStyle name="Normal 2 10 2 2 4 38" xfId="18982"/>
    <cellStyle name="Normal 2 10 2 2 4 39" xfId="18983"/>
    <cellStyle name="Normal 2 10 2 2 4 4" xfId="18984"/>
    <cellStyle name="Normal 2 10 2 2 4 5" xfId="18985"/>
    <cellStyle name="Normal 2 10 2 2 4 6" xfId="18986"/>
    <cellStyle name="Normal 2 10 2 2 4 7" xfId="18987"/>
    <cellStyle name="Normal 2 10 2 2 4 8" xfId="18988"/>
    <cellStyle name="Normal 2 10 2 2 4 9" xfId="18989"/>
    <cellStyle name="Normal 2 10 2 2 40" xfId="18990"/>
    <cellStyle name="Normal 2 10 2 2 41" xfId="18991"/>
    <cellStyle name="Normal 2 10 2 2 42" xfId="18992"/>
    <cellStyle name="Normal 2 10 2 2 43" xfId="18993"/>
    <cellStyle name="Normal 2 10 2 2 44" xfId="18994"/>
    <cellStyle name="Normal 2 10 2 2 45" xfId="18995"/>
    <cellStyle name="Normal 2 10 2 2 46" xfId="18996"/>
    <cellStyle name="Normal 2 10 2 2 47" xfId="18997"/>
    <cellStyle name="Normal 2 10 2 2 48" xfId="18998"/>
    <cellStyle name="Normal 2 10 2 2 49" xfId="18999"/>
    <cellStyle name="Normal 2 10 2 2 5" xfId="19000"/>
    <cellStyle name="Normal 2 10 2 2 50" xfId="19001"/>
    <cellStyle name="Normal 2 10 2 2 51" xfId="19002"/>
    <cellStyle name="Normal 2 10 2 2 6" xfId="19003"/>
    <cellStyle name="Normal 2 10 2 2 7" xfId="19004"/>
    <cellStyle name="Normal 2 10 2 2 8" xfId="19005"/>
    <cellStyle name="Normal 2 10 2 2 9" xfId="19006"/>
    <cellStyle name="Normal 2 10 2 20" xfId="19007"/>
    <cellStyle name="Normal 2 10 2 21" xfId="19008"/>
    <cellStyle name="Normal 2 10 2 22" xfId="19009"/>
    <cellStyle name="Normal 2 10 2 23" xfId="19010"/>
    <cellStyle name="Normal 2 10 2 24" xfId="19011"/>
    <cellStyle name="Normal 2 10 2 25" xfId="19012"/>
    <cellStyle name="Normal 2 10 2 26" xfId="19013"/>
    <cellStyle name="Normal 2 10 2 27" xfId="19014"/>
    <cellStyle name="Normal 2 10 2 28" xfId="19015"/>
    <cellStyle name="Normal 2 10 2 29" xfId="19016"/>
    <cellStyle name="Normal 2 10 2 3" xfId="19017"/>
    <cellStyle name="Normal 2 10 2 3 10" xfId="19018"/>
    <cellStyle name="Normal 2 10 2 3 11" xfId="19019"/>
    <cellStyle name="Normal 2 10 2 3 12" xfId="19020"/>
    <cellStyle name="Normal 2 10 2 3 13" xfId="19021"/>
    <cellStyle name="Normal 2 10 2 3 14" xfId="19022"/>
    <cellStyle name="Normal 2 10 2 3 14 10" xfId="19023"/>
    <cellStyle name="Normal 2 10 2 3 14 11" xfId="19024"/>
    <cellStyle name="Normal 2 10 2 3 14 12" xfId="19025"/>
    <cellStyle name="Normal 2 10 2 3 14 13" xfId="19026"/>
    <cellStyle name="Normal 2 10 2 3 14 14" xfId="19027"/>
    <cellStyle name="Normal 2 10 2 3 14 15" xfId="19028"/>
    <cellStyle name="Normal 2 10 2 3 14 16" xfId="19029"/>
    <cellStyle name="Normal 2 10 2 3 14 17" xfId="19030"/>
    <cellStyle name="Normal 2 10 2 3 14 18" xfId="19031"/>
    <cellStyle name="Normal 2 10 2 3 14 19" xfId="19032"/>
    <cellStyle name="Normal 2 10 2 3 14 2" xfId="19033"/>
    <cellStyle name="Normal 2 10 2 3 14 2 10" xfId="19034"/>
    <cellStyle name="Normal 2 10 2 3 14 2 11" xfId="19035"/>
    <cellStyle name="Normal 2 10 2 3 14 2 12" xfId="19036"/>
    <cellStyle name="Normal 2 10 2 3 14 2 13" xfId="19037"/>
    <cellStyle name="Normal 2 10 2 3 14 2 14" xfId="19038"/>
    <cellStyle name="Normal 2 10 2 3 14 2 15" xfId="19039"/>
    <cellStyle name="Normal 2 10 2 3 14 2 16" xfId="19040"/>
    <cellStyle name="Normal 2 10 2 3 14 2 17" xfId="19041"/>
    <cellStyle name="Normal 2 10 2 3 14 2 18" xfId="19042"/>
    <cellStyle name="Normal 2 10 2 3 14 2 19" xfId="19043"/>
    <cellStyle name="Normal 2 10 2 3 14 2 2" xfId="19044"/>
    <cellStyle name="Normal 2 10 2 3 14 2 20" xfId="19045"/>
    <cellStyle name="Normal 2 10 2 3 14 2 21" xfId="19046"/>
    <cellStyle name="Normal 2 10 2 3 14 2 22" xfId="19047"/>
    <cellStyle name="Normal 2 10 2 3 14 2 23" xfId="19048"/>
    <cellStyle name="Normal 2 10 2 3 14 2 24" xfId="19049"/>
    <cellStyle name="Normal 2 10 2 3 14 2 25" xfId="19050"/>
    <cellStyle name="Normal 2 10 2 3 14 2 26" xfId="19051"/>
    <cellStyle name="Normal 2 10 2 3 14 2 27" xfId="19052"/>
    <cellStyle name="Normal 2 10 2 3 14 2 3" xfId="19053"/>
    <cellStyle name="Normal 2 10 2 3 14 2 4" xfId="19054"/>
    <cellStyle name="Normal 2 10 2 3 14 2 5" xfId="19055"/>
    <cellStyle name="Normal 2 10 2 3 14 2 6" xfId="19056"/>
    <cellStyle name="Normal 2 10 2 3 14 2 7" xfId="19057"/>
    <cellStyle name="Normal 2 10 2 3 14 2 8" xfId="19058"/>
    <cellStyle name="Normal 2 10 2 3 14 2 9" xfId="19059"/>
    <cellStyle name="Normal 2 10 2 3 14 20" xfId="19060"/>
    <cellStyle name="Normal 2 10 2 3 14 21" xfId="19061"/>
    <cellStyle name="Normal 2 10 2 3 14 22" xfId="19062"/>
    <cellStyle name="Normal 2 10 2 3 14 23" xfId="19063"/>
    <cellStyle name="Normal 2 10 2 3 14 24" xfId="19064"/>
    <cellStyle name="Normal 2 10 2 3 14 25" xfId="19065"/>
    <cellStyle name="Normal 2 10 2 3 14 26" xfId="19066"/>
    <cellStyle name="Normal 2 10 2 3 14 27" xfId="19067"/>
    <cellStyle name="Normal 2 10 2 3 14 3" xfId="19068"/>
    <cellStyle name="Normal 2 10 2 3 14 4" xfId="19069"/>
    <cellStyle name="Normal 2 10 2 3 14 5" xfId="19070"/>
    <cellStyle name="Normal 2 10 2 3 14 6" xfId="19071"/>
    <cellStyle name="Normal 2 10 2 3 14 7" xfId="19072"/>
    <cellStyle name="Normal 2 10 2 3 14 8" xfId="19073"/>
    <cellStyle name="Normal 2 10 2 3 14 9" xfId="19074"/>
    <cellStyle name="Normal 2 10 2 3 15" xfId="19075"/>
    <cellStyle name="Normal 2 10 2 3 16" xfId="19076"/>
    <cellStyle name="Normal 2 10 2 3 17" xfId="19077"/>
    <cellStyle name="Normal 2 10 2 3 18" xfId="19078"/>
    <cellStyle name="Normal 2 10 2 3 19" xfId="19079"/>
    <cellStyle name="Normal 2 10 2 3 2" xfId="19080"/>
    <cellStyle name="Normal 2 10 2 3 2 10" xfId="19081"/>
    <cellStyle name="Normal 2 10 2 3 2 11" xfId="19082"/>
    <cellStyle name="Normal 2 10 2 3 2 12" xfId="19083"/>
    <cellStyle name="Normal 2 10 2 3 2 13" xfId="19084"/>
    <cellStyle name="Normal 2 10 2 3 2 14" xfId="19085"/>
    <cellStyle name="Normal 2 10 2 3 2 15" xfId="19086"/>
    <cellStyle name="Normal 2 10 2 3 2 16" xfId="19087"/>
    <cellStyle name="Normal 2 10 2 3 2 17" xfId="19088"/>
    <cellStyle name="Normal 2 10 2 3 2 18" xfId="19089"/>
    <cellStyle name="Normal 2 10 2 3 2 19" xfId="19090"/>
    <cellStyle name="Normal 2 10 2 3 2 2" xfId="19091"/>
    <cellStyle name="Normal 2 10 2 3 2 2 10" xfId="19092"/>
    <cellStyle name="Normal 2 10 2 3 2 2 11" xfId="19093"/>
    <cellStyle name="Normal 2 10 2 3 2 2 12" xfId="19094"/>
    <cellStyle name="Normal 2 10 2 3 2 2 13" xfId="19095"/>
    <cellStyle name="Normal 2 10 2 3 2 2 14" xfId="19096"/>
    <cellStyle name="Normal 2 10 2 3 2 2 15" xfId="19097"/>
    <cellStyle name="Normal 2 10 2 3 2 2 16" xfId="19098"/>
    <cellStyle name="Normal 2 10 2 3 2 2 17" xfId="19099"/>
    <cellStyle name="Normal 2 10 2 3 2 2 18" xfId="19100"/>
    <cellStyle name="Normal 2 10 2 3 2 2 19" xfId="19101"/>
    <cellStyle name="Normal 2 10 2 3 2 2 2" xfId="19102"/>
    <cellStyle name="Normal 2 10 2 3 2 2 2 10" xfId="19103"/>
    <cellStyle name="Normal 2 10 2 3 2 2 2 11" xfId="19104"/>
    <cellStyle name="Normal 2 10 2 3 2 2 2 12" xfId="19105"/>
    <cellStyle name="Normal 2 10 2 3 2 2 2 13" xfId="19106"/>
    <cellStyle name="Normal 2 10 2 3 2 2 2 14" xfId="19107"/>
    <cellStyle name="Normal 2 10 2 3 2 2 2 15" xfId="19108"/>
    <cellStyle name="Normal 2 10 2 3 2 2 2 16" xfId="19109"/>
    <cellStyle name="Normal 2 10 2 3 2 2 2 17" xfId="19110"/>
    <cellStyle name="Normal 2 10 2 3 2 2 2 18" xfId="19111"/>
    <cellStyle name="Normal 2 10 2 3 2 2 2 19" xfId="19112"/>
    <cellStyle name="Normal 2 10 2 3 2 2 2 2" xfId="19113"/>
    <cellStyle name="Normal 2 10 2 3 2 2 2 20" xfId="19114"/>
    <cellStyle name="Normal 2 10 2 3 2 2 2 21" xfId="19115"/>
    <cellStyle name="Normal 2 10 2 3 2 2 2 22" xfId="19116"/>
    <cellStyle name="Normal 2 10 2 3 2 2 2 23" xfId="19117"/>
    <cellStyle name="Normal 2 10 2 3 2 2 2 24" xfId="19118"/>
    <cellStyle name="Normal 2 10 2 3 2 2 2 25" xfId="19119"/>
    <cellStyle name="Normal 2 10 2 3 2 2 2 26" xfId="19120"/>
    <cellStyle name="Normal 2 10 2 3 2 2 2 27" xfId="19121"/>
    <cellStyle name="Normal 2 10 2 3 2 2 2 3" xfId="19122"/>
    <cellStyle name="Normal 2 10 2 3 2 2 2 4" xfId="19123"/>
    <cellStyle name="Normal 2 10 2 3 2 2 2 5" xfId="19124"/>
    <cellStyle name="Normal 2 10 2 3 2 2 2 6" xfId="19125"/>
    <cellStyle name="Normal 2 10 2 3 2 2 2 7" xfId="19126"/>
    <cellStyle name="Normal 2 10 2 3 2 2 2 8" xfId="19127"/>
    <cellStyle name="Normal 2 10 2 3 2 2 2 9" xfId="19128"/>
    <cellStyle name="Normal 2 10 2 3 2 2 20" xfId="19129"/>
    <cellStyle name="Normal 2 10 2 3 2 2 21" xfId="19130"/>
    <cellStyle name="Normal 2 10 2 3 2 2 22" xfId="19131"/>
    <cellStyle name="Normal 2 10 2 3 2 2 23" xfId="19132"/>
    <cellStyle name="Normal 2 10 2 3 2 2 24" xfId="19133"/>
    <cellStyle name="Normal 2 10 2 3 2 2 25" xfId="19134"/>
    <cellStyle name="Normal 2 10 2 3 2 2 26" xfId="19135"/>
    <cellStyle name="Normal 2 10 2 3 2 2 27" xfId="19136"/>
    <cellStyle name="Normal 2 10 2 3 2 2 3" xfId="19137"/>
    <cellStyle name="Normal 2 10 2 3 2 2 4" xfId="19138"/>
    <cellStyle name="Normal 2 10 2 3 2 2 5" xfId="19139"/>
    <cellStyle name="Normal 2 10 2 3 2 2 6" xfId="19140"/>
    <cellStyle name="Normal 2 10 2 3 2 2 7" xfId="19141"/>
    <cellStyle name="Normal 2 10 2 3 2 2 8" xfId="19142"/>
    <cellStyle name="Normal 2 10 2 3 2 2 9" xfId="19143"/>
    <cellStyle name="Normal 2 10 2 3 2 20" xfId="19144"/>
    <cellStyle name="Normal 2 10 2 3 2 21" xfId="19145"/>
    <cellStyle name="Normal 2 10 2 3 2 22" xfId="19146"/>
    <cellStyle name="Normal 2 10 2 3 2 23" xfId="19147"/>
    <cellStyle name="Normal 2 10 2 3 2 24" xfId="19148"/>
    <cellStyle name="Normal 2 10 2 3 2 25" xfId="19149"/>
    <cellStyle name="Normal 2 10 2 3 2 26" xfId="19150"/>
    <cellStyle name="Normal 2 10 2 3 2 27" xfId="19151"/>
    <cellStyle name="Normal 2 10 2 3 2 28" xfId="19152"/>
    <cellStyle name="Normal 2 10 2 3 2 29" xfId="19153"/>
    <cellStyle name="Normal 2 10 2 3 2 3" xfId="19154"/>
    <cellStyle name="Normal 2 10 2 3 2 30" xfId="19155"/>
    <cellStyle name="Normal 2 10 2 3 2 31" xfId="19156"/>
    <cellStyle name="Normal 2 10 2 3 2 32" xfId="19157"/>
    <cellStyle name="Normal 2 10 2 3 2 33" xfId="19158"/>
    <cellStyle name="Normal 2 10 2 3 2 34" xfId="19159"/>
    <cellStyle name="Normal 2 10 2 3 2 35" xfId="19160"/>
    <cellStyle name="Normal 2 10 2 3 2 36" xfId="19161"/>
    <cellStyle name="Normal 2 10 2 3 2 37" xfId="19162"/>
    <cellStyle name="Normal 2 10 2 3 2 38" xfId="19163"/>
    <cellStyle name="Normal 2 10 2 3 2 39" xfId="19164"/>
    <cellStyle name="Normal 2 10 2 3 2 4" xfId="19165"/>
    <cellStyle name="Normal 2 10 2 3 2 5" xfId="19166"/>
    <cellStyle name="Normal 2 10 2 3 2 6" xfId="19167"/>
    <cellStyle name="Normal 2 10 2 3 2 7" xfId="19168"/>
    <cellStyle name="Normal 2 10 2 3 2 8" xfId="19169"/>
    <cellStyle name="Normal 2 10 2 3 2 9" xfId="19170"/>
    <cellStyle name="Normal 2 10 2 3 20" xfId="19171"/>
    <cellStyle name="Normal 2 10 2 3 21" xfId="19172"/>
    <cellStyle name="Normal 2 10 2 3 22" xfId="19173"/>
    <cellStyle name="Normal 2 10 2 3 23" xfId="19174"/>
    <cellStyle name="Normal 2 10 2 3 24" xfId="19175"/>
    <cellStyle name="Normal 2 10 2 3 25" xfId="19176"/>
    <cellStyle name="Normal 2 10 2 3 26" xfId="19177"/>
    <cellStyle name="Normal 2 10 2 3 27" xfId="19178"/>
    <cellStyle name="Normal 2 10 2 3 28" xfId="19179"/>
    <cellStyle name="Normal 2 10 2 3 29" xfId="19180"/>
    <cellStyle name="Normal 2 10 2 3 3" xfId="19181"/>
    <cellStyle name="Normal 2 10 2 3 30" xfId="19182"/>
    <cellStyle name="Normal 2 10 2 3 31" xfId="19183"/>
    <cellStyle name="Normal 2 10 2 3 32" xfId="19184"/>
    <cellStyle name="Normal 2 10 2 3 33" xfId="19185"/>
    <cellStyle name="Normal 2 10 2 3 34" xfId="19186"/>
    <cellStyle name="Normal 2 10 2 3 35" xfId="19187"/>
    <cellStyle name="Normal 2 10 2 3 36" xfId="19188"/>
    <cellStyle name="Normal 2 10 2 3 37" xfId="19189"/>
    <cellStyle name="Normal 2 10 2 3 38" xfId="19190"/>
    <cellStyle name="Normal 2 10 2 3 39" xfId="19191"/>
    <cellStyle name="Normal 2 10 2 3 4" xfId="19192"/>
    <cellStyle name="Normal 2 10 2 3 40" xfId="19193"/>
    <cellStyle name="Normal 2 10 2 3 41" xfId="19194"/>
    <cellStyle name="Normal 2 10 2 3 42" xfId="19195"/>
    <cellStyle name="Normal 2 10 2 3 43" xfId="19196"/>
    <cellStyle name="Normal 2 10 2 3 44" xfId="19197"/>
    <cellStyle name="Normal 2 10 2 3 45" xfId="19198"/>
    <cellStyle name="Normal 2 10 2 3 46" xfId="19199"/>
    <cellStyle name="Normal 2 10 2 3 47" xfId="19200"/>
    <cellStyle name="Normal 2 10 2 3 48" xfId="19201"/>
    <cellStyle name="Normal 2 10 2 3 49" xfId="19202"/>
    <cellStyle name="Normal 2 10 2 3 5" xfId="19203"/>
    <cellStyle name="Normal 2 10 2 3 50" xfId="19204"/>
    <cellStyle name="Normal 2 10 2 3 6" xfId="19205"/>
    <cellStyle name="Normal 2 10 2 3 7" xfId="19206"/>
    <cellStyle name="Normal 2 10 2 3 8" xfId="19207"/>
    <cellStyle name="Normal 2 10 2 3 9" xfId="19208"/>
    <cellStyle name="Normal 2 10 2 30" xfId="19209"/>
    <cellStyle name="Normal 2 10 2 31" xfId="19210"/>
    <cellStyle name="Normal 2 10 2 32" xfId="19211"/>
    <cellStyle name="Normal 2 10 2 33" xfId="19212"/>
    <cellStyle name="Normal 2 10 2 34" xfId="19213"/>
    <cellStyle name="Normal 2 10 2 35" xfId="19214"/>
    <cellStyle name="Normal 2 10 2 36" xfId="19215"/>
    <cellStyle name="Normal 2 10 2 37" xfId="19216"/>
    <cellStyle name="Normal 2 10 2 38" xfId="19217"/>
    <cellStyle name="Normal 2 10 2 39" xfId="19218"/>
    <cellStyle name="Normal 2 10 2 4" xfId="19219"/>
    <cellStyle name="Normal 2 10 2 4 2" xfId="19220"/>
    <cellStyle name="Normal 2 10 2 4 2 2" xfId="19221"/>
    <cellStyle name="Normal 2 10 2 4 2 3" xfId="19222"/>
    <cellStyle name="Normal 2 10 2 4 2 4" xfId="19223"/>
    <cellStyle name="Normal 2 10 2 4 3" xfId="19224"/>
    <cellStyle name="Normal 2 10 2 4 4" xfId="19225"/>
    <cellStyle name="Normal 2 10 2 4 5" xfId="19226"/>
    <cellStyle name="Normal 2 10 2 40" xfId="19227"/>
    <cellStyle name="Normal 2 10 2 41" xfId="19228"/>
    <cellStyle name="Normal 2 10 2 42" xfId="19229"/>
    <cellStyle name="Normal 2 10 2 43" xfId="19230"/>
    <cellStyle name="Normal 2 10 2 44" xfId="19231"/>
    <cellStyle name="Normal 2 10 2 45" xfId="19232"/>
    <cellStyle name="Normal 2 10 2 46" xfId="19233"/>
    <cellStyle name="Normal 2 10 2 47" xfId="19234"/>
    <cellStyle name="Normal 2 10 2 48" xfId="19235"/>
    <cellStyle name="Normal 2 10 2 49" xfId="19236"/>
    <cellStyle name="Normal 2 10 2 5" xfId="19237"/>
    <cellStyle name="Normal 2 10 2 5 10" xfId="19238"/>
    <cellStyle name="Normal 2 10 2 5 11" xfId="19239"/>
    <cellStyle name="Normal 2 10 2 5 12" xfId="19240"/>
    <cellStyle name="Normal 2 10 2 5 13" xfId="19241"/>
    <cellStyle name="Normal 2 10 2 5 14" xfId="19242"/>
    <cellStyle name="Normal 2 10 2 5 15" xfId="19243"/>
    <cellStyle name="Normal 2 10 2 5 16" xfId="19244"/>
    <cellStyle name="Normal 2 10 2 5 17" xfId="19245"/>
    <cellStyle name="Normal 2 10 2 5 18" xfId="19246"/>
    <cellStyle name="Normal 2 10 2 5 19" xfId="19247"/>
    <cellStyle name="Normal 2 10 2 5 2" xfId="19248"/>
    <cellStyle name="Normal 2 10 2 5 2 10" xfId="19249"/>
    <cellStyle name="Normal 2 10 2 5 2 11" xfId="19250"/>
    <cellStyle name="Normal 2 10 2 5 2 12" xfId="19251"/>
    <cellStyle name="Normal 2 10 2 5 2 13" xfId="19252"/>
    <cellStyle name="Normal 2 10 2 5 2 14" xfId="19253"/>
    <cellStyle name="Normal 2 10 2 5 2 15" xfId="19254"/>
    <cellStyle name="Normal 2 10 2 5 2 16" xfId="19255"/>
    <cellStyle name="Normal 2 10 2 5 2 17" xfId="19256"/>
    <cellStyle name="Normal 2 10 2 5 2 18" xfId="19257"/>
    <cellStyle name="Normal 2 10 2 5 2 19" xfId="19258"/>
    <cellStyle name="Normal 2 10 2 5 2 2" xfId="19259"/>
    <cellStyle name="Normal 2 10 2 5 2 2 10" xfId="19260"/>
    <cellStyle name="Normal 2 10 2 5 2 2 11" xfId="19261"/>
    <cellStyle name="Normal 2 10 2 5 2 2 12" xfId="19262"/>
    <cellStyle name="Normal 2 10 2 5 2 2 13" xfId="19263"/>
    <cellStyle name="Normal 2 10 2 5 2 2 14" xfId="19264"/>
    <cellStyle name="Normal 2 10 2 5 2 2 15" xfId="19265"/>
    <cellStyle name="Normal 2 10 2 5 2 2 16" xfId="19266"/>
    <cellStyle name="Normal 2 10 2 5 2 2 17" xfId="19267"/>
    <cellStyle name="Normal 2 10 2 5 2 2 18" xfId="19268"/>
    <cellStyle name="Normal 2 10 2 5 2 2 19" xfId="19269"/>
    <cellStyle name="Normal 2 10 2 5 2 2 2" xfId="19270"/>
    <cellStyle name="Normal 2 10 2 5 2 2 20" xfId="19271"/>
    <cellStyle name="Normal 2 10 2 5 2 2 21" xfId="19272"/>
    <cellStyle name="Normal 2 10 2 5 2 2 22" xfId="19273"/>
    <cellStyle name="Normal 2 10 2 5 2 2 23" xfId="19274"/>
    <cellStyle name="Normal 2 10 2 5 2 2 24" xfId="19275"/>
    <cellStyle name="Normal 2 10 2 5 2 2 25" xfId="19276"/>
    <cellStyle name="Normal 2 10 2 5 2 2 26" xfId="19277"/>
    <cellStyle name="Normal 2 10 2 5 2 2 27" xfId="19278"/>
    <cellStyle name="Normal 2 10 2 5 2 2 3" xfId="19279"/>
    <cellStyle name="Normal 2 10 2 5 2 2 4" xfId="19280"/>
    <cellStyle name="Normal 2 10 2 5 2 2 5" xfId="19281"/>
    <cellStyle name="Normal 2 10 2 5 2 2 6" xfId="19282"/>
    <cellStyle name="Normal 2 10 2 5 2 2 7" xfId="19283"/>
    <cellStyle name="Normal 2 10 2 5 2 2 8" xfId="19284"/>
    <cellStyle name="Normal 2 10 2 5 2 2 9" xfId="19285"/>
    <cellStyle name="Normal 2 10 2 5 2 20" xfId="19286"/>
    <cellStyle name="Normal 2 10 2 5 2 21" xfId="19287"/>
    <cellStyle name="Normal 2 10 2 5 2 22" xfId="19288"/>
    <cellStyle name="Normal 2 10 2 5 2 23" xfId="19289"/>
    <cellStyle name="Normal 2 10 2 5 2 24" xfId="19290"/>
    <cellStyle name="Normal 2 10 2 5 2 25" xfId="19291"/>
    <cellStyle name="Normal 2 10 2 5 2 26" xfId="19292"/>
    <cellStyle name="Normal 2 10 2 5 2 27" xfId="19293"/>
    <cellStyle name="Normal 2 10 2 5 2 3" xfId="19294"/>
    <cellStyle name="Normal 2 10 2 5 2 4" xfId="19295"/>
    <cellStyle name="Normal 2 10 2 5 2 5" xfId="19296"/>
    <cellStyle name="Normal 2 10 2 5 2 6" xfId="19297"/>
    <cellStyle name="Normal 2 10 2 5 2 7" xfId="19298"/>
    <cellStyle name="Normal 2 10 2 5 2 8" xfId="19299"/>
    <cellStyle name="Normal 2 10 2 5 2 9" xfId="19300"/>
    <cellStyle name="Normal 2 10 2 5 20" xfId="19301"/>
    <cellStyle name="Normal 2 10 2 5 21" xfId="19302"/>
    <cellStyle name="Normal 2 10 2 5 22" xfId="19303"/>
    <cellStyle name="Normal 2 10 2 5 23" xfId="19304"/>
    <cellStyle name="Normal 2 10 2 5 24" xfId="19305"/>
    <cellStyle name="Normal 2 10 2 5 25" xfId="19306"/>
    <cellStyle name="Normal 2 10 2 5 26" xfId="19307"/>
    <cellStyle name="Normal 2 10 2 5 27" xfId="19308"/>
    <cellStyle name="Normal 2 10 2 5 28" xfId="19309"/>
    <cellStyle name="Normal 2 10 2 5 29" xfId="19310"/>
    <cellStyle name="Normal 2 10 2 5 3" xfId="19311"/>
    <cellStyle name="Normal 2 10 2 5 30" xfId="19312"/>
    <cellStyle name="Normal 2 10 2 5 31" xfId="19313"/>
    <cellStyle name="Normal 2 10 2 5 32" xfId="19314"/>
    <cellStyle name="Normal 2 10 2 5 33" xfId="19315"/>
    <cellStyle name="Normal 2 10 2 5 34" xfId="19316"/>
    <cellStyle name="Normal 2 10 2 5 35" xfId="19317"/>
    <cellStyle name="Normal 2 10 2 5 36" xfId="19318"/>
    <cellStyle name="Normal 2 10 2 5 37" xfId="19319"/>
    <cellStyle name="Normal 2 10 2 5 38" xfId="19320"/>
    <cellStyle name="Normal 2 10 2 5 39" xfId="19321"/>
    <cellStyle name="Normal 2 10 2 5 4" xfId="19322"/>
    <cellStyle name="Normal 2 10 2 5 5" xfId="19323"/>
    <cellStyle name="Normal 2 10 2 5 6" xfId="19324"/>
    <cellStyle name="Normal 2 10 2 5 7" xfId="19325"/>
    <cellStyle name="Normal 2 10 2 5 8" xfId="19326"/>
    <cellStyle name="Normal 2 10 2 5 9" xfId="19327"/>
    <cellStyle name="Normal 2 10 2 50" xfId="19328"/>
    <cellStyle name="Normal 2 10 2 51" xfId="19329"/>
    <cellStyle name="Normal 2 10 2 52" xfId="19330"/>
    <cellStyle name="Normal 2 10 2 6" xfId="19331"/>
    <cellStyle name="Normal 2 10 2 6 2" xfId="19332"/>
    <cellStyle name="Normal 2 10 2 6 2 2" xfId="19333"/>
    <cellStyle name="Normal 2 10 2 6 2 3" xfId="19334"/>
    <cellStyle name="Normal 2 10 2 6 2 4" xfId="19335"/>
    <cellStyle name="Normal 2 10 2 6 3" xfId="19336"/>
    <cellStyle name="Normal 2 10 2 6 4" xfId="19337"/>
    <cellStyle name="Normal 2 10 2 6 5" xfId="19338"/>
    <cellStyle name="Normal 2 10 2 7" xfId="19339"/>
    <cellStyle name="Normal 2 10 2 7 2" xfId="19340"/>
    <cellStyle name="Normal 2 10 2 7 2 2" xfId="19341"/>
    <cellStyle name="Normal 2 10 2 7 2 3" xfId="19342"/>
    <cellStyle name="Normal 2 10 2 7 2 4" xfId="19343"/>
    <cellStyle name="Normal 2 10 2 7 3" xfId="19344"/>
    <cellStyle name="Normal 2 10 2 7 4" xfId="19345"/>
    <cellStyle name="Normal 2 10 2 7 5" xfId="19346"/>
    <cellStyle name="Normal 2 10 2 8" xfId="19347"/>
    <cellStyle name="Normal 2 10 2 8 2" xfId="19348"/>
    <cellStyle name="Normal 2 10 2 8 3" xfId="19349"/>
    <cellStyle name="Normal 2 10 2 8 4" xfId="19350"/>
    <cellStyle name="Normal 2 10 2 9" xfId="19351"/>
    <cellStyle name="Normal 2 10 20" xfId="19352"/>
    <cellStyle name="Normal 2 10 20 2" xfId="19353"/>
    <cellStyle name="Normal 2 10 20 3" xfId="19354"/>
    <cellStyle name="Normal 2 10 20 3 2" xfId="19355"/>
    <cellStyle name="Normal 2 10 20 3 2 2" xfId="19356"/>
    <cellStyle name="Normal 2 10 20 3 3" xfId="19357"/>
    <cellStyle name="Normal 2 10 20 4" xfId="19358"/>
    <cellStyle name="Normal 2 10 21" xfId="19359"/>
    <cellStyle name="Normal 2 10 21 2" xfId="19360"/>
    <cellStyle name="Normal 2 10 21 3" xfId="19361"/>
    <cellStyle name="Normal 2 10 21 4" xfId="19362"/>
    <cellStyle name="Normal 2 10 22" xfId="19363"/>
    <cellStyle name="Normal 2 10 23" xfId="19364"/>
    <cellStyle name="Normal 2 10 24" xfId="19365"/>
    <cellStyle name="Normal 2 10 25" xfId="19366"/>
    <cellStyle name="Normal 2 10 26" xfId="19367"/>
    <cellStyle name="Normal 2 10 27" xfId="19368"/>
    <cellStyle name="Normal 2 10 28" xfId="19369"/>
    <cellStyle name="Normal 2 10 29" xfId="19370"/>
    <cellStyle name="Normal 2 10 3" xfId="19371"/>
    <cellStyle name="Normal 2 10 3 10" xfId="19372"/>
    <cellStyle name="Normal 2 10 3 11" xfId="19373"/>
    <cellStyle name="Normal 2 10 3 12" xfId="19374"/>
    <cellStyle name="Normal 2 10 3 13" xfId="19375"/>
    <cellStyle name="Normal 2 10 3 14" xfId="19376"/>
    <cellStyle name="Normal 2 10 3 14 10" xfId="19377"/>
    <cellStyle name="Normal 2 10 3 14 11" xfId="19378"/>
    <cellStyle name="Normal 2 10 3 14 12" xfId="19379"/>
    <cellStyle name="Normal 2 10 3 14 13" xfId="19380"/>
    <cellStyle name="Normal 2 10 3 14 14" xfId="19381"/>
    <cellStyle name="Normal 2 10 3 14 15" xfId="19382"/>
    <cellStyle name="Normal 2 10 3 14 16" xfId="19383"/>
    <cellStyle name="Normal 2 10 3 14 17" xfId="19384"/>
    <cellStyle name="Normal 2 10 3 14 18" xfId="19385"/>
    <cellStyle name="Normal 2 10 3 14 19" xfId="19386"/>
    <cellStyle name="Normal 2 10 3 14 2" xfId="19387"/>
    <cellStyle name="Normal 2 10 3 14 2 10" xfId="19388"/>
    <cellStyle name="Normal 2 10 3 14 2 11" xfId="19389"/>
    <cellStyle name="Normal 2 10 3 14 2 12" xfId="19390"/>
    <cellStyle name="Normal 2 10 3 14 2 13" xfId="19391"/>
    <cellStyle name="Normal 2 10 3 14 2 14" xfId="19392"/>
    <cellStyle name="Normal 2 10 3 14 2 15" xfId="19393"/>
    <cellStyle name="Normal 2 10 3 14 2 16" xfId="19394"/>
    <cellStyle name="Normal 2 10 3 14 2 17" xfId="19395"/>
    <cellStyle name="Normal 2 10 3 14 2 18" xfId="19396"/>
    <cellStyle name="Normal 2 10 3 14 2 19" xfId="19397"/>
    <cellStyle name="Normal 2 10 3 14 2 2" xfId="19398"/>
    <cellStyle name="Normal 2 10 3 14 2 20" xfId="19399"/>
    <cellStyle name="Normal 2 10 3 14 2 21" xfId="19400"/>
    <cellStyle name="Normal 2 10 3 14 2 22" xfId="19401"/>
    <cellStyle name="Normal 2 10 3 14 2 23" xfId="19402"/>
    <cellStyle name="Normal 2 10 3 14 2 24" xfId="19403"/>
    <cellStyle name="Normal 2 10 3 14 2 25" xfId="19404"/>
    <cellStyle name="Normal 2 10 3 14 2 26" xfId="19405"/>
    <cellStyle name="Normal 2 10 3 14 2 27" xfId="19406"/>
    <cellStyle name="Normal 2 10 3 14 2 3" xfId="19407"/>
    <cellStyle name="Normal 2 10 3 14 2 4" xfId="19408"/>
    <cellStyle name="Normal 2 10 3 14 2 5" xfId="19409"/>
    <cellStyle name="Normal 2 10 3 14 2 6" xfId="19410"/>
    <cellStyle name="Normal 2 10 3 14 2 7" xfId="19411"/>
    <cellStyle name="Normal 2 10 3 14 2 8" xfId="19412"/>
    <cellStyle name="Normal 2 10 3 14 2 9" xfId="19413"/>
    <cellStyle name="Normal 2 10 3 14 20" xfId="19414"/>
    <cellStyle name="Normal 2 10 3 14 21" xfId="19415"/>
    <cellStyle name="Normal 2 10 3 14 22" xfId="19416"/>
    <cellStyle name="Normal 2 10 3 14 23" xfId="19417"/>
    <cellStyle name="Normal 2 10 3 14 24" xfId="19418"/>
    <cellStyle name="Normal 2 10 3 14 25" xfId="19419"/>
    <cellStyle name="Normal 2 10 3 14 26" xfId="19420"/>
    <cellStyle name="Normal 2 10 3 14 27" xfId="19421"/>
    <cellStyle name="Normal 2 10 3 14 3" xfId="19422"/>
    <cellStyle name="Normal 2 10 3 14 4" xfId="19423"/>
    <cellStyle name="Normal 2 10 3 14 5" xfId="19424"/>
    <cellStyle name="Normal 2 10 3 14 6" xfId="19425"/>
    <cellStyle name="Normal 2 10 3 14 7" xfId="19426"/>
    <cellStyle name="Normal 2 10 3 14 8" xfId="19427"/>
    <cellStyle name="Normal 2 10 3 14 9" xfId="19428"/>
    <cellStyle name="Normal 2 10 3 15" xfId="19429"/>
    <cellStyle name="Normal 2 10 3 16" xfId="19430"/>
    <cellStyle name="Normal 2 10 3 17" xfId="19431"/>
    <cellStyle name="Normal 2 10 3 18" xfId="19432"/>
    <cellStyle name="Normal 2 10 3 19" xfId="19433"/>
    <cellStyle name="Normal 2 10 3 2" xfId="19434"/>
    <cellStyle name="Normal 2 10 3 2 2" xfId="19435"/>
    <cellStyle name="Normal 2 10 3 2 2 2" xfId="19436"/>
    <cellStyle name="Normal 2 10 3 2 2 3" xfId="19437"/>
    <cellStyle name="Normal 2 10 3 2 2 4" xfId="19438"/>
    <cellStyle name="Normal 2 10 3 2 3" xfId="19439"/>
    <cellStyle name="Normal 2 10 3 2 4" xfId="19440"/>
    <cellStyle name="Normal 2 10 3 2 5" xfId="19441"/>
    <cellStyle name="Normal 2 10 3 20" xfId="19442"/>
    <cellStyle name="Normal 2 10 3 21" xfId="19443"/>
    <cellStyle name="Normal 2 10 3 22" xfId="19444"/>
    <cellStyle name="Normal 2 10 3 23" xfId="19445"/>
    <cellStyle name="Normal 2 10 3 24" xfId="19446"/>
    <cellStyle name="Normal 2 10 3 25" xfId="19447"/>
    <cellStyle name="Normal 2 10 3 26" xfId="19448"/>
    <cellStyle name="Normal 2 10 3 27" xfId="19449"/>
    <cellStyle name="Normal 2 10 3 28" xfId="19450"/>
    <cellStyle name="Normal 2 10 3 29" xfId="19451"/>
    <cellStyle name="Normal 2 10 3 3" xfId="19452"/>
    <cellStyle name="Normal 2 10 3 3 10" xfId="19453"/>
    <cellStyle name="Normal 2 10 3 3 11" xfId="19454"/>
    <cellStyle name="Normal 2 10 3 3 12" xfId="19455"/>
    <cellStyle name="Normal 2 10 3 3 13" xfId="19456"/>
    <cellStyle name="Normal 2 10 3 3 14" xfId="19457"/>
    <cellStyle name="Normal 2 10 3 3 15" xfId="19458"/>
    <cellStyle name="Normal 2 10 3 3 16" xfId="19459"/>
    <cellStyle name="Normal 2 10 3 3 17" xfId="19460"/>
    <cellStyle name="Normal 2 10 3 3 18" xfId="19461"/>
    <cellStyle name="Normal 2 10 3 3 19" xfId="19462"/>
    <cellStyle name="Normal 2 10 3 3 2" xfId="19463"/>
    <cellStyle name="Normal 2 10 3 3 2 10" xfId="19464"/>
    <cellStyle name="Normal 2 10 3 3 2 11" xfId="19465"/>
    <cellStyle name="Normal 2 10 3 3 2 12" xfId="19466"/>
    <cellStyle name="Normal 2 10 3 3 2 13" xfId="19467"/>
    <cellStyle name="Normal 2 10 3 3 2 14" xfId="19468"/>
    <cellStyle name="Normal 2 10 3 3 2 15" xfId="19469"/>
    <cellStyle name="Normal 2 10 3 3 2 16" xfId="19470"/>
    <cellStyle name="Normal 2 10 3 3 2 17" xfId="19471"/>
    <cellStyle name="Normal 2 10 3 3 2 18" xfId="19472"/>
    <cellStyle name="Normal 2 10 3 3 2 19" xfId="19473"/>
    <cellStyle name="Normal 2 10 3 3 2 2" xfId="19474"/>
    <cellStyle name="Normal 2 10 3 3 2 2 10" xfId="19475"/>
    <cellStyle name="Normal 2 10 3 3 2 2 11" xfId="19476"/>
    <cellStyle name="Normal 2 10 3 3 2 2 12" xfId="19477"/>
    <cellStyle name="Normal 2 10 3 3 2 2 13" xfId="19478"/>
    <cellStyle name="Normal 2 10 3 3 2 2 14" xfId="19479"/>
    <cellStyle name="Normal 2 10 3 3 2 2 15" xfId="19480"/>
    <cellStyle name="Normal 2 10 3 3 2 2 16" xfId="19481"/>
    <cellStyle name="Normal 2 10 3 3 2 2 17" xfId="19482"/>
    <cellStyle name="Normal 2 10 3 3 2 2 18" xfId="19483"/>
    <cellStyle name="Normal 2 10 3 3 2 2 19" xfId="19484"/>
    <cellStyle name="Normal 2 10 3 3 2 2 2" xfId="19485"/>
    <cellStyle name="Normal 2 10 3 3 2 2 2 2" xfId="19486"/>
    <cellStyle name="Normal 2 10 3 3 2 2 20" xfId="19487"/>
    <cellStyle name="Normal 2 10 3 3 2 2 21" xfId="19488"/>
    <cellStyle name="Normal 2 10 3 3 2 2 22" xfId="19489"/>
    <cellStyle name="Normal 2 10 3 3 2 2 23" xfId="19490"/>
    <cellStyle name="Normal 2 10 3 3 2 2 24" xfId="19491"/>
    <cellStyle name="Normal 2 10 3 3 2 2 25" xfId="19492"/>
    <cellStyle name="Normal 2 10 3 3 2 2 26" xfId="19493"/>
    <cellStyle name="Normal 2 10 3 3 2 2 27" xfId="19494"/>
    <cellStyle name="Normal 2 10 3 3 2 2 3" xfId="19495"/>
    <cellStyle name="Normal 2 10 3 3 2 2 4" xfId="19496"/>
    <cellStyle name="Normal 2 10 3 3 2 2 5" xfId="19497"/>
    <cellStyle name="Normal 2 10 3 3 2 2 6" xfId="19498"/>
    <cellStyle name="Normal 2 10 3 3 2 2 7" xfId="19499"/>
    <cellStyle name="Normal 2 10 3 3 2 2 8" xfId="19500"/>
    <cellStyle name="Normal 2 10 3 3 2 2 9" xfId="19501"/>
    <cellStyle name="Normal 2 10 3 3 2 20" xfId="19502"/>
    <cellStyle name="Normal 2 10 3 3 2 21" xfId="19503"/>
    <cellStyle name="Normal 2 10 3 3 2 22" xfId="19504"/>
    <cellStyle name="Normal 2 10 3 3 2 23" xfId="19505"/>
    <cellStyle name="Normal 2 10 3 3 2 24" xfId="19506"/>
    <cellStyle name="Normal 2 10 3 3 2 25" xfId="19507"/>
    <cellStyle name="Normal 2 10 3 3 2 26" xfId="19508"/>
    <cellStyle name="Normal 2 10 3 3 2 27" xfId="19509"/>
    <cellStyle name="Normal 2 10 3 3 2 3" xfId="19510"/>
    <cellStyle name="Normal 2 10 3 3 2 4" xfId="19511"/>
    <cellStyle name="Normal 2 10 3 3 2 5" xfId="19512"/>
    <cellStyle name="Normal 2 10 3 3 2 6" xfId="19513"/>
    <cellStyle name="Normal 2 10 3 3 2 7" xfId="19514"/>
    <cellStyle name="Normal 2 10 3 3 2 8" xfId="19515"/>
    <cellStyle name="Normal 2 10 3 3 2 9" xfId="19516"/>
    <cellStyle name="Normal 2 10 3 3 20" xfId="19517"/>
    <cellStyle name="Normal 2 10 3 3 21" xfId="19518"/>
    <cellStyle name="Normal 2 10 3 3 22" xfId="19519"/>
    <cellStyle name="Normal 2 10 3 3 23" xfId="19520"/>
    <cellStyle name="Normal 2 10 3 3 24" xfId="19521"/>
    <cellStyle name="Normal 2 10 3 3 25" xfId="19522"/>
    <cellStyle name="Normal 2 10 3 3 26" xfId="19523"/>
    <cellStyle name="Normal 2 10 3 3 27" xfId="19524"/>
    <cellStyle name="Normal 2 10 3 3 28" xfId="19525"/>
    <cellStyle name="Normal 2 10 3 3 29" xfId="19526"/>
    <cellStyle name="Normal 2 10 3 3 3" xfId="19527"/>
    <cellStyle name="Normal 2 10 3 3 30" xfId="19528"/>
    <cellStyle name="Normal 2 10 3 3 31" xfId="19529"/>
    <cellStyle name="Normal 2 10 3 3 32" xfId="19530"/>
    <cellStyle name="Normal 2 10 3 3 33" xfId="19531"/>
    <cellStyle name="Normal 2 10 3 3 34" xfId="19532"/>
    <cellStyle name="Normal 2 10 3 3 35" xfId="19533"/>
    <cellStyle name="Normal 2 10 3 3 36" xfId="19534"/>
    <cellStyle name="Normal 2 10 3 3 37" xfId="19535"/>
    <cellStyle name="Normal 2 10 3 3 38" xfId="19536"/>
    <cellStyle name="Normal 2 10 3 3 39" xfId="19537"/>
    <cellStyle name="Normal 2 10 3 3 4" xfId="19538"/>
    <cellStyle name="Normal 2 10 3 3 5" xfId="19539"/>
    <cellStyle name="Normal 2 10 3 3 6" xfId="19540"/>
    <cellStyle name="Normal 2 10 3 3 7" xfId="19541"/>
    <cellStyle name="Normal 2 10 3 3 8" xfId="19542"/>
    <cellStyle name="Normal 2 10 3 3 9" xfId="19543"/>
    <cellStyle name="Normal 2 10 3 30" xfId="19544"/>
    <cellStyle name="Normal 2 10 3 31" xfId="19545"/>
    <cellStyle name="Normal 2 10 3 32" xfId="19546"/>
    <cellStyle name="Normal 2 10 3 33" xfId="19547"/>
    <cellStyle name="Normal 2 10 3 34" xfId="19548"/>
    <cellStyle name="Normal 2 10 3 35" xfId="19549"/>
    <cellStyle name="Normal 2 10 3 36" xfId="19550"/>
    <cellStyle name="Normal 2 10 3 37" xfId="19551"/>
    <cellStyle name="Normal 2 10 3 38" xfId="19552"/>
    <cellStyle name="Normal 2 10 3 39" xfId="19553"/>
    <cellStyle name="Normal 2 10 3 4" xfId="19554"/>
    <cellStyle name="Normal 2 10 3 4 2" xfId="19555"/>
    <cellStyle name="Normal 2 10 3 4 2 2" xfId="19556"/>
    <cellStyle name="Normal 2 10 3 4 2 2 2" xfId="19557"/>
    <cellStyle name="Normal 2 10 3 4 2 2 2 2" xfId="19558"/>
    <cellStyle name="Normal 2 10 3 4 2 2 3" xfId="19559"/>
    <cellStyle name="Normal 2 10 3 4 2 3" xfId="19560"/>
    <cellStyle name="Normal 2 10 3 4 2 4" xfId="19561"/>
    <cellStyle name="Normal 2 10 3 4 3" xfId="19562"/>
    <cellStyle name="Normal 2 10 3 4 4" xfId="19563"/>
    <cellStyle name="Normal 2 10 3 4 5" xfId="19564"/>
    <cellStyle name="Normal 2 10 3 40" xfId="19565"/>
    <cellStyle name="Normal 2 10 3 41" xfId="19566"/>
    <cellStyle name="Normal 2 10 3 42" xfId="19567"/>
    <cellStyle name="Normal 2 10 3 43" xfId="19568"/>
    <cellStyle name="Normal 2 10 3 44" xfId="19569"/>
    <cellStyle name="Normal 2 10 3 45" xfId="19570"/>
    <cellStyle name="Normal 2 10 3 46" xfId="19571"/>
    <cellStyle name="Normal 2 10 3 47" xfId="19572"/>
    <cellStyle name="Normal 2 10 3 48" xfId="19573"/>
    <cellStyle name="Normal 2 10 3 49" xfId="19574"/>
    <cellStyle name="Normal 2 10 3 5" xfId="19575"/>
    <cellStyle name="Normal 2 10 3 5 2" xfId="19576"/>
    <cellStyle name="Normal 2 10 3 5 2 2" xfId="19577"/>
    <cellStyle name="Normal 2 10 3 5 2 3" xfId="19578"/>
    <cellStyle name="Normal 2 10 3 5 2 4" xfId="19579"/>
    <cellStyle name="Normal 2 10 3 5 3" xfId="19580"/>
    <cellStyle name="Normal 2 10 3 5 4" xfId="19581"/>
    <cellStyle name="Normal 2 10 3 5 5" xfId="19582"/>
    <cellStyle name="Normal 2 10 3 50" xfId="19583"/>
    <cellStyle name="Normal 2 10 3 6" xfId="19584"/>
    <cellStyle name="Normal 2 10 3 6 2" xfId="19585"/>
    <cellStyle name="Normal 2 10 3 6 2 2" xfId="19586"/>
    <cellStyle name="Normal 2 10 3 6 2 3" xfId="19587"/>
    <cellStyle name="Normal 2 10 3 6 2 4" xfId="19588"/>
    <cellStyle name="Normal 2 10 3 6 3" xfId="19589"/>
    <cellStyle name="Normal 2 10 3 6 4" xfId="19590"/>
    <cellStyle name="Normal 2 10 3 6 5" xfId="19591"/>
    <cellStyle name="Normal 2 10 3 7" xfId="19592"/>
    <cellStyle name="Normal 2 10 3 7 2" xfId="19593"/>
    <cellStyle name="Normal 2 10 3 7 2 2" xfId="19594"/>
    <cellStyle name="Normal 2 10 3 7 2 3" xfId="19595"/>
    <cellStyle name="Normal 2 10 3 7 2 4" xfId="19596"/>
    <cellStyle name="Normal 2 10 3 7 3" xfId="19597"/>
    <cellStyle name="Normal 2 10 3 7 4" xfId="19598"/>
    <cellStyle name="Normal 2 10 3 7 5" xfId="19599"/>
    <cellStyle name="Normal 2 10 3 8" xfId="19600"/>
    <cellStyle name="Normal 2 10 3 8 2" xfId="19601"/>
    <cellStyle name="Normal 2 10 3 8 3" xfId="19602"/>
    <cellStyle name="Normal 2 10 3 8 4" xfId="19603"/>
    <cellStyle name="Normal 2 10 3 9" xfId="19604"/>
    <cellStyle name="Normal 2 10 30" xfId="19605"/>
    <cellStyle name="Normal 2 10 31" xfId="19606"/>
    <cellStyle name="Normal 2 10 32" xfId="19607"/>
    <cellStyle name="Normal 2 10 33" xfId="19608"/>
    <cellStyle name="Normal 2 10 34" xfId="19609"/>
    <cellStyle name="Normal 2 10 35" xfId="19610"/>
    <cellStyle name="Normal 2 10 36" xfId="19611"/>
    <cellStyle name="Normal 2 10 37" xfId="19612"/>
    <cellStyle name="Normal 2 10 38" xfId="19613"/>
    <cellStyle name="Normal 2 10 39" xfId="19614"/>
    <cellStyle name="Normal 2 10 4" xfId="19615"/>
    <cellStyle name="Normal 2 10 4 10" xfId="19616"/>
    <cellStyle name="Normal 2 10 4 11" xfId="19617"/>
    <cellStyle name="Normal 2 10 4 2" xfId="19618"/>
    <cellStyle name="Normal 2 10 4 2 2" xfId="19619"/>
    <cellStyle name="Normal 2 10 4 2 2 2" xfId="19620"/>
    <cellStyle name="Normal 2 10 4 2 2 3" xfId="19621"/>
    <cellStyle name="Normal 2 10 4 2 2 4" xfId="19622"/>
    <cellStyle name="Normal 2 10 4 2 3" xfId="19623"/>
    <cellStyle name="Normal 2 10 4 2 3 2" xfId="19624"/>
    <cellStyle name="Normal 2 10 4 2 4" xfId="19625"/>
    <cellStyle name="Normal 2 10 4 2 5" xfId="19626"/>
    <cellStyle name="Normal 2 10 4 2 6" xfId="19627"/>
    <cellStyle name="Normal 2 10 4 3" xfId="19628"/>
    <cellStyle name="Normal 2 10 4 3 2" xfId="19629"/>
    <cellStyle name="Normal 2 10 4 3 2 2" xfId="19630"/>
    <cellStyle name="Normal 2 10 4 3 2 3" xfId="19631"/>
    <cellStyle name="Normal 2 10 4 3 2 4" xfId="19632"/>
    <cellStyle name="Normal 2 10 4 3 3" xfId="19633"/>
    <cellStyle name="Normal 2 10 4 3 4" xfId="19634"/>
    <cellStyle name="Normal 2 10 4 3 5" xfId="19635"/>
    <cellStyle name="Normal 2 10 4 4" xfId="19636"/>
    <cellStyle name="Normal 2 10 4 4 2" xfId="19637"/>
    <cellStyle name="Normal 2 10 4 4 2 2" xfId="19638"/>
    <cellStyle name="Normal 2 10 4 4 2 3" xfId="19639"/>
    <cellStyle name="Normal 2 10 4 4 2 4" xfId="19640"/>
    <cellStyle name="Normal 2 10 4 4 3" xfId="19641"/>
    <cellStyle name="Normal 2 10 4 4 4" xfId="19642"/>
    <cellStyle name="Normal 2 10 4 4 4 2" xfId="19643"/>
    <cellStyle name="Normal 2 10 4 4 4 2 2" xfId="19644"/>
    <cellStyle name="Normal 2 10 4 4 4 3" xfId="19645"/>
    <cellStyle name="Normal 2 10 4 4 5" xfId="19646"/>
    <cellStyle name="Normal 2 10 4 5" xfId="19647"/>
    <cellStyle name="Normal 2 10 4 5 2" xfId="19648"/>
    <cellStyle name="Normal 2 10 4 5 2 2" xfId="19649"/>
    <cellStyle name="Normal 2 10 4 5 2 3" xfId="19650"/>
    <cellStyle name="Normal 2 10 4 5 2 4" xfId="19651"/>
    <cellStyle name="Normal 2 10 4 5 3" xfId="19652"/>
    <cellStyle name="Normal 2 10 4 5 4" xfId="19653"/>
    <cellStyle name="Normal 2 10 4 5 5" xfId="19654"/>
    <cellStyle name="Normal 2 10 4 6" xfId="19655"/>
    <cellStyle name="Normal 2 10 4 6 2" xfId="19656"/>
    <cellStyle name="Normal 2 10 4 6 2 2" xfId="19657"/>
    <cellStyle name="Normal 2 10 4 6 2 3" xfId="19658"/>
    <cellStyle name="Normal 2 10 4 6 2 4" xfId="19659"/>
    <cellStyle name="Normal 2 10 4 6 3" xfId="19660"/>
    <cellStyle name="Normal 2 10 4 6 4" xfId="19661"/>
    <cellStyle name="Normal 2 10 4 6 5" xfId="19662"/>
    <cellStyle name="Normal 2 10 4 7" xfId="19663"/>
    <cellStyle name="Normal 2 10 4 7 2" xfId="19664"/>
    <cellStyle name="Normal 2 10 4 7 2 2" xfId="19665"/>
    <cellStyle name="Normal 2 10 4 7 2 3" xfId="19666"/>
    <cellStyle name="Normal 2 10 4 7 2 4" xfId="19667"/>
    <cellStyle name="Normal 2 10 4 7 3" xfId="19668"/>
    <cellStyle name="Normal 2 10 4 7 4" xfId="19669"/>
    <cellStyle name="Normal 2 10 4 7 5" xfId="19670"/>
    <cellStyle name="Normal 2 10 4 8" xfId="19671"/>
    <cellStyle name="Normal 2 10 4 8 2" xfId="19672"/>
    <cellStyle name="Normal 2 10 4 8 3" xfId="19673"/>
    <cellStyle name="Normal 2 10 4 8 4" xfId="19674"/>
    <cellStyle name="Normal 2 10 4 9" xfId="19675"/>
    <cellStyle name="Normal 2 10 40" xfId="19676"/>
    <cellStyle name="Normal 2 10 41" xfId="19677"/>
    <cellStyle name="Normal 2 10 42" xfId="19678"/>
    <cellStyle name="Normal 2 10 43" xfId="19679"/>
    <cellStyle name="Normal 2 10 44" xfId="19680"/>
    <cellStyle name="Normal 2 10 45" xfId="19681"/>
    <cellStyle name="Normal 2 10 46" xfId="19682"/>
    <cellStyle name="Normal 2 10 47" xfId="19683"/>
    <cellStyle name="Normal 2 10 48" xfId="19684"/>
    <cellStyle name="Normal 2 10 49" xfId="19685"/>
    <cellStyle name="Normal 2 10 5" xfId="19686"/>
    <cellStyle name="Normal 2 10 5 10" xfId="19687"/>
    <cellStyle name="Normal 2 10 5 11" xfId="19688"/>
    <cellStyle name="Normal 2 10 5 12" xfId="19689"/>
    <cellStyle name="Normal 2 10 5 13" xfId="19690"/>
    <cellStyle name="Normal 2 10 5 14" xfId="19691"/>
    <cellStyle name="Normal 2 10 5 15" xfId="19692"/>
    <cellStyle name="Normal 2 10 5 16" xfId="19693"/>
    <cellStyle name="Normal 2 10 5 17" xfId="19694"/>
    <cellStyle name="Normal 2 10 5 18" xfId="19695"/>
    <cellStyle name="Normal 2 10 5 19" xfId="19696"/>
    <cellStyle name="Normal 2 10 5 2" xfId="19697"/>
    <cellStyle name="Normal 2 10 5 2 10" xfId="19698"/>
    <cellStyle name="Normal 2 10 5 2 11" xfId="19699"/>
    <cellStyle name="Normal 2 10 5 2 12" xfId="19700"/>
    <cellStyle name="Normal 2 10 5 2 13" xfId="19701"/>
    <cellStyle name="Normal 2 10 5 2 14" xfId="19702"/>
    <cellStyle name="Normal 2 10 5 2 15" xfId="19703"/>
    <cellStyle name="Normal 2 10 5 2 16" xfId="19704"/>
    <cellStyle name="Normal 2 10 5 2 17" xfId="19705"/>
    <cellStyle name="Normal 2 10 5 2 18" xfId="19706"/>
    <cellStyle name="Normal 2 10 5 2 19" xfId="19707"/>
    <cellStyle name="Normal 2 10 5 2 2" xfId="19708"/>
    <cellStyle name="Normal 2 10 5 2 2 10" xfId="19709"/>
    <cellStyle name="Normal 2 10 5 2 2 11" xfId="19710"/>
    <cellStyle name="Normal 2 10 5 2 2 12" xfId="19711"/>
    <cellStyle name="Normal 2 10 5 2 2 13" xfId="19712"/>
    <cellStyle name="Normal 2 10 5 2 2 14" xfId="19713"/>
    <cellStyle name="Normal 2 10 5 2 2 15" xfId="19714"/>
    <cellStyle name="Normal 2 10 5 2 2 16" xfId="19715"/>
    <cellStyle name="Normal 2 10 5 2 2 17" xfId="19716"/>
    <cellStyle name="Normal 2 10 5 2 2 18" xfId="19717"/>
    <cellStyle name="Normal 2 10 5 2 2 19" xfId="19718"/>
    <cellStyle name="Normal 2 10 5 2 2 2" xfId="19719"/>
    <cellStyle name="Normal 2 10 5 2 2 20" xfId="19720"/>
    <cellStyle name="Normal 2 10 5 2 2 21" xfId="19721"/>
    <cellStyle name="Normal 2 10 5 2 2 22" xfId="19722"/>
    <cellStyle name="Normal 2 10 5 2 2 23" xfId="19723"/>
    <cellStyle name="Normal 2 10 5 2 2 24" xfId="19724"/>
    <cellStyle name="Normal 2 10 5 2 2 25" xfId="19725"/>
    <cellStyle name="Normal 2 10 5 2 2 26" xfId="19726"/>
    <cellStyle name="Normal 2 10 5 2 2 27" xfId="19727"/>
    <cellStyle name="Normal 2 10 5 2 2 3" xfId="19728"/>
    <cellStyle name="Normal 2 10 5 2 2 4" xfId="19729"/>
    <cellStyle name="Normal 2 10 5 2 2 5" xfId="19730"/>
    <cellStyle name="Normal 2 10 5 2 2 6" xfId="19731"/>
    <cellStyle name="Normal 2 10 5 2 2 7" xfId="19732"/>
    <cellStyle name="Normal 2 10 5 2 2 8" xfId="19733"/>
    <cellStyle name="Normal 2 10 5 2 2 9" xfId="19734"/>
    <cellStyle name="Normal 2 10 5 2 20" xfId="19735"/>
    <cellStyle name="Normal 2 10 5 2 21" xfId="19736"/>
    <cellStyle name="Normal 2 10 5 2 22" xfId="19737"/>
    <cellStyle name="Normal 2 10 5 2 23" xfId="19738"/>
    <cellStyle name="Normal 2 10 5 2 24" xfId="19739"/>
    <cellStyle name="Normal 2 10 5 2 25" xfId="19740"/>
    <cellStyle name="Normal 2 10 5 2 26" xfId="19741"/>
    <cellStyle name="Normal 2 10 5 2 27" xfId="19742"/>
    <cellStyle name="Normal 2 10 5 2 3" xfId="19743"/>
    <cellStyle name="Normal 2 10 5 2 4" xfId="19744"/>
    <cellStyle name="Normal 2 10 5 2 5" xfId="19745"/>
    <cellStyle name="Normal 2 10 5 2 6" xfId="19746"/>
    <cellStyle name="Normal 2 10 5 2 7" xfId="19747"/>
    <cellStyle name="Normal 2 10 5 2 8" xfId="19748"/>
    <cellStyle name="Normal 2 10 5 2 9" xfId="19749"/>
    <cellStyle name="Normal 2 10 5 20" xfId="19750"/>
    <cellStyle name="Normal 2 10 5 21" xfId="19751"/>
    <cellStyle name="Normal 2 10 5 22" xfId="19752"/>
    <cellStyle name="Normal 2 10 5 23" xfId="19753"/>
    <cellStyle name="Normal 2 10 5 24" xfId="19754"/>
    <cellStyle name="Normal 2 10 5 25" xfId="19755"/>
    <cellStyle name="Normal 2 10 5 26" xfId="19756"/>
    <cellStyle name="Normal 2 10 5 27" xfId="19757"/>
    <cellStyle name="Normal 2 10 5 28" xfId="19758"/>
    <cellStyle name="Normal 2 10 5 29" xfId="19759"/>
    <cellStyle name="Normal 2 10 5 3" xfId="19760"/>
    <cellStyle name="Normal 2 10 5 3 2" xfId="19761"/>
    <cellStyle name="Normal 2 10 5 3 2 2" xfId="19762"/>
    <cellStyle name="Normal 2 10 5 3 2 3" xfId="19763"/>
    <cellStyle name="Normal 2 10 5 3 2 4" xfId="19764"/>
    <cellStyle name="Normal 2 10 5 3 3" xfId="19765"/>
    <cellStyle name="Normal 2 10 5 3 4" xfId="19766"/>
    <cellStyle name="Normal 2 10 5 3 5" xfId="19767"/>
    <cellStyle name="Normal 2 10 5 30" xfId="19768"/>
    <cellStyle name="Normal 2 10 5 31" xfId="19769"/>
    <cellStyle name="Normal 2 10 5 32" xfId="19770"/>
    <cellStyle name="Normal 2 10 5 33" xfId="19771"/>
    <cellStyle name="Normal 2 10 5 34" xfId="19772"/>
    <cellStyle name="Normal 2 10 5 35" xfId="19773"/>
    <cellStyle name="Normal 2 10 5 36" xfId="19774"/>
    <cellStyle name="Normal 2 10 5 37" xfId="19775"/>
    <cellStyle name="Normal 2 10 5 38" xfId="19776"/>
    <cellStyle name="Normal 2 10 5 39" xfId="19777"/>
    <cellStyle name="Normal 2 10 5 4" xfId="19778"/>
    <cellStyle name="Normal 2 10 5 4 2" xfId="19779"/>
    <cellStyle name="Normal 2 10 5 4 2 2" xfId="19780"/>
    <cellStyle name="Normal 2 10 5 4 2 3" xfId="19781"/>
    <cellStyle name="Normal 2 10 5 4 2 4" xfId="19782"/>
    <cellStyle name="Normal 2 10 5 4 3" xfId="19783"/>
    <cellStyle name="Normal 2 10 5 4 4" xfId="19784"/>
    <cellStyle name="Normal 2 10 5 4 5" xfId="19785"/>
    <cellStyle name="Normal 2 10 5 5" xfId="19786"/>
    <cellStyle name="Normal 2 10 5 5 2" xfId="19787"/>
    <cellStyle name="Normal 2 10 5 5 2 2" xfId="19788"/>
    <cellStyle name="Normal 2 10 5 5 2 3" xfId="19789"/>
    <cellStyle name="Normal 2 10 5 5 2 4" xfId="19790"/>
    <cellStyle name="Normal 2 10 5 5 3" xfId="19791"/>
    <cellStyle name="Normal 2 10 5 5 4" xfId="19792"/>
    <cellStyle name="Normal 2 10 5 5 5" xfId="19793"/>
    <cellStyle name="Normal 2 10 5 6" xfId="19794"/>
    <cellStyle name="Normal 2 10 5 6 2" xfId="19795"/>
    <cellStyle name="Normal 2 10 5 6 2 2" xfId="19796"/>
    <cellStyle name="Normal 2 10 5 6 2 3" xfId="19797"/>
    <cellStyle name="Normal 2 10 5 6 2 4" xfId="19798"/>
    <cellStyle name="Normal 2 10 5 6 3" xfId="19799"/>
    <cellStyle name="Normal 2 10 5 6 4" xfId="19800"/>
    <cellStyle name="Normal 2 10 5 6 5" xfId="19801"/>
    <cellStyle name="Normal 2 10 5 7" xfId="19802"/>
    <cellStyle name="Normal 2 10 5 7 2" xfId="19803"/>
    <cellStyle name="Normal 2 10 5 7 2 2" xfId="19804"/>
    <cellStyle name="Normal 2 10 5 7 2 3" xfId="19805"/>
    <cellStyle name="Normal 2 10 5 7 2 4" xfId="19806"/>
    <cellStyle name="Normal 2 10 5 7 3" xfId="19807"/>
    <cellStyle name="Normal 2 10 5 7 4" xfId="19808"/>
    <cellStyle name="Normal 2 10 5 7 5" xfId="19809"/>
    <cellStyle name="Normal 2 10 5 8" xfId="19810"/>
    <cellStyle name="Normal 2 10 5 8 2" xfId="19811"/>
    <cellStyle name="Normal 2 10 5 8 3" xfId="19812"/>
    <cellStyle name="Normal 2 10 5 8 4" xfId="19813"/>
    <cellStyle name="Normal 2 10 5 9" xfId="19814"/>
    <cellStyle name="Normal 2 10 50" xfId="19815"/>
    <cellStyle name="Normal 2 10 51" xfId="19816"/>
    <cellStyle name="Normal 2 10 52" xfId="19817"/>
    <cellStyle name="Normal 2 10 6" xfId="19818"/>
    <cellStyle name="Normal 2 10 6 10" xfId="19819"/>
    <cellStyle name="Normal 2 10 6 11" xfId="19820"/>
    <cellStyle name="Normal 2 10 6 2" xfId="19821"/>
    <cellStyle name="Normal 2 10 6 2 2" xfId="19822"/>
    <cellStyle name="Normal 2 10 6 2 2 2" xfId="19823"/>
    <cellStyle name="Normal 2 10 6 2 2 3" xfId="19824"/>
    <cellStyle name="Normal 2 10 6 2 2 4" xfId="19825"/>
    <cellStyle name="Normal 2 10 6 2 3" xfId="19826"/>
    <cellStyle name="Normal 2 10 6 2 4" xfId="19827"/>
    <cellStyle name="Normal 2 10 6 2 5" xfId="19828"/>
    <cellStyle name="Normal 2 10 6 3" xfId="19829"/>
    <cellStyle name="Normal 2 10 6 3 2" xfId="19830"/>
    <cellStyle name="Normal 2 10 6 3 2 2" xfId="19831"/>
    <cellStyle name="Normal 2 10 6 3 2 3" xfId="19832"/>
    <cellStyle name="Normal 2 10 6 3 2 4" xfId="19833"/>
    <cellStyle name="Normal 2 10 6 3 3" xfId="19834"/>
    <cellStyle name="Normal 2 10 6 3 4" xfId="19835"/>
    <cellStyle name="Normal 2 10 6 3 5" xfId="19836"/>
    <cellStyle name="Normal 2 10 6 4" xfId="19837"/>
    <cellStyle name="Normal 2 10 6 4 2" xfId="19838"/>
    <cellStyle name="Normal 2 10 6 4 2 2" xfId="19839"/>
    <cellStyle name="Normal 2 10 6 4 2 3" xfId="19840"/>
    <cellStyle name="Normal 2 10 6 4 2 4" xfId="19841"/>
    <cellStyle name="Normal 2 10 6 4 3" xfId="19842"/>
    <cellStyle name="Normal 2 10 6 4 4" xfId="19843"/>
    <cellStyle name="Normal 2 10 6 4 5" xfId="19844"/>
    <cellStyle name="Normal 2 10 6 5" xfId="19845"/>
    <cellStyle name="Normal 2 10 6 5 2" xfId="19846"/>
    <cellStyle name="Normal 2 10 6 5 2 2" xfId="19847"/>
    <cellStyle name="Normal 2 10 6 5 2 3" xfId="19848"/>
    <cellStyle name="Normal 2 10 6 5 2 4" xfId="19849"/>
    <cellStyle name="Normal 2 10 6 5 3" xfId="19850"/>
    <cellStyle name="Normal 2 10 6 5 4" xfId="19851"/>
    <cellStyle name="Normal 2 10 6 5 5" xfId="19852"/>
    <cellStyle name="Normal 2 10 6 6" xfId="19853"/>
    <cellStyle name="Normal 2 10 6 6 2" xfId="19854"/>
    <cellStyle name="Normal 2 10 6 6 2 2" xfId="19855"/>
    <cellStyle name="Normal 2 10 6 6 2 3" xfId="19856"/>
    <cellStyle name="Normal 2 10 6 6 2 4" xfId="19857"/>
    <cellStyle name="Normal 2 10 6 6 3" xfId="19858"/>
    <cellStyle name="Normal 2 10 6 6 4" xfId="19859"/>
    <cellStyle name="Normal 2 10 6 6 5" xfId="19860"/>
    <cellStyle name="Normal 2 10 6 7" xfId="19861"/>
    <cellStyle name="Normal 2 10 6 7 2" xfId="19862"/>
    <cellStyle name="Normal 2 10 6 7 2 2" xfId="19863"/>
    <cellStyle name="Normal 2 10 6 7 2 3" xfId="19864"/>
    <cellStyle name="Normal 2 10 6 7 2 4" xfId="19865"/>
    <cellStyle name="Normal 2 10 6 7 3" xfId="19866"/>
    <cellStyle name="Normal 2 10 6 7 4" xfId="19867"/>
    <cellStyle name="Normal 2 10 6 7 5" xfId="19868"/>
    <cellStyle name="Normal 2 10 6 8" xfId="19869"/>
    <cellStyle name="Normal 2 10 6 8 2" xfId="19870"/>
    <cellStyle name="Normal 2 10 6 8 3" xfId="19871"/>
    <cellStyle name="Normal 2 10 6 8 4" xfId="19872"/>
    <cellStyle name="Normal 2 10 6 9" xfId="19873"/>
    <cellStyle name="Normal 2 10 6 9 2" xfId="19874"/>
    <cellStyle name="Normal 2 10 6 9 2 2" xfId="19875"/>
    <cellStyle name="Normal 2 10 6 9 3" xfId="19876"/>
    <cellStyle name="Normal 2 10 7" xfId="19877"/>
    <cellStyle name="Normal 2 10 7 10" xfId="19878"/>
    <cellStyle name="Normal 2 10 7 11" xfId="19879"/>
    <cellStyle name="Normal 2 10 7 2" xfId="19880"/>
    <cellStyle name="Normal 2 10 7 2 2" xfId="19881"/>
    <cellStyle name="Normal 2 10 7 2 2 2" xfId="19882"/>
    <cellStyle name="Normal 2 10 7 2 2 3" xfId="19883"/>
    <cellStyle name="Normal 2 10 7 2 2 4" xfId="19884"/>
    <cellStyle name="Normal 2 10 7 2 3" xfId="19885"/>
    <cellStyle name="Normal 2 10 7 2 4" xfId="19886"/>
    <cellStyle name="Normal 2 10 7 2 5" xfId="19887"/>
    <cellStyle name="Normal 2 10 7 3" xfId="19888"/>
    <cellStyle name="Normal 2 10 7 3 2" xfId="19889"/>
    <cellStyle name="Normal 2 10 7 3 2 2" xfId="19890"/>
    <cellStyle name="Normal 2 10 7 3 2 3" xfId="19891"/>
    <cellStyle name="Normal 2 10 7 3 2 4" xfId="19892"/>
    <cellStyle name="Normal 2 10 7 3 3" xfId="19893"/>
    <cellStyle name="Normal 2 10 7 3 4" xfId="19894"/>
    <cellStyle name="Normal 2 10 7 3 5" xfId="19895"/>
    <cellStyle name="Normal 2 10 7 4" xfId="19896"/>
    <cellStyle name="Normal 2 10 7 4 2" xfId="19897"/>
    <cellStyle name="Normal 2 10 7 4 2 2" xfId="19898"/>
    <cellStyle name="Normal 2 10 7 4 2 3" xfId="19899"/>
    <cellStyle name="Normal 2 10 7 4 2 4" xfId="19900"/>
    <cellStyle name="Normal 2 10 7 4 3" xfId="19901"/>
    <cellStyle name="Normal 2 10 7 4 4" xfId="19902"/>
    <cellStyle name="Normal 2 10 7 4 5" xfId="19903"/>
    <cellStyle name="Normal 2 10 7 5" xfId="19904"/>
    <cellStyle name="Normal 2 10 7 5 2" xfId="19905"/>
    <cellStyle name="Normal 2 10 7 5 2 2" xfId="19906"/>
    <cellStyle name="Normal 2 10 7 5 2 3" xfId="19907"/>
    <cellStyle name="Normal 2 10 7 5 2 4" xfId="19908"/>
    <cellStyle name="Normal 2 10 7 5 3" xfId="19909"/>
    <cellStyle name="Normal 2 10 7 5 4" xfId="19910"/>
    <cellStyle name="Normal 2 10 7 5 5" xfId="19911"/>
    <cellStyle name="Normal 2 10 7 6" xfId="19912"/>
    <cellStyle name="Normal 2 10 7 6 2" xfId="19913"/>
    <cellStyle name="Normal 2 10 7 6 2 2" xfId="19914"/>
    <cellStyle name="Normal 2 10 7 6 2 3" xfId="19915"/>
    <cellStyle name="Normal 2 10 7 6 2 4" xfId="19916"/>
    <cellStyle name="Normal 2 10 7 6 3" xfId="19917"/>
    <cellStyle name="Normal 2 10 7 6 4" xfId="19918"/>
    <cellStyle name="Normal 2 10 7 6 5" xfId="19919"/>
    <cellStyle name="Normal 2 10 7 7" xfId="19920"/>
    <cellStyle name="Normal 2 10 7 7 2" xfId="19921"/>
    <cellStyle name="Normal 2 10 7 7 2 2" xfId="19922"/>
    <cellStyle name="Normal 2 10 7 7 2 3" xfId="19923"/>
    <cellStyle name="Normal 2 10 7 7 2 4" xfId="19924"/>
    <cellStyle name="Normal 2 10 7 7 3" xfId="19925"/>
    <cellStyle name="Normal 2 10 7 7 4" xfId="19926"/>
    <cellStyle name="Normal 2 10 7 7 5" xfId="19927"/>
    <cellStyle name="Normal 2 10 7 8" xfId="19928"/>
    <cellStyle name="Normal 2 10 7 8 2" xfId="19929"/>
    <cellStyle name="Normal 2 10 7 8 3" xfId="19930"/>
    <cellStyle name="Normal 2 10 7 8 4" xfId="19931"/>
    <cellStyle name="Normal 2 10 7 9" xfId="19932"/>
    <cellStyle name="Normal 2 10 8" xfId="19933"/>
    <cellStyle name="Normal 2 10 8 10" xfId="19934"/>
    <cellStyle name="Normal 2 10 8 11" xfId="19935"/>
    <cellStyle name="Normal 2 10 8 2" xfId="19936"/>
    <cellStyle name="Normal 2 10 8 2 2" xfId="19937"/>
    <cellStyle name="Normal 2 10 8 2 2 2" xfId="19938"/>
    <cellStyle name="Normal 2 10 8 2 2 3" xfId="19939"/>
    <cellStyle name="Normal 2 10 8 2 2 4" xfId="19940"/>
    <cellStyle name="Normal 2 10 8 2 3" xfId="19941"/>
    <cellStyle name="Normal 2 10 8 2 4" xfId="19942"/>
    <cellStyle name="Normal 2 10 8 2 5" xfId="19943"/>
    <cellStyle name="Normal 2 10 8 3" xfId="19944"/>
    <cellStyle name="Normal 2 10 8 3 2" xfId="19945"/>
    <cellStyle name="Normal 2 10 8 3 2 2" xfId="19946"/>
    <cellStyle name="Normal 2 10 8 3 2 3" xfId="19947"/>
    <cellStyle name="Normal 2 10 8 3 2 4" xfId="19948"/>
    <cellStyle name="Normal 2 10 8 3 3" xfId="19949"/>
    <cellStyle name="Normal 2 10 8 3 4" xfId="19950"/>
    <cellStyle name="Normal 2 10 8 3 5" xfId="19951"/>
    <cellStyle name="Normal 2 10 8 4" xfId="19952"/>
    <cellStyle name="Normal 2 10 8 4 2" xfId="19953"/>
    <cellStyle name="Normal 2 10 8 4 2 2" xfId="19954"/>
    <cellStyle name="Normal 2 10 8 4 2 3" xfId="19955"/>
    <cellStyle name="Normal 2 10 8 4 2 4" xfId="19956"/>
    <cellStyle name="Normal 2 10 8 4 3" xfId="19957"/>
    <cellStyle name="Normal 2 10 8 4 4" xfId="19958"/>
    <cellStyle name="Normal 2 10 8 4 5" xfId="19959"/>
    <cellStyle name="Normal 2 10 8 5" xfId="19960"/>
    <cellStyle name="Normal 2 10 8 5 2" xfId="19961"/>
    <cellStyle name="Normal 2 10 8 5 2 2" xfId="19962"/>
    <cellStyle name="Normal 2 10 8 5 2 3" xfId="19963"/>
    <cellStyle name="Normal 2 10 8 5 2 4" xfId="19964"/>
    <cellStyle name="Normal 2 10 8 5 3" xfId="19965"/>
    <cellStyle name="Normal 2 10 8 5 4" xfId="19966"/>
    <cellStyle name="Normal 2 10 8 5 5" xfId="19967"/>
    <cellStyle name="Normal 2 10 8 6" xfId="19968"/>
    <cellStyle name="Normal 2 10 8 6 2" xfId="19969"/>
    <cellStyle name="Normal 2 10 8 6 2 2" xfId="19970"/>
    <cellStyle name="Normal 2 10 8 6 2 3" xfId="19971"/>
    <cellStyle name="Normal 2 10 8 6 2 4" xfId="19972"/>
    <cellStyle name="Normal 2 10 8 6 3" xfId="19973"/>
    <cellStyle name="Normal 2 10 8 6 4" xfId="19974"/>
    <cellStyle name="Normal 2 10 8 6 5" xfId="19975"/>
    <cellStyle name="Normal 2 10 8 7" xfId="19976"/>
    <cellStyle name="Normal 2 10 8 7 2" xfId="19977"/>
    <cellStyle name="Normal 2 10 8 7 2 2" xfId="19978"/>
    <cellStyle name="Normal 2 10 8 7 2 3" xfId="19979"/>
    <cellStyle name="Normal 2 10 8 7 2 4" xfId="19980"/>
    <cellStyle name="Normal 2 10 8 7 3" xfId="19981"/>
    <cellStyle name="Normal 2 10 8 7 4" xfId="19982"/>
    <cellStyle name="Normal 2 10 8 7 5" xfId="19983"/>
    <cellStyle name="Normal 2 10 8 8" xfId="19984"/>
    <cellStyle name="Normal 2 10 8 8 2" xfId="19985"/>
    <cellStyle name="Normal 2 10 8 8 3" xfId="19986"/>
    <cellStyle name="Normal 2 10 8 8 4" xfId="19987"/>
    <cellStyle name="Normal 2 10 8 9" xfId="19988"/>
    <cellStyle name="Normal 2 10 9" xfId="19989"/>
    <cellStyle name="Normal 2 10 9 10" xfId="19990"/>
    <cellStyle name="Normal 2 10 9 11" xfId="19991"/>
    <cellStyle name="Normal 2 10 9 2" xfId="19992"/>
    <cellStyle name="Normal 2 10 9 2 2" xfId="19993"/>
    <cellStyle name="Normal 2 10 9 2 2 2" xfId="19994"/>
    <cellStyle name="Normal 2 10 9 2 2 3" xfId="19995"/>
    <cellStyle name="Normal 2 10 9 2 2 4" xfId="19996"/>
    <cellStyle name="Normal 2 10 9 2 3" xfId="19997"/>
    <cellStyle name="Normal 2 10 9 2 4" xfId="19998"/>
    <cellStyle name="Normal 2 10 9 2 5" xfId="19999"/>
    <cellStyle name="Normal 2 10 9 3" xfId="20000"/>
    <cellStyle name="Normal 2 10 9 3 2" xfId="20001"/>
    <cellStyle name="Normal 2 10 9 3 2 2" xfId="20002"/>
    <cellStyle name="Normal 2 10 9 3 2 3" xfId="20003"/>
    <cellStyle name="Normal 2 10 9 3 2 4" xfId="20004"/>
    <cellStyle name="Normal 2 10 9 3 3" xfId="20005"/>
    <cellStyle name="Normal 2 10 9 3 4" xfId="20006"/>
    <cellStyle name="Normal 2 10 9 3 5" xfId="20007"/>
    <cellStyle name="Normal 2 10 9 4" xfId="20008"/>
    <cellStyle name="Normal 2 10 9 4 2" xfId="20009"/>
    <cellStyle name="Normal 2 10 9 4 2 2" xfId="20010"/>
    <cellStyle name="Normal 2 10 9 4 2 3" xfId="20011"/>
    <cellStyle name="Normal 2 10 9 4 2 4" xfId="20012"/>
    <cellStyle name="Normal 2 10 9 4 3" xfId="20013"/>
    <cellStyle name="Normal 2 10 9 4 4" xfId="20014"/>
    <cellStyle name="Normal 2 10 9 4 5" xfId="20015"/>
    <cellStyle name="Normal 2 10 9 5" xfId="20016"/>
    <cellStyle name="Normal 2 10 9 5 2" xfId="20017"/>
    <cellStyle name="Normal 2 10 9 5 2 2" xfId="20018"/>
    <cellStyle name="Normal 2 10 9 5 2 3" xfId="20019"/>
    <cellStyle name="Normal 2 10 9 5 2 4" xfId="20020"/>
    <cellStyle name="Normal 2 10 9 5 3" xfId="20021"/>
    <cellStyle name="Normal 2 10 9 5 3 2" xfId="20022"/>
    <cellStyle name="Normal 2 10 9 5 3 2 2" xfId="20023"/>
    <cellStyle name="Normal 2 10 9 5 3 3" xfId="20024"/>
    <cellStyle name="Normal 2 10 9 5 4" xfId="20025"/>
    <cellStyle name="Normal 2 10 9 5 5" xfId="20026"/>
    <cellStyle name="Normal 2 10 9 6" xfId="20027"/>
    <cellStyle name="Normal 2 10 9 6 2" xfId="20028"/>
    <cellStyle name="Normal 2 10 9 6 2 2" xfId="20029"/>
    <cellStyle name="Normal 2 10 9 6 2 3" xfId="20030"/>
    <cellStyle name="Normal 2 10 9 6 2 4" xfId="20031"/>
    <cellStyle name="Normal 2 10 9 6 3" xfId="20032"/>
    <cellStyle name="Normal 2 10 9 6 4" xfId="20033"/>
    <cellStyle name="Normal 2 10 9 6 5" xfId="20034"/>
    <cellStyle name="Normal 2 10 9 7" xfId="20035"/>
    <cellStyle name="Normal 2 10 9 7 2" xfId="20036"/>
    <cellStyle name="Normal 2 10 9 7 2 2" xfId="20037"/>
    <cellStyle name="Normal 2 10 9 7 2 3" xfId="20038"/>
    <cellStyle name="Normal 2 10 9 7 2 4" xfId="20039"/>
    <cellStyle name="Normal 2 10 9 7 3" xfId="20040"/>
    <cellStyle name="Normal 2 10 9 7 4" xfId="20041"/>
    <cellStyle name="Normal 2 10 9 7 4 2" xfId="20042"/>
    <cellStyle name="Normal 2 10 9 7 4 2 2" xfId="20043"/>
    <cellStyle name="Normal 2 10 9 7 4 3" xfId="20044"/>
    <cellStyle name="Normal 2 10 9 7 5" xfId="20045"/>
    <cellStyle name="Normal 2 10 9 8" xfId="20046"/>
    <cellStyle name="Normal 2 10 9 8 2" xfId="20047"/>
    <cellStyle name="Normal 2 10 9 8 3" xfId="20048"/>
    <cellStyle name="Normal 2 10 9 8 4" xfId="20049"/>
    <cellStyle name="Normal 2 10 9 9" xfId="20050"/>
    <cellStyle name="Normal 2 11" xfId="20051"/>
    <cellStyle name="Normal 2 11 10" xfId="20052"/>
    <cellStyle name="Normal 2 11 10 10" xfId="20053"/>
    <cellStyle name="Normal 2 11 10 11" xfId="20054"/>
    <cellStyle name="Normal 2 11 10 2" xfId="20055"/>
    <cellStyle name="Normal 2 11 10 2 2" xfId="20056"/>
    <cellStyle name="Normal 2 11 10 2 2 2" xfId="20057"/>
    <cellStyle name="Normal 2 11 10 2 2 3" xfId="20058"/>
    <cellStyle name="Normal 2 11 10 2 2 4" xfId="20059"/>
    <cellStyle name="Normal 2 11 10 2 3" xfId="20060"/>
    <cellStyle name="Normal 2 11 10 2 4" xfId="20061"/>
    <cellStyle name="Normal 2 11 10 2 5" xfId="20062"/>
    <cellStyle name="Normal 2 11 10 3" xfId="20063"/>
    <cellStyle name="Normal 2 11 10 3 2" xfId="20064"/>
    <cellStyle name="Normal 2 11 10 3 2 2" xfId="20065"/>
    <cellStyle name="Normal 2 11 10 3 2 3" xfId="20066"/>
    <cellStyle name="Normal 2 11 10 3 2 4" xfId="20067"/>
    <cellStyle name="Normal 2 11 10 3 3" xfId="20068"/>
    <cellStyle name="Normal 2 11 10 3 4" xfId="20069"/>
    <cellStyle name="Normal 2 11 10 3 4 2" xfId="20070"/>
    <cellStyle name="Normal 2 11 10 3 4 2 2" xfId="20071"/>
    <cellStyle name="Normal 2 11 10 3 4 3" xfId="20072"/>
    <cellStyle name="Normal 2 11 10 3 5" xfId="20073"/>
    <cellStyle name="Normal 2 11 10 4" xfId="20074"/>
    <cellStyle name="Normal 2 11 10 4 2" xfId="20075"/>
    <cellStyle name="Normal 2 11 10 4 2 2" xfId="20076"/>
    <cellStyle name="Normal 2 11 10 4 2 3" xfId="20077"/>
    <cellStyle name="Normal 2 11 10 4 2 4" xfId="20078"/>
    <cellStyle name="Normal 2 11 10 4 3" xfId="20079"/>
    <cellStyle name="Normal 2 11 10 4 4" xfId="20080"/>
    <cellStyle name="Normal 2 11 10 4 5" xfId="20081"/>
    <cellStyle name="Normal 2 11 10 5" xfId="20082"/>
    <cellStyle name="Normal 2 11 10 5 2" xfId="20083"/>
    <cellStyle name="Normal 2 11 10 5 2 2" xfId="20084"/>
    <cellStyle name="Normal 2 11 10 5 2 3" xfId="20085"/>
    <cellStyle name="Normal 2 11 10 5 2 4" xfId="20086"/>
    <cellStyle name="Normal 2 11 10 5 3" xfId="20087"/>
    <cellStyle name="Normal 2 11 10 5 4" xfId="20088"/>
    <cellStyle name="Normal 2 11 10 5 5" xfId="20089"/>
    <cellStyle name="Normal 2 11 10 6" xfId="20090"/>
    <cellStyle name="Normal 2 11 10 6 2" xfId="20091"/>
    <cellStyle name="Normal 2 11 10 6 2 2" xfId="20092"/>
    <cellStyle name="Normal 2 11 10 6 2 3" xfId="20093"/>
    <cellStyle name="Normal 2 11 10 6 2 4" xfId="20094"/>
    <cellStyle name="Normal 2 11 10 6 3" xfId="20095"/>
    <cellStyle name="Normal 2 11 10 6 4" xfId="20096"/>
    <cellStyle name="Normal 2 11 10 6 5" xfId="20097"/>
    <cellStyle name="Normal 2 11 10 7" xfId="20098"/>
    <cellStyle name="Normal 2 11 10 7 2" xfId="20099"/>
    <cellStyle name="Normal 2 11 10 7 2 2" xfId="20100"/>
    <cellStyle name="Normal 2 11 10 7 2 3" xfId="20101"/>
    <cellStyle name="Normal 2 11 10 7 2 4" xfId="20102"/>
    <cellStyle name="Normal 2 11 10 7 3" xfId="20103"/>
    <cellStyle name="Normal 2 11 10 7 4" xfId="20104"/>
    <cellStyle name="Normal 2 11 10 7 5" xfId="20105"/>
    <cellStyle name="Normal 2 11 10 8" xfId="20106"/>
    <cellStyle name="Normal 2 11 10 8 2" xfId="20107"/>
    <cellStyle name="Normal 2 11 10 8 3" xfId="20108"/>
    <cellStyle name="Normal 2 11 10 8 4" xfId="20109"/>
    <cellStyle name="Normal 2 11 10 9" xfId="20110"/>
    <cellStyle name="Normal 2 11 11" xfId="20111"/>
    <cellStyle name="Normal 2 11 11 10" xfId="20112"/>
    <cellStyle name="Normal 2 11 11 11" xfId="20113"/>
    <cellStyle name="Normal 2 11 11 2" xfId="20114"/>
    <cellStyle name="Normal 2 11 11 2 2" xfId="20115"/>
    <cellStyle name="Normal 2 11 11 2 2 2" xfId="20116"/>
    <cellStyle name="Normal 2 11 11 2 2 3" xfId="20117"/>
    <cellStyle name="Normal 2 11 11 2 2 4" xfId="20118"/>
    <cellStyle name="Normal 2 11 11 2 3" xfId="20119"/>
    <cellStyle name="Normal 2 11 11 2 4" xfId="20120"/>
    <cellStyle name="Normal 2 11 11 2 5" xfId="20121"/>
    <cellStyle name="Normal 2 11 11 3" xfId="20122"/>
    <cellStyle name="Normal 2 11 11 3 2" xfId="20123"/>
    <cellStyle name="Normal 2 11 11 3 2 2" xfId="20124"/>
    <cellStyle name="Normal 2 11 11 3 2 3" xfId="20125"/>
    <cellStyle name="Normal 2 11 11 3 2 4" xfId="20126"/>
    <cellStyle name="Normal 2 11 11 3 3" xfId="20127"/>
    <cellStyle name="Normal 2 11 11 3 4" xfId="20128"/>
    <cellStyle name="Normal 2 11 11 3 5" xfId="20129"/>
    <cellStyle name="Normal 2 11 11 4" xfId="20130"/>
    <cellStyle name="Normal 2 11 11 4 2" xfId="20131"/>
    <cellStyle name="Normal 2 11 11 4 2 2" xfId="20132"/>
    <cellStyle name="Normal 2 11 11 4 2 3" xfId="20133"/>
    <cellStyle name="Normal 2 11 11 4 2 4" xfId="20134"/>
    <cellStyle name="Normal 2 11 11 4 3" xfId="20135"/>
    <cellStyle name="Normal 2 11 11 4 4" xfId="20136"/>
    <cellStyle name="Normal 2 11 11 4 5" xfId="20137"/>
    <cellStyle name="Normal 2 11 11 5" xfId="20138"/>
    <cellStyle name="Normal 2 11 11 5 2" xfId="20139"/>
    <cellStyle name="Normal 2 11 11 5 2 2" xfId="20140"/>
    <cellStyle name="Normal 2 11 11 5 2 3" xfId="20141"/>
    <cellStyle name="Normal 2 11 11 5 2 4" xfId="20142"/>
    <cellStyle name="Normal 2 11 11 5 3" xfId="20143"/>
    <cellStyle name="Normal 2 11 11 5 4" xfId="20144"/>
    <cellStyle name="Normal 2 11 11 5 5" xfId="20145"/>
    <cellStyle name="Normal 2 11 11 6" xfId="20146"/>
    <cellStyle name="Normal 2 11 11 6 2" xfId="20147"/>
    <cellStyle name="Normal 2 11 11 6 2 2" xfId="20148"/>
    <cellStyle name="Normal 2 11 11 6 2 3" xfId="20149"/>
    <cellStyle name="Normal 2 11 11 6 2 4" xfId="20150"/>
    <cellStyle name="Normal 2 11 11 6 3" xfId="20151"/>
    <cellStyle name="Normal 2 11 11 6 4" xfId="20152"/>
    <cellStyle name="Normal 2 11 11 6 5" xfId="20153"/>
    <cellStyle name="Normal 2 11 11 7" xfId="20154"/>
    <cellStyle name="Normal 2 11 11 7 2" xfId="20155"/>
    <cellStyle name="Normal 2 11 11 7 2 2" xfId="20156"/>
    <cellStyle name="Normal 2 11 11 7 2 2 2" xfId="20157"/>
    <cellStyle name="Normal 2 11 11 7 2 2 2 2" xfId="20158"/>
    <cellStyle name="Normal 2 11 11 7 2 2 3" xfId="20159"/>
    <cellStyle name="Normal 2 11 11 7 2 3" xfId="20160"/>
    <cellStyle name="Normal 2 11 11 7 2 4" xfId="20161"/>
    <cellStyle name="Normal 2 11 11 7 3" xfId="20162"/>
    <cellStyle name="Normal 2 11 11 7 4" xfId="20163"/>
    <cellStyle name="Normal 2 11 11 7 5" xfId="20164"/>
    <cellStyle name="Normal 2 11 11 8" xfId="20165"/>
    <cellStyle name="Normal 2 11 11 8 2" xfId="20166"/>
    <cellStyle name="Normal 2 11 11 8 3" xfId="20167"/>
    <cellStyle name="Normal 2 11 11 8 4" xfId="20168"/>
    <cellStyle name="Normal 2 11 11 9" xfId="20169"/>
    <cellStyle name="Normal 2 11 12" xfId="20170"/>
    <cellStyle name="Normal 2 11 12 10" xfId="20171"/>
    <cellStyle name="Normal 2 11 12 11" xfId="20172"/>
    <cellStyle name="Normal 2 11 12 2" xfId="20173"/>
    <cellStyle name="Normal 2 11 12 2 2" xfId="20174"/>
    <cellStyle name="Normal 2 11 12 2 2 2" xfId="20175"/>
    <cellStyle name="Normal 2 11 12 2 2 2 2" xfId="20176"/>
    <cellStyle name="Normal 2 11 12 2 2 3" xfId="20177"/>
    <cellStyle name="Normal 2 11 12 2 2 4" xfId="20178"/>
    <cellStyle name="Normal 2 11 12 2 2 5" xfId="20179"/>
    <cellStyle name="Normal 2 11 12 2 3" xfId="20180"/>
    <cellStyle name="Normal 2 11 12 2 4" xfId="20181"/>
    <cellStyle name="Normal 2 11 12 2 5" xfId="20182"/>
    <cellStyle name="Normal 2 11 12 3" xfId="20183"/>
    <cellStyle name="Normal 2 11 12 3 2" xfId="20184"/>
    <cellStyle name="Normal 2 11 12 3 2 2" xfId="20185"/>
    <cellStyle name="Normal 2 11 12 3 2 3" xfId="20186"/>
    <cellStyle name="Normal 2 11 12 3 2 4" xfId="20187"/>
    <cellStyle name="Normal 2 11 12 3 3" xfId="20188"/>
    <cellStyle name="Normal 2 11 12 3 4" xfId="20189"/>
    <cellStyle name="Normal 2 11 12 3 5" xfId="20190"/>
    <cellStyle name="Normal 2 11 12 4" xfId="20191"/>
    <cellStyle name="Normal 2 11 12 4 2" xfId="20192"/>
    <cellStyle name="Normal 2 11 12 4 2 2" xfId="20193"/>
    <cellStyle name="Normal 2 11 12 4 2 3" xfId="20194"/>
    <cellStyle name="Normal 2 11 12 4 2 4" xfId="20195"/>
    <cellStyle name="Normal 2 11 12 4 3" xfId="20196"/>
    <cellStyle name="Normal 2 11 12 4 4" xfId="20197"/>
    <cellStyle name="Normal 2 11 12 4 5" xfId="20198"/>
    <cellStyle name="Normal 2 11 12 5" xfId="20199"/>
    <cellStyle name="Normal 2 11 12 5 2" xfId="20200"/>
    <cellStyle name="Normal 2 11 12 5 2 2" xfId="20201"/>
    <cellStyle name="Normal 2 11 12 5 2 3" xfId="20202"/>
    <cellStyle name="Normal 2 11 12 5 2 4" xfId="20203"/>
    <cellStyle name="Normal 2 11 12 5 3" xfId="20204"/>
    <cellStyle name="Normal 2 11 12 5 4" xfId="20205"/>
    <cellStyle name="Normal 2 11 12 5 5" xfId="20206"/>
    <cellStyle name="Normal 2 11 12 6" xfId="20207"/>
    <cellStyle name="Normal 2 11 12 6 2" xfId="20208"/>
    <cellStyle name="Normal 2 11 12 6 2 2" xfId="20209"/>
    <cellStyle name="Normal 2 11 12 6 2 3" xfId="20210"/>
    <cellStyle name="Normal 2 11 12 6 2 4" xfId="20211"/>
    <cellStyle name="Normal 2 11 12 6 3" xfId="20212"/>
    <cellStyle name="Normal 2 11 12 6 4" xfId="20213"/>
    <cellStyle name="Normal 2 11 12 6 5" xfId="20214"/>
    <cellStyle name="Normal 2 11 12 7" xfId="20215"/>
    <cellStyle name="Normal 2 11 12 7 2" xfId="20216"/>
    <cellStyle name="Normal 2 11 12 7 2 2" xfId="20217"/>
    <cellStyle name="Normal 2 11 12 7 2 3" xfId="20218"/>
    <cellStyle name="Normal 2 11 12 7 2 4" xfId="20219"/>
    <cellStyle name="Normal 2 11 12 7 3" xfId="20220"/>
    <cellStyle name="Normal 2 11 12 7 4" xfId="20221"/>
    <cellStyle name="Normal 2 11 12 7 5" xfId="20222"/>
    <cellStyle name="Normal 2 11 12 8" xfId="20223"/>
    <cellStyle name="Normal 2 11 12 8 2" xfId="20224"/>
    <cellStyle name="Normal 2 11 12 8 3" xfId="20225"/>
    <cellStyle name="Normal 2 11 12 8 4" xfId="20226"/>
    <cellStyle name="Normal 2 11 12 9" xfId="20227"/>
    <cellStyle name="Normal 2 11 13" xfId="20228"/>
    <cellStyle name="Normal 2 11 13 10" xfId="20229"/>
    <cellStyle name="Normal 2 11 13 11" xfId="20230"/>
    <cellStyle name="Normal 2 11 13 2" xfId="20231"/>
    <cellStyle name="Normal 2 11 13 2 2" xfId="20232"/>
    <cellStyle name="Normal 2 11 13 2 2 2" xfId="20233"/>
    <cellStyle name="Normal 2 11 13 2 2 3" xfId="20234"/>
    <cellStyle name="Normal 2 11 13 2 2 4" xfId="20235"/>
    <cellStyle name="Normal 2 11 13 2 3" xfId="20236"/>
    <cellStyle name="Normal 2 11 13 2 4" xfId="20237"/>
    <cellStyle name="Normal 2 11 13 2 5" xfId="20238"/>
    <cellStyle name="Normal 2 11 13 3" xfId="20239"/>
    <cellStyle name="Normal 2 11 13 3 2" xfId="20240"/>
    <cellStyle name="Normal 2 11 13 3 2 2" xfId="20241"/>
    <cellStyle name="Normal 2 11 13 3 2 3" xfId="20242"/>
    <cellStyle name="Normal 2 11 13 3 2 4" xfId="20243"/>
    <cellStyle name="Normal 2 11 13 3 3" xfId="20244"/>
    <cellStyle name="Normal 2 11 13 3 4" xfId="20245"/>
    <cellStyle name="Normal 2 11 13 3 5" xfId="20246"/>
    <cellStyle name="Normal 2 11 13 4" xfId="20247"/>
    <cellStyle name="Normal 2 11 13 4 2" xfId="20248"/>
    <cellStyle name="Normal 2 11 13 4 2 2" xfId="20249"/>
    <cellStyle name="Normal 2 11 13 4 2 3" xfId="20250"/>
    <cellStyle name="Normal 2 11 13 4 2 4" xfId="20251"/>
    <cellStyle name="Normal 2 11 13 4 3" xfId="20252"/>
    <cellStyle name="Normal 2 11 13 4 4" xfId="20253"/>
    <cellStyle name="Normal 2 11 13 4 5" xfId="20254"/>
    <cellStyle name="Normal 2 11 13 5" xfId="20255"/>
    <cellStyle name="Normal 2 11 13 5 2" xfId="20256"/>
    <cellStyle name="Normal 2 11 13 5 2 2" xfId="20257"/>
    <cellStyle name="Normal 2 11 13 5 2 3" xfId="20258"/>
    <cellStyle name="Normal 2 11 13 5 2 4" xfId="20259"/>
    <cellStyle name="Normal 2 11 13 5 3" xfId="20260"/>
    <cellStyle name="Normal 2 11 13 5 4" xfId="20261"/>
    <cellStyle name="Normal 2 11 13 5 5" xfId="20262"/>
    <cellStyle name="Normal 2 11 13 6" xfId="20263"/>
    <cellStyle name="Normal 2 11 13 6 2" xfId="20264"/>
    <cellStyle name="Normal 2 11 13 6 2 2" xfId="20265"/>
    <cellStyle name="Normal 2 11 13 6 2 3" xfId="20266"/>
    <cellStyle name="Normal 2 11 13 6 2 4" xfId="20267"/>
    <cellStyle name="Normal 2 11 13 6 3" xfId="20268"/>
    <cellStyle name="Normal 2 11 13 6 4" xfId="20269"/>
    <cellStyle name="Normal 2 11 13 6 5" xfId="20270"/>
    <cellStyle name="Normal 2 11 13 7" xfId="20271"/>
    <cellStyle name="Normal 2 11 13 7 2" xfId="20272"/>
    <cellStyle name="Normal 2 11 13 7 2 2" xfId="20273"/>
    <cellStyle name="Normal 2 11 13 7 2 3" xfId="20274"/>
    <cellStyle name="Normal 2 11 13 7 2 4" xfId="20275"/>
    <cellStyle name="Normal 2 11 13 7 3" xfId="20276"/>
    <cellStyle name="Normal 2 11 13 7 4" xfId="20277"/>
    <cellStyle name="Normal 2 11 13 7 5" xfId="20278"/>
    <cellStyle name="Normal 2 11 13 8" xfId="20279"/>
    <cellStyle name="Normal 2 11 13 8 2" xfId="20280"/>
    <cellStyle name="Normal 2 11 13 8 3" xfId="20281"/>
    <cellStyle name="Normal 2 11 13 8 4" xfId="20282"/>
    <cellStyle name="Normal 2 11 13 9" xfId="20283"/>
    <cellStyle name="Normal 2 11 14" xfId="20284"/>
    <cellStyle name="Normal 2 11 14 2" xfId="20285"/>
    <cellStyle name="Normal 2 11 14 2 2" xfId="20286"/>
    <cellStyle name="Normal 2 11 14 2 3" xfId="20287"/>
    <cellStyle name="Normal 2 11 14 2 4" xfId="20288"/>
    <cellStyle name="Normal 2 11 14 3" xfId="20289"/>
    <cellStyle name="Normal 2 11 14 3 2" xfId="20290"/>
    <cellStyle name="Normal 2 11 14 3 2 2" xfId="20291"/>
    <cellStyle name="Normal 2 11 14 3 3" xfId="20292"/>
    <cellStyle name="Normal 2 11 14 4" xfId="20293"/>
    <cellStyle name="Normal 2 11 14 5" xfId="20294"/>
    <cellStyle name="Normal 2 11 15" xfId="20295"/>
    <cellStyle name="Normal 2 11 15 2" xfId="20296"/>
    <cellStyle name="Normal 2 11 15 2 2" xfId="20297"/>
    <cellStyle name="Normal 2 11 15 2 3" xfId="20298"/>
    <cellStyle name="Normal 2 11 15 2 4" xfId="20299"/>
    <cellStyle name="Normal 2 11 15 3" xfId="20300"/>
    <cellStyle name="Normal 2 11 15 4" xfId="20301"/>
    <cellStyle name="Normal 2 11 15 5" xfId="20302"/>
    <cellStyle name="Normal 2 11 16" xfId="20303"/>
    <cellStyle name="Normal 2 11 16 2" xfId="20304"/>
    <cellStyle name="Normal 2 11 16 2 2" xfId="20305"/>
    <cellStyle name="Normal 2 11 16 2 3" xfId="20306"/>
    <cellStyle name="Normal 2 11 16 2 4" xfId="20307"/>
    <cellStyle name="Normal 2 11 16 3" xfId="20308"/>
    <cellStyle name="Normal 2 11 16 4" xfId="20309"/>
    <cellStyle name="Normal 2 11 16 5" xfId="20310"/>
    <cellStyle name="Normal 2 11 17" xfId="20311"/>
    <cellStyle name="Normal 2 11 17 2" xfId="20312"/>
    <cellStyle name="Normal 2 11 17 2 2" xfId="20313"/>
    <cellStyle name="Normal 2 11 17 2 2 2" xfId="20314"/>
    <cellStyle name="Normal 2 11 17 2 2 2 2" xfId="20315"/>
    <cellStyle name="Normal 2 11 17 2 2 3" xfId="20316"/>
    <cellStyle name="Normal 2 11 17 2 3" xfId="20317"/>
    <cellStyle name="Normal 2 11 17 2 4" xfId="20318"/>
    <cellStyle name="Normal 2 11 17 3" xfId="20319"/>
    <cellStyle name="Normal 2 11 17 4" xfId="20320"/>
    <cellStyle name="Normal 2 11 17 5" xfId="20321"/>
    <cellStyle name="Normal 2 11 18" xfId="20322"/>
    <cellStyle name="Normal 2 11 18 2" xfId="20323"/>
    <cellStyle name="Normal 2 11 18 2 2" xfId="20324"/>
    <cellStyle name="Normal 2 11 18 2 3" xfId="20325"/>
    <cellStyle name="Normal 2 11 18 2 4" xfId="20326"/>
    <cellStyle name="Normal 2 11 18 3" xfId="20327"/>
    <cellStyle name="Normal 2 11 18 4" xfId="20328"/>
    <cellStyle name="Normal 2 11 18 5" xfId="20329"/>
    <cellStyle name="Normal 2 11 19" xfId="20330"/>
    <cellStyle name="Normal 2 11 19 2" xfId="20331"/>
    <cellStyle name="Normal 2 11 19 2 2" xfId="20332"/>
    <cellStyle name="Normal 2 11 19 2 3" xfId="20333"/>
    <cellStyle name="Normal 2 11 19 2 4" xfId="20334"/>
    <cellStyle name="Normal 2 11 19 3" xfId="20335"/>
    <cellStyle name="Normal 2 11 19 4" xfId="20336"/>
    <cellStyle name="Normal 2 11 19 5" xfId="20337"/>
    <cellStyle name="Normal 2 11 2" xfId="20338"/>
    <cellStyle name="Normal 2 11 2 10" xfId="20339"/>
    <cellStyle name="Normal 2 11 2 11" xfId="20340"/>
    <cellStyle name="Normal 2 11 2 2" xfId="20341"/>
    <cellStyle name="Normal 2 11 2 2 2" xfId="20342"/>
    <cellStyle name="Normal 2 11 2 2 2 2" xfId="20343"/>
    <cellStyle name="Normal 2 11 2 2 2 3" xfId="20344"/>
    <cellStyle name="Normal 2 11 2 2 2 4" xfId="20345"/>
    <cellStyle name="Normal 2 11 2 2 3" xfId="20346"/>
    <cellStyle name="Normal 2 11 2 2 4" xfId="20347"/>
    <cellStyle name="Normal 2 11 2 2 5" xfId="20348"/>
    <cellStyle name="Normal 2 11 2 3" xfId="20349"/>
    <cellStyle name="Normal 2 11 2 3 2" xfId="20350"/>
    <cellStyle name="Normal 2 11 2 3 2 2" xfId="20351"/>
    <cellStyle name="Normal 2 11 2 3 2 3" xfId="20352"/>
    <cellStyle name="Normal 2 11 2 3 2 4" xfId="20353"/>
    <cellStyle name="Normal 2 11 2 3 3" xfId="20354"/>
    <cellStyle name="Normal 2 11 2 3 4" xfId="20355"/>
    <cellStyle name="Normal 2 11 2 3 5" xfId="20356"/>
    <cellStyle name="Normal 2 11 2 4" xfId="20357"/>
    <cellStyle name="Normal 2 11 2 4 2" xfId="20358"/>
    <cellStyle name="Normal 2 11 2 4 2 2" xfId="20359"/>
    <cellStyle name="Normal 2 11 2 4 2 3" xfId="20360"/>
    <cellStyle name="Normal 2 11 2 4 2 4" xfId="20361"/>
    <cellStyle name="Normal 2 11 2 4 3" xfId="20362"/>
    <cellStyle name="Normal 2 11 2 4 4" xfId="20363"/>
    <cellStyle name="Normal 2 11 2 4 5" xfId="20364"/>
    <cellStyle name="Normal 2 11 2 5" xfId="20365"/>
    <cellStyle name="Normal 2 11 2 5 2" xfId="20366"/>
    <cellStyle name="Normal 2 11 2 5 2 2" xfId="20367"/>
    <cellStyle name="Normal 2 11 2 5 2 3" xfId="20368"/>
    <cellStyle name="Normal 2 11 2 5 2 4" xfId="20369"/>
    <cellStyle name="Normal 2 11 2 5 3" xfId="20370"/>
    <cellStyle name="Normal 2 11 2 5 3 2" xfId="20371"/>
    <cellStyle name="Normal 2 11 2 5 4" xfId="20372"/>
    <cellStyle name="Normal 2 11 2 5 5" xfId="20373"/>
    <cellStyle name="Normal 2 11 2 5 6" xfId="20374"/>
    <cellStyle name="Normal 2 11 2 6" xfId="20375"/>
    <cellStyle name="Normal 2 11 2 6 2" xfId="20376"/>
    <cellStyle name="Normal 2 11 2 6 2 2" xfId="20377"/>
    <cellStyle name="Normal 2 11 2 6 2 3" xfId="20378"/>
    <cellStyle name="Normal 2 11 2 6 2 4" xfId="20379"/>
    <cellStyle name="Normal 2 11 2 6 3" xfId="20380"/>
    <cellStyle name="Normal 2 11 2 6 4" xfId="20381"/>
    <cellStyle name="Normal 2 11 2 6 5" xfId="20382"/>
    <cellStyle name="Normal 2 11 2 7" xfId="20383"/>
    <cellStyle name="Normal 2 11 2 7 2" xfId="20384"/>
    <cellStyle name="Normal 2 11 2 7 2 2" xfId="20385"/>
    <cellStyle name="Normal 2 11 2 7 2 3" xfId="20386"/>
    <cellStyle name="Normal 2 11 2 7 2 4" xfId="20387"/>
    <cellStyle name="Normal 2 11 2 7 3" xfId="20388"/>
    <cellStyle name="Normal 2 11 2 7 3 2" xfId="20389"/>
    <cellStyle name="Normal 2 11 2 7 4" xfId="20390"/>
    <cellStyle name="Normal 2 11 2 7 5" xfId="20391"/>
    <cellStyle name="Normal 2 11 2 7 6" xfId="20392"/>
    <cellStyle name="Normal 2 11 2 8" xfId="20393"/>
    <cellStyle name="Normal 2 11 2 8 2" xfId="20394"/>
    <cellStyle name="Normal 2 11 2 8 3" xfId="20395"/>
    <cellStyle name="Normal 2 11 2 8 4" xfId="20396"/>
    <cellStyle name="Normal 2 11 2 9" xfId="20397"/>
    <cellStyle name="Normal 2 11 20" xfId="20398"/>
    <cellStyle name="Normal 2 11 20 2" xfId="20399"/>
    <cellStyle name="Normal 2 11 20 3" xfId="20400"/>
    <cellStyle name="Normal 2 11 20 4" xfId="20401"/>
    <cellStyle name="Normal 2 11 21" xfId="20402"/>
    <cellStyle name="Normal 2 11 22" xfId="20403"/>
    <cellStyle name="Normal 2 11 23" xfId="20404"/>
    <cellStyle name="Normal 2 11 3" xfId="20405"/>
    <cellStyle name="Normal 2 11 3 10" xfId="20406"/>
    <cellStyle name="Normal 2 11 3 11" xfId="20407"/>
    <cellStyle name="Normal 2 11 3 2" xfId="20408"/>
    <cellStyle name="Normal 2 11 3 2 2" xfId="20409"/>
    <cellStyle name="Normal 2 11 3 2 2 2" xfId="20410"/>
    <cellStyle name="Normal 2 11 3 2 2 3" xfId="20411"/>
    <cellStyle name="Normal 2 11 3 2 2 4" xfId="20412"/>
    <cellStyle name="Normal 2 11 3 2 3" xfId="20413"/>
    <cellStyle name="Normal 2 11 3 2 4" xfId="20414"/>
    <cellStyle name="Normal 2 11 3 2 5" xfId="20415"/>
    <cellStyle name="Normal 2 11 3 3" xfId="20416"/>
    <cellStyle name="Normal 2 11 3 3 2" xfId="20417"/>
    <cellStyle name="Normal 2 11 3 3 2 2" xfId="20418"/>
    <cellStyle name="Normal 2 11 3 3 2 3" xfId="20419"/>
    <cellStyle name="Normal 2 11 3 3 2 4" xfId="20420"/>
    <cellStyle name="Normal 2 11 3 3 3" xfId="20421"/>
    <cellStyle name="Normal 2 11 3 3 4" xfId="20422"/>
    <cellStyle name="Normal 2 11 3 3 5" xfId="20423"/>
    <cellStyle name="Normal 2 11 3 4" xfId="20424"/>
    <cellStyle name="Normal 2 11 3 4 2" xfId="20425"/>
    <cellStyle name="Normal 2 11 3 4 2 2" xfId="20426"/>
    <cellStyle name="Normal 2 11 3 4 2 3" xfId="20427"/>
    <cellStyle name="Normal 2 11 3 4 2 4" xfId="20428"/>
    <cellStyle name="Normal 2 11 3 4 3" xfId="20429"/>
    <cellStyle name="Normal 2 11 3 4 4" xfId="20430"/>
    <cellStyle name="Normal 2 11 3 4 5" xfId="20431"/>
    <cellStyle name="Normal 2 11 3 5" xfId="20432"/>
    <cellStyle name="Normal 2 11 3 5 2" xfId="20433"/>
    <cellStyle name="Normal 2 11 3 5 2 2" xfId="20434"/>
    <cellStyle name="Normal 2 11 3 5 2 3" xfId="20435"/>
    <cellStyle name="Normal 2 11 3 5 2 4" xfId="20436"/>
    <cellStyle name="Normal 2 11 3 5 3" xfId="20437"/>
    <cellStyle name="Normal 2 11 3 5 4" xfId="20438"/>
    <cellStyle name="Normal 2 11 3 5 5" xfId="20439"/>
    <cellStyle name="Normal 2 11 3 6" xfId="20440"/>
    <cellStyle name="Normal 2 11 3 6 2" xfId="20441"/>
    <cellStyle name="Normal 2 11 3 6 2 2" xfId="20442"/>
    <cellStyle name="Normal 2 11 3 6 2 3" xfId="20443"/>
    <cellStyle name="Normal 2 11 3 6 2 4" xfId="20444"/>
    <cellStyle name="Normal 2 11 3 6 3" xfId="20445"/>
    <cellStyle name="Normal 2 11 3 6 4" xfId="20446"/>
    <cellStyle name="Normal 2 11 3 6 5" xfId="20447"/>
    <cellStyle name="Normal 2 11 3 7" xfId="20448"/>
    <cellStyle name="Normal 2 11 3 7 2" xfId="20449"/>
    <cellStyle name="Normal 2 11 3 7 2 2" xfId="20450"/>
    <cellStyle name="Normal 2 11 3 7 2 3" xfId="20451"/>
    <cellStyle name="Normal 2 11 3 7 2 4" xfId="20452"/>
    <cellStyle name="Normal 2 11 3 7 3" xfId="20453"/>
    <cellStyle name="Normal 2 11 3 7 4" xfId="20454"/>
    <cellStyle name="Normal 2 11 3 7 5" xfId="20455"/>
    <cellStyle name="Normal 2 11 3 8" xfId="20456"/>
    <cellStyle name="Normal 2 11 3 8 2" xfId="20457"/>
    <cellStyle name="Normal 2 11 3 8 3" xfId="20458"/>
    <cellStyle name="Normal 2 11 3 8 4" xfId="20459"/>
    <cellStyle name="Normal 2 11 3 9" xfId="20460"/>
    <cellStyle name="Normal 2 11 4" xfId="20461"/>
    <cellStyle name="Normal 2 11 4 10" xfId="20462"/>
    <cellStyle name="Normal 2 11 4 11" xfId="20463"/>
    <cellStyle name="Normal 2 11 4 2" xfId="20464"/>
    <cellStyle name="Normal 2 11 4 2 2" xfId="20465"/>
    <cellStyle name="Normal 2 11 4 2 2 2" xfId="20466"/>
    <cellStyle name="Normal 2 11 4 2 2 3" xfId="20467"/>
    <cellStyle name="Normal 2 11 4 2 2 4" xfId="20468"/>
    <cellStyle name="Normal 2 11 4 2 3" xfId="20469"/>
    <cellStyle name="Normal 2 11 4 2 4" xfId="20470"/>
    <cellStyle name="Normal 2 11 4 2 5" xfId="20471"/>
    <cellStyle name="Normal 2 11 4 3" xfId="20472"/>
    <cellStyle name="Normal 2 11 4 3 2" xfId="20473"/>
    <cellStyle name="Normal 2 11 4 3 2 2" xfId="20474"/>
    <cellStyle name="Normal 2 11 4 3 2 2 2" xfId="20475"/>
    <cellStyle name="Normal 2 11 4 3 2 2 2 2" xfId="20476"/>
    <cellStyle name="Normal 2 11 4 3 2 2 3" xfId="20477"/>
    <cellStyle name="Normal 2 11 4 3 2 3" xfId="20478"/>
    <cellStyle name="Normal 2 11 4 3 2 4" xfId="20479"/>
    <cellStyle name="Normal 2 11 4 3 3" xfId="20480"/>
    <cellStyle name="Normal 2 11 4 3 4" xfId="20481"/>
    <cellStyle name="Normal 2 11 4 3 5" xfId="20482"/>
    <cellStyle name="Normal 2 11 4 4" xfId="20483"/>
    <cellStyle name="Normal 2 11 4 4 2" xfId="20484"/>
    <cellStyle name="Normal 2 11 4 4 2 2" xfId="20485"/>
    <cellStyle name="Normal 2 11 4 4 2 2 2" xfId="20486"/>
    <cellStyle name="Normal 2 11 4 4 2 2 2 2" xfId="20487"/>
    <cellStyle name="Normal 2 11 4 4 2 2 3" xfId="20488"/>
    <cellStyle name="Normal 2 11 4 4 2 3" xfId="20489"/>
    <cellStyle name="Normal 2 11 4 4 2 4" xfId="20490"/>
    <cellStyle name="Normal 2 11 4 4 3" xfId="20491"/>
    <cellStyle name="Normal 2 11 4 4 4" xfId="20492"/>
    <cellStyle name="Normal 2 11 4 4 5" xfId="20493"/>
    <cellStyle name="Normal 2 11 4 5" xfId="20494"/>
    <cellStyle name="Normal 2 11 4 5 2" xfId="20495"/>
    <cellStyle name="Normal 2 11 4 5 2 2" xfId="20496"/>
    <cellStyle name="Normal 2 11 4 5 2 3" xfId="20497"/>
    <cellStyle name="Normal 2 11 4 5 2 4" xfId="20498"/>
    <cellStyle name="Normal 2 11 4 5 3" xfId="20499"/>
    <cellStyle name="Normal 2 11 4 5 4" xfId="20500"/>
    <cellStyle name="Normal 2 11 4 5 5" xfId="20501"/>
    <cellStyle name="Normal 2 11 4 6" xfId="20502"/>
    <cellStyle name="Normal 2 11 4 6 2" xfId="20503"/>
    <cellStyle name="Normal 2 11 4 6 2 2" xfId="20504"/>
    <cellStyle name="Normal 2 11 4 6 2 3" xfId="20505"/>
    <cellStyle name="Normal 2 11 4 6 2 4" xfId="20506"/>
    <cellStyle name="Normal 2 11 4 6 3" xfId="20507"/>
    <cellStyle name="Normal 2 11 4 6 4" xfId="20508"/>
    <cellStyle name="Normal 2 11 4 6 4 2" xfId="20509"/>
    <cellStyle name="Normal 2 11 4 6 4 2 2" xfId="20510"/>
    <cellStyle name="Normal 2 11 4 6 4 3" xfId="20511"/>
    <cellStyle name="Normal 2 11 4 6 5" xfId="20512"/>
    <cellStyle name="Normal 2 11 4 7" xfId="20513"/>
    <cellStyle name="Normal 2 11 4 7 2" xfId="20514"/>
    <cellStyle name="Normal 2 11 4 7 2 2" xfId="20515"/>
    <cellStyle name="Normal 2 11 4 7 2 3" xfId="20516"/>
    <cellStyle name="Normal 2 11 4 7 2 4" xfId="20517"/>
    <cellStyle name="Normal 2 11 4 7 3" xfId="20518"/>
    <cellStyle name="Normal 2 11 4 7 4" xfId="20519"/>
    <cellStyle name="Normal 2 11 4 7 5" xfId="20520"/>
    <cellStyle name="Normal 2 11 4 8" xfId="20521"/>
    <cellStyle name="Normal 2 11 4 8 2" xfId="20522"/>
    <cellStyle name="Normal 2 11 4 8 3" xfId="20523"/>
    <cellStyle name="Normal 2 11 4 8 4" xfId="20524"/>
    <cellStyle name="Normal 2 11 4 9" xfId="20525"/>
    <cellStyle name="Normal 2 11 5" xfId="20526"/>
    <cellStyle name="Normal 2 11 5 10" xfId="20527"/>
    <cellStyle name="Normal 2 11 5 11" xfId="20528"/>
    <cellStyle name="Normal 2 11 5 2" xfId="20529"/>
    <cellStyle name="Normal 2 11 5 2 2" xfId="20530"/>
    <cellStyle name="Normal 2 11 5 2 2 2" xfId="20531"/>
    <cellStyle name="Normal 2 11 5 2 2 3" xfId="20532"/>
    <cellStyle name="Normal 2 11 5 2 2 4" xfId="20533"/>
    <cellStyle name="Normal 2 11 5 2 3" xfId="20534"/>
    <cellStyle name="Normal 2 11 5 2 4" xfId="20535"/>
    <cellStyle name="Normal 2 11 5 2 5" xfId="20536"/>
    <cellStyle name="Normal 2 11 5 3" xfId="20537"/>
    <cellStyle name="Normal 2 11 5 3 2" xfId="20538"/>
    <cellStyle name="Normal 2 11 5 3 2 2" xfId="20539"/>
    <cellStyle name="Normal 2 11 5 3 2 3" xfId="20540"/>
    <cellStyle name="Normal 2 11 5 3 2 4" xfId="20541"/>
    <cellStyle name="Normal 2 11 5 3 3" xfId="20542"/>
    <cellStyle name="Normal 2 11 5 3 4" xfId="20543"/>
    <cellStyle name="Normal 2 11 5 3 5" xfId="20544"/>
    <cellStyle name="Normal 2 11 5 4" xfId="20545"/>
    <cellStyle name="Normal 2 11 5 4 2" xfId="20546"/>
    <cellStyle name="Normal 2 11 5 4 2 2" xfId="20547"/>
    <cellStyle name="Normal 2 11 5 4 2 3" xfId="20548"/>
    <cellStyle name="Normal 2 11 5 4 2 4" xfId="20549"/>
    <cellStyle name="Normal 2 11 5 4 3" xfId="20550"/>
    <cellStyle name="Normal 2 11 5 4 4" xfId="20551"/>
    <cellStyle name="Normal 2 11 5 4 5" xfId="20552"/>
    <cellStyle name="Normal 2 11 5 5" xfId="20553"/>
    <cellStyle name="Normal 2 11 5 5 2" xfId="20554"/>
    <cellStyle name="Normal 2 11 5 5 2 2" xfId="20555"/>
    <cellStyle name="Normal 2 11 5 5 2 3" xfId="20556"/>
    <cellStyle name="Normal 2 11 5 5 2 4" xfId="20557"/>
    <cellStyle name="Normal 2 11 5 5 3" xfId="20558"/>
    <cellStyle name="Normal 2 11 5 5 4" xfId="20559"/>
    <cellStyle name="Normal 2 11 5 5 5" xfId="20560"/>
    <cellStyle name="Normal 2 11 5 6" xfId="20561"/>
    <cellStyle name="Normal 2 11 5 6 2" xfId="20562"/>
    <cellStyle name="Normal 2 11 5 6 2 2" xfId="20563"/>
    <cellStyle name="Normal 2 11 5 6 2 3" xfId="20564"/>
    <cellStyle name="Normal 2 11 5 6 2 4" xfId="20565"/>
    <cellStyle name="Normal 2 11 5 6 3" xfId="20566"/>
    <cellStyle name="Normal 2 11 5 6 4" xfId="20567"/>
    <cellStyle name="Normal 2 11 5 6 5" xfId="20568"/>
    <cellStyle name="Normal 2 11 5 7" xfId="20569"/>
    <cellStyle name="Normal 2 11 5 7 2" xfId="20570"/>
    <cellStyle name="Normal 2 11 5 7 2 2" xfId="20571"/>
    <cellStyle name="Normal 2 11 5 7 2 3" xfId="20572"/>
    <cellStyle name="Normal 2 11 5 7 2 4" xfId="20573"/>
    <cellStyle name="Normal 2 11 5 7 3" xfId="20574"/>
    <cellStyle name="Normal 2 11 5 7 4" xfId="20575"/>
    <cellStyle name="Normal 2 11 5 7 5" xfId="20576"/>
    <cellStyle name="Normal 2 11 5 8" xfId="20577"/>
    <cellStyle name="Normal 2 11 5 8 2" xfId="20578"/>
    <cellStyle name="Normal 2 11 5 8 3" xfId="20579"/>
    <cellStyle name="Normal 2 11 5 8 4" xfId="20580"/>
    <cellStyle name="Normal 2 11 5 9" xfId="20581"/>
    <cellStyle name="Normal 2 11 6" xfId="20582"/>
    <cellStyle name="Normal 2 11 6 10" xfId="20583"/>
    <cellStyle name="Normal 2 11 6 11" xfId="20584"/>
    <cellStyle name="Normal 2 11 6 2" xfId="20585"/>
    <cellStyle name="Normal 2 11 6 2 2" xfId="20586"/>
    <cellStyle name="Normal 2 11 6 2 2 2" xfId="20587"/>
    <cellStyle name="Normal 2 11 6 2 2 3" xfId="20588"/>
    <cellStyle name="Normal 2 11 6 2 2 4" xfId="20589"/>
    <cellStyle name="Normal 2 11 6 2 3" xfId="20590"/>
    <cellStyle name="Normal 2 11 6 2 4" xfId="20591"/>
    <cellStyle name="Normal 2 11 6 2 5" xfId="20592"/>
    <cellStyle name="Normal 2 11 6 3" xfId="20593"/>
    <cellStyle name="Normal 2 11 6 3 2" xfId="20594"/>
    <cellStyle name="Normal 2 11 6 3 2 2" xfId="20595"/>
    <cellStyle name="Normal 2 11 6 3 2 3" xfId="20596"/>
    <cellStyle name="Normal 2 11 6 3 2 4" xfId="20597"/>
    <cellStyle name="Normal 2 11 6 3 3" xfId="20598"/>
    <cellStyle name="Normal 2 11 6 3 4" xfId="20599"/>
    <cellStyle name="Normal 2 11 6 3 5" xfId="20600"/>
    <cellStyle name="Normal 2 11 6 4" xfId="20601"/>
    <cellStyle name="Normal 2 11 6 4 2" xfId="20602"/>
    <cellStyle name="Normal 2 11 6 4 2 2" xfId="20603"/>
    <cellStyle name="Normal 2 11 6 4 2 3" xfId="20604"/>
    <cellStyle name="Normal 2 11 6 4 2 4" xfId="20605"/>
    <cellStyle name="Normal 2 11 6 4 3" xfId="20606"/>
    <cellStyle name="Normal 2 11 6 4 4" xfId="20607"/>
    <cellStyle name="Normal 2 11 6 4 5" xfId="20608"/>
    <cellStyle name="Normal 2 11 6 5" xfId="20609"/>
    <cellStyle name="Normal 2 11 6 5 2" xfId="20610"/>
    <cellStyle name="Normal 2 11 6 5 2 2" xfId="20611"/>
    <cellStyle name="Normal 2 11 6 5 2 3" xfId="20612"/>
    <cellStyle name="Normal 2 11 6 5 2 4" xfId="20613"/>
    <cellStyle name="Normal 2 11 6 5 3" xfId="20614"/>
    <cellStyle name="Normal 2 11 6 5 4" xfId="20615"/>
    <cellStyle name="Normal 2 11 6 5 5" xfId="20616"/>
    <cellStyle name="Normal 2 11 6 6" xfId="20617"/>
    <cellStyle name="Normal 2 11 6 6 2" xfId="20618"/>
    <cellStyle name="Normal 2 11 6 6 2 2" xfId="20619"/>
    <cellStyle name="Normal 2 11 6 6 2 3" xfId="20620"/>
    <cellStyle name="Normal 2 11 6 6 2 4" xfId="20621"/>
    <cellStyle name="Normal 2 11 6 6 3" xfId="20622"/>
    <cellStyle name="Normal 2 11 6 6 4" xfId="20623"/>
    <cellStyle name="Normal 2 11 6 6 5" xfId="20624"/>
    <cellStyle name="Normal 2 11 6 7" xfId="20625"/>
    <cellStyle name="Normal 2 11 6 7 2" xfId="20626"/>
    <cellStyle name="Normal 2 11 6 7 2 2" xfId="20627"/>
    <cellStyle name="Normal 2 11 6 7 2 2 2" xfId="20628"/>
    <cellStyle name="Normal 2 11 6 7 2 3" xfId="20629"/>
    <cellStyle name="Normal 2 11 6 7 2 4" xfId="20630"/>
    <cellStyle name="Normal 2 11 6 7 2 5" xfId="20631"/>
    <cellStyle name="Normal 2 11 6 7 3" xfId="20632"/>
    <cellStyle name="Normal 2 11 6 7 4" xfId="20633"/>
    <cellStyle name="Normal 2 11 6 7 5" xfId="20634"/>
    <cellStyle name="Normal 2 11 6 8" xfId="20635"/>
    <cellStyle name="Normal 2 11 6 8 2" xfId="20636"/>
    <cellStyle name="Normal 2 11 6 8 3" xfId="20637"/>
    <cellStyle name="Normal 2 11 6 8 4" xfId="20638"/>
    <cellStyle name="Normal 2 11 6 9" xfId="20639"/>
    <cellStyle name="Normal 2 11 7" xfId="20640"/>
    <cellStyle name="Normal 2 11 7 10" xfId="20641"/>
    <cellStyle name="Normal 2 11 7 11" xfId="20642"/>
    <cellStyle name="Normal 2 11 7 2" xfId="20643"/>
    <cellStyle name="Normal 2 11 7 2 2" xfId="20644"/>
    <cellStyle name="Normal 2 11 7 2 2 2" xfId="20645"/>
    <cellStyle name="Normal 2 11 7 2 2 3" xfId="20646"/>
    <cellStyle name="Normal 2 11 7 2 2 4" xfId="20647"/>
    <cellStyle name="Normal 2 11 7 2 3" xfId="20648"/>
    <cellStyle name="Normal 2 11 7 2 4" xfId="20649"/>
    <cellStyle name="Normal 2 11 7 2 5" xfId="20650"/>
    <cellStyle name="Normal 2 11 7 3" xfId="20651"/>
    <cellStyle name="Normal 2 11 7 3 2" xfId="20652"/>
    <cellStyle name="Normal 2 11 7 3 2 2" xfId="20653"/>
    <cellStyle name="Normal 2 11 7 3 2 3" xfId="20654"/>
    <cellStyle name="Normal 2 11 7 3 2 4" xfId="20655"/>
    <cellStyle name="Normal 2 11 7 3 3" xfId="20656"/>
    <cellStyle name="Normal 2 11 7 3 4" xfId="20657"/>
    <cellStyle name="Normal 2 11 7 3 5" xfId="20658"/>
    <cellStyle name="Normal 2 11 7 4" xfId="20659"/>
    <cellStyle name="Normal 2 11 7 4 2" xfId="20660"/>
    <cellStyle name="Normal 2 11 7 4 2 2" xfId="20661"/>
    <cellStyle name="Normal 2 11 7 4 2 3" xfId="20662"/>
    <cellStyle name="Normal 2 11 7 4 2 4" xfId="20663"/>
    <cellStyle name="Normal 2 11 7 4 3" xfId="20664"/>
    <cellStyle name="Normal 2 11 7 4 4" xfId="20665"/>
    <cellStyle name="Normal 2 11 7 4 5" xfId="20666"/>
    <cellStyle name="Normal 2 11 7 5" xfId="20667"/>
    <cellStyle name="Normal 2 11 7 5 2" xfId="20668"/>
    <cellStyle name="Normal 2 11 7 5 2 2" xfId="20669"/>
    <cellStyle name="Normal 2 11 7 5 2 3" xfId="20670"/>
    <cellStyle name="Normal 2 11 7 5 2 4" xfId="20671"/>
    <cellStyle name="Normal 2 11 7 5 3" xfId="20672"/>
    <cellStyle name="Normal 2 11 7 5 4" xfId="20673"/>
    <cellStyle name="Normal 2 11 7 5 5" xfId="20674"/>
    <cellStyle name="Normal 2 11 7 6" xfId="20675"/>
    <cellStyle name="Normal 2 11 7 6 2" xfId="20676"/>
    <cellStyle name="Normal 2 11 7 6 2 2" xfId="20677"/>
    <cellStyle name="Normal 2 11 7 6 2 3" xfId="20678"/>
    <cellStyle name="Normal 2 11 7 6 2 4" xfId="20679"/>
    <cellStyle name="Normal 2 11 7 6 3" xfId="20680"/>
    <cellStyle name="Normal 2 11 7 6 4" xfId="20681"/>
    <cellStyle name="Normal 2 11 7 6 5" xfId="20682"/>
    <cellStyle name="Normal 2 11 7 7" xfId="20683"/>
    <cellStyle name="Normal 2 11 7 7 2" xfId="20684"/>
    <cellStyle name="Normal 2 11 7 7 2 2" xfId="20685"/>
    <cellStyle name="Normal 2 11 7 7 2 3" xfId="20686"/>
    <cellStyle name="Normal 2 11 7 7 2 4" xfId="20687"/>
    <cellStyle name="Normal 2 11 7 7 3" xfId="20688"/>
    <cellStyle name="Normal 2 11 7 7 4" xfId="20689"/>
    <cellStyle name="Normal 2 11 7 7 5" xfId="20690"/>
    <cellStyle name="Normal 2 11 7 8" xfId="20691"/>
    <cellStyle name="Normal 2 11 7 8 2" xfId="20692"/>
    <cellStyle name="Normal 2 11 7 8 3" xfId="20693"/>
    <cellStyle name="Normal 2 11 7 8 4" xfId="20694"/>
    <cellStyle name="Normal 2 11 7 9" xfId="20695"/>
    <cellStyle name="Normal 2 11 8" xfId="20696"/>
    <cellStyle name="Normal 2 11 8 10" xfId="20697"/>
    <cellStyle name="Normal 2 11 8 11" xfId="20698"/>
    <cellStyle name="Normal 2 11 8 2" xfId="20699"/>
    <cellStyle name="Normal 2 11 8 2 2" xfId="20700"/>
    <cellStyle name="Normal 2 11 8 2 2 2" xfId="20701"/>
    <cellStyle name="Normal 2 11 8 2 2 3" xfId="20702"/>
    <cellStyle name="Normal 2 11 8 2 2 4" xfId="20703"/>
    <cellStyle name="Normal 2 11 8 2 3" xfId="20704"/>
    <cellStyle name="Normal 2 11 8 2 4" xfId="20705"/>
    <cellStyle name="Normal 2 11 8 2 5" xfId="20706"/>
    <cellStyle name="Normal 2 11 8 3" xfId="20707"/>
    <cellStyle name="Normal 2 11 8 3 2" xfId="20708"/>
    <cellStyle name="Normal 2 11 8 3 2 2" xfId="20709"/>
    <cellStyle name="Normal 2 11 8 3 2 3" xfId="20710"/>
    <cellStyle name="Normal 2 11 8 3 2 4" xfId="20711"/>
    <cellStyle name="Normal 2 11 8 3 3" xfId="20712"/>
    <cellStyle name="Normal 2 11 8 3 4" xfId="20713"/>
    <cellStyle name="Normal 2 11 8 3 5" xfId="20714"/>
    <cellStyle name="Normal 2 11 8 4" xfId="20715"/>
    <cellStyle name="Normal 2 11 8 4 2" xfId="20716"/>
    <cellStyle name="Normal 2 11 8 4 2 2" xfId="20717"/>
    <cellStyle name="Normal 2 11 8 4 2 3" xfId="20718"/>
    <cellStyle name="Normal 2 11 8 4 2 4" xfId="20719"/>
    <cellStyle name="Normal 2 11 8 4 3" xfId="20720"/>
    <cellStyle name="Normal 2 11 8 4 4" xfId="20721"/>
    <cellStyle name="Normal 2 11 8 4 5" xfId="20722"/>
    <cellStyle name="Normal 2 11 8 5" xfId="20723"/>
    <cellStyle name="Normal 2 11 8 5 2" xfId="20724"/>
    <cellStyle name="Normal 2 11 8 5 2 2" xfId="20725"/>
    <cellStyle name="Normal 2 11 8 5 2 3" xfId="20726"/>
    <cellStyle name="Normal 2 11 8 5 2 4" xfId="20727"/>
    <cellStyle name="Normal 2 11 8 5 3" xfId="20728"/>
    <cellStyle name="Normal 2 11 8 5 4" xfId="20729"/>
    <cellStyle name="Normal 2 11 8 5 5" xfId="20730"/>
    <cellStyle name="Normal 2 11 8 6" xfId="20731"/>
    <cellStyle name="Normal 2 11 8 6 2" xfId="20732"/>
    <cellStyle name="Normal 2 11 8 6 2 2" xfId="20733"/>
    <cellStyle name="Normal 2 11 8 6 2 3" xfId="20734"/>
    <cellStyle name="Normal 2 11 8 6 2 4" xfId="20735"/>
    <cellStyle name="Normal 2 11 8 6 3" xfId="20736"/>
    <cellStyle name="Normal 2 11 8 6 4" xfId="20737"/>
    <cellStyle name="Normal 2 11 8 6 5" xfId="20738"/>
    <cellStyle name="Normal 2 11 8 7" xfId="20739"/>
    <cellStyle name="Normal 2 11 8 7 2" xfId="20740"/>
    <cellStyle name="Normal 2 11 8 7 2 2" xfId="20741"/>
    <cellStyle name="Normal 2 11 8 7 2 3" xfId="20742"/>
    <cellStyle name="Normal 2 11 8 7 2 4" xfId="20743"/>
    <cellStyle name="Normal 2 11 8 7 3" xfId="20744"/>
    <cellStyle name="Normal 2 11 8 7 4" xfId="20745"/>
    <cellStyle name="Normal 2 11 8 7 5" xfId="20746"/>
    <cellStyle name="Normal 2 11 8 8" xfId="20747"/>
    <cellStyle name="Normal 2 11 8 8 2" xfId="20748"/>
    <cellStyle name="Normal 2 11 8 8 2 2" xfId="20749"/>
    <cellStyle name="Normal 2 11 8 8 2 2 2" xfId="20750"/>
    <cellStyle name="Normal 2 11 8 8 2 3" xfId="20751"/>
    <cellStyle name="Normal 2 11 8 8 3" xfId="20752"/>
    <cellStyle name="Normal 2 11 8 8 4" xfId="20753"/>
    <cellStyle name="Normal 2 11 8 9" xfId="20754"/>
    <cellStyle name="Normal 2 11 9" xfId="20755"/>
    <cellStyle name="Normal 2 11 9 10" xfId="20756"/>
    <cellStyle name="Normal 2 11 9 11" xfId="20757"/>
    <cellStyle name="Normal 2 11 9 12" xfId="20758"/>
    <cellStyle name="Normal 2 11 9 2" xfId="20759"/>
    <cellStyle name="Normal 2 11 9 2 2" xfId="20760"/>
    <cellStyle name="Normal 2 11 9 2 2 2" xfId="20761"/>
    <cellStyle name="Normal 2 11 9 2 2 3" xfId="20762"/>
    <cellStyle name="Normal 2 11 9 2 2 4" xfId="20763"/>
    <cellStyle name="Normal 2 11 9 2 3" xfId="20764"/>
    <cellStyle name="Normal 2 11 9 2 4" xfId="20765"/>
    <cellStyle name="Normal 2 11 9 2 5" xfId="20766"/>
    <cellStyle name="Normal 2 11 9 3" xfId="20767"/>
    <cellStyle name="Normal 2 11 9 3 2" xfId="20768"/>
    <cellStyle name="Normal 2 11 9 3 2 2" xfId="20769"/>
    <cellStyle name="Normal 2 11 9 3 2 3" xfId="20770"/>
    <cellStyle name="Normal 2 11 9 3 2 4" xfId="20771"/>
    <cellStyle name="Normal 2 11 9 3 3" xfId="20772"/>
    <cellStyle name="Normal 2 11 9 3 4" xfId="20773"/>
    <cellStyle name="Normal 2 11 9 3 5" xfId="20774"/>
    <cellStyle name="Normal 2 11 9 4" xfId="20775"/>
    <cellStyle name="Normal 2 11 9 4 2" xfId="20776"/>
    <cellStyle name="Normal 2 11 9 4 2 2" xfId="20777"/>
    <cellStyle name="Normal 2 11 9 4 2 3" xfId="20778"/>
    <cellStyle name="Normal 2 11 9 4 2 4" xfId="20779"/>
    <cellStyle name="Normal 2 11 9 4 3" xfId="20780"/>
    <cellStyle name="Normal 2 11 9 4 4" xfId="20781"/>
    <cellStyle name="Normal 2 11 9 4 4 2" xfId="20782"/>
    <cellStyle name="Normal 2 11 9 4 4 2 2" xfId="20783"/>
    <cellStyle name="Normal 2 11 9 4 4 3" xfId="20784"/>
    <cellStyle name="Normal 2 11 9 4 5" xfId="20785"/>
    <cellStyle name="Normal 2 11 9 5" xfId="20786"/>
    <cellStyle name="Normal 2 11 9 5 2" xfId="20787"/>
    <cellStyle name="Normal 2 11 9 5 2 2" xfId="20788"/>
    <cellStyle name="Normal 2 11 9 5 2 3" xfId="20789"/>
    <cellStyle name="Normal 2 11 9 5 2 4" xfId="20790"/>
    <cellStyle name="Normal 2 11 9 5 3" xfId="20791"/>
    <cellStyle name="Normal 2 11 9 5 4" xfId="20792"/>
    <cellStyle name="Normal 2 11 9 5 5" xfId="20793"/>
    <cellStyle name="Normal 2 11 9 6" xfId="20794"/>
    <cellStyle name="Normal 2 11 9 6 2" xfId="20795"/>
    <cellStyle name="Normal 2 11 9 6 2 2" xfId="20796"/>
    <cellStyle name="Normal 2 11 9 6 2 3" xfId="20797"/>
    <cellStyle name="Normal 2 11 9 6 2 4" xfId="20798"/>
    <cellStyle name="Normal 2 11 9 6 3" xfId="20799"/>
    <cellStyle name="Normal 2 11 9 6 4" xfId="20800"/>
    <cellStyle name="Normal 2 11 9 6 5" xfId="20801"/>
    <cellStyle name="Normal 2 11 9 7" xfId="20802"/>
    <cellStyle name="Normal 2 11 9 7 2" xfId="20803"/>
    <cellStyle name="Normal 2 11 9 7 2 2" xfId="20804"/>
    <cellStyle name="Normal 2 11 9 7 2 3" xfId="20805"/>
    <cellStyle name="Normal 2 11 9 7 2 4" xfId="20806"/>
    <cellStyle name="Normal 2 11 9 7 3" xfId="20807"/>
    <cellStyle name="Normal 2 11 9 7 4" xfId="20808"/>
    <cellStyle name="Normal 2 11 9 7 5" xfId="20809"/>
    <cellStyle name="Normal 2 11 9 8" xfId="20810"/>
    <cellStyle name="Normal 2 11 9 8 2" xfId="20811"/>
    <cellStyle name="Normal 2 11 9 8 3" xfId="20812"/>
    <cellStyle name="Normal 2 11 9 8 4" xfId="20813"/>
    <cellStyle name="Normal 2 11 9 9" xfId="20814"/>
    <cellStyle name="Normal 2 11 9 9 2" xfId="20815"/>
    <cellStyle name="Normal 2 12" xfId="20816"/>
    <cellStyle name="Normal 2 12 10" xfId="20817"/>
    <cellStyle name="Normal 2 12 10 10" xfId="20818"/>
    <cellStyle name="Normal 2 12 10 11" xfId="20819"/>
    <cellStyle name="Normal 2 12 10 2" xfId="20820"/>
    <cellStyle name="Normal 2 12 10 2 2" xfId="20821"/>
    <cellStyle name="Normal 2 12 10 2 2 2" xfId="20822"/>
    <cellStyle name="Normal 2 12 10 2 2 3" xfId="20823"/>
    <cellStyle name="Normal 2 12 10 2 2 4" xfId="20824"/>
    <cellStyle name="Normal 2 12 10 2 3" xfId="20825"/>
    <cellStyle name="Normal 2 12 10 2 4" xfId="20826"/>
    <cellStyle name="Normal 2 12 10 2 5" xfId="20827"/>
    <cellStyle name="Normal 2 12 10 3" xfId="20828"/>
    <cellStyle name="Normal 2 12 10 3 2" xfId="20829"/>
    <cellStyle name="Normal 2 12 10 3 2 2" xfId="20830"/>
    <cellStyle name="Normal 2 12 10 3 2 3" xfId="20831"/>
    <cellStyle name="Normal 2 12 10 3 2 4" xfId="20832"/>
    <cellStyle name="Normal 2 12 10 3 3" xfId="20833"/>
    <cellStyle name="Normal 2 12 10 3 4" xfId="20834"/>
    <cellStyle name="Normal 2 12 10 3 5" xfId="20835"/>
    <cellStyle name="Normal 2 12 10 4" xfId="20836"/>
    <cellStyle name="Normal 2 12 10 4 2" xfId="20837"/>
    <cellStyle name="Normal 2 12 10 4 2 2" xfId="20838"/>
    <cellStyle name="Normal 2 12 10 4 2 3" xfId="20839"/>
    <cellStyle name="Normal 2 12 10 4 2 4" xfId="20840"/>
    <cellStyle name="Normal 2 12 10 4 3" xfId="20841"/>
    <cellStyle name="Normal 2 12 10 4 4" xfId="20842"/>
    <cellStyle name="Normal 2 12 10 4 5" xfId="20843"/>
    <cellStyle name="Normal 2 12 10 5" xfId="20844"/>
    <cellStyle name="Normal 2 12 10 5 2" xfId="20845"/>
    <cellStyle name="Normal 2 12 10 5 2 2" xfId="20846"/>
    <cellStyle name="Normal 2 12 10 5 2 3" xfId="20847"/>
    <cellStyle name="Normal 2 12 10 5 2 4" xfId="20848"/>
    <cellStyle name="Normal 2 12 10 5 3" xfId="20849"/>
    <cellStyle name="Normal 2 12 10 5 4" xfId="20850"/>
    <cellStyle name="Normal 2 12 10 5 5" xfId="20851"/>
    <cellStyle name="Normal 2 12 10 6" xfId="20852"/>
    <cellStyle name="Normal 2 12 10 6 2" xfId="20853"/>
    <cellStyle name="Normal 2 12 10 6 2 2" xfId="20854"/>
    <cellStyle name="Normal 2 12 10 6 2 3" xfId="20855"/>
    <cellStyle name="Normal 2 12 10 6 2 4" xfId="20856"/>
    <cellStyle name="Normal 2 12 10 6 3" xfId="20857"/>
    <cellStyle name="Normal 2 12 10 6 4" xfId="20858"/>
    <cellStyle name="Normal 2 12 10 6 5" xfId="20859"/>
    <cellStyle name="Normal 2 12 10 7" xfId="20860"/>
    <cellStyle name="Normal 2 12 10 7 2" xfId="20861"/>
    <cellStyle name="Normal 2 12 10 7 2 2" xfId="20862"/>
    <cellStyle name="Normal 2 12 10 7 2 3" xfId="20863"/>
    <cellStyle name="Normal 2 12 10 7 2 4" xfId="20864"/>
    <cellStyle name="Normal 2 12 10 7 3" xfId="20865"/>
    <cellStyle name="Normal 2 12 10 7 4" xfId="20866"/>
    <cellStyle name="Normal 2 12 10 7 5" xfId="20867"/>
    <cellStyle name="Normal 2 12 10 8" xfId="20868"/>
    <cellStyle name="Normal 2 12 10 8 2" xfId="20869"/>
    <cellStyle name="Normal 2 12 10 8 3" xfId="20870"/>
    <cellStyle name="Normal 2 12 10 8 4" xfId="20871"/>
    <cellStyle name="Normal 2 12 10 9" xfId="20872"/>
    <cellStyle name="Normal 2 12 11" xfId="20873"/>
    <cellStyle name="Normal 2 12 11 10" xfId="20874"/>
    <cellStyle name="Normal 2 12 11 11" xfId="20875"/>
    <cellStyle name="Normal 2 12 11 2" xfId="20876"/>
    <cellStyle name="Normal 2 12 11 2 2" xfId="20877"/>
    <cellStyle name="Normal 2 12 11 2 2 2" xfId="20878"/>
    <cellStyle name="Normal 2 12 11 2 2 3" xfId="20879"/>
    <cellStyle name="Normal 2 12 11 2 2 4" xfId="20880"/>
    <cellStyle name="Normal 2 12 11 2 3" xfId="20881"/>
    <cellStyle name="Normal 2 12 11 2 4" xfId="20882"/>
    <cellStyle name="Normal 2 12 11 2 5" xfId="20883"/>
    <cellStyle name="Normal 2 12 11 3" xfId="20884"/>
    <cellStyle name="Normal 2 12 11 3 2" xfId="20885"/>
    <cellStyle name="Normal 2 12 11 3 2 2" xfId="20886"/>
    <cellStyle name="Normal 2 12 11 3 2 3" xfId="20887"/>
    <cellStyle name="Normal 2 12 11 3 2 4" xfId="20888"/>
    <cellStyle name="Normal 2 12 11 3 3" xfId="20889"/>
    <cellStyle name="Normal 2 12 11 3 4" xfId="20890"/>
    <cellStyle name="Normal 2 12 11 3 5" xfId="20891"/>
    <cellStyle name="Normal 2 12 11 4" xfId="20892"/>
    <cellStyle name="Normal 2 12 11 4 2" xfId="20893"/>
    <cellStyle name="Normal 2 12 11 4 2 2" xfId="20894"/>
    <cellStyle name="Normal 2 12 11 4 2 3" xfId="20895"/>
    <cellStyle name="Normal 2 12 11 4 2 4" xfId="20896"/>
    <cellStyle name="Normal 2 12 11 4 3" xfId="20897"/>
    <cellStyle name="Normal 2 12 11 4 4" xfId="20898"/>
    <cellStyle name="Normal 2 12 11 4 5" xfId="20899"/>
    <cellStyle name="Normal 2 12 11 5" xfId="20900"/>
    <cellStyle name="Normal 2 12 11 5 2" xfId="20901"/>
    <cellStyle name="Normal 2 12 11 5 2 2" xfId="20902"/>
    <cellStyle name="Normal 2 12 11 5 2 3" xfId="20903"/>
    <cellStyle name="Normal 2 12 11 5 2 4" xfId="20904"/>
    <cellStyle name="Normal 2 12 11 5 3" xfId="20905"/>
    <cellStyle name="Normal 2 12 11 5 3 2" xfId="20906"/>
    <cellStyle name="Normal 2 12 11 5 3 2 2" xfId="20907"/>
    <cellStyle name="Normal 2 12 11 5 3 3" xfId="20908"/>
    <cellStyle name="Normal 2 12 11 5 4" xfId="20909"/>
    <cellStyle name="Normal 2 12 11 5 5" xfId="20910"/>
    <cellStyle name="Normal 2 12 11 6" xfId="20911"/>
    <cellStyle name="Normal 2 12 11 6 2" xfId="20912"/>
    <cellStyle name="Normal 2 12 11 6 2 2" xfId="20913"/>
    <cellStyle name="Normal 2 12 11 6 2 3" xfId="20914"/>
    <cellStyle name="Normal 2 12 11 6 2 4" xfId="20915"/>
    <cellStyle name="Normal 2 12 11 6 3" xfId="20916"/>
    <cellStyle name="Normal 2 12 11 6 4" xfId="20917"/>
    <cellStyle name="Normal 2 12 11 6 5" xfId="20918"/>
    <cellStyle name="Normal 2 12 11 7" xfId="20919"/>
    <cellStyle name="Normal 2 12 11 7 2" xfId="20920"/>
    <cellStyle name="Normal 2 12 11 7 2 2" xfId="20921"/>
    <cellStyle name="Normal 2 12 11 7 2 3" xfId="20922"/>
    <cellStyle name="Normal 2 12 11 7 2 4" xfId="20923"/>
    <cellStyle name="Normal 2 12 11 7 3" xfId="20924"/>
    <cellStyle name="Normal 2 12 11 7 4" xfId="20925"/>
    <cellStyle name="Normal 2 12 11 7 5" xfId="20926"/>
    <cellStyle name="Normal 2 12 11 8" xfId="20927"/>
    <cellStyle name="Normal 2 12 11 8 2" xfId="20928"/>
    <cellStyle name="Normal 2 12 11 8 3" xfId="20929"/>
    <cellStyle name="Normal 2 12 11 8 4" xfId="20930"/>
    <cellStyle name="Normal 2 12 11 9" xfId="20931"/>
    <cellStyle name="Normal 2 12 12" xfId="20932"/>
    <cellStyle name="Normal 2 12 12 10" xfId="20933"/>
    <cellStyle name="Normal 2 12 12 11" xfId="20934"/>
    <cellStyle name="Normal 2 12 12 2" xfId="20935"/>
    <cellStyle name="Normal 2 12 12 2 2" xfId="20936"/>
    <cellStyle name="Normal 2 12 12 2 2 2" xfId="20937"/>
    <cellStyle name="Normal 2 12 12 2 2 3" xfId="20938"/>
    <cellStyle name="Normal 2 12 12 2 2 4" xfId="20939"/>
    <cellStyle name="Normal 2 12 12 2 3" xfId="20940"/>
    <cellStyle name="Normal 2 12 12 2 4" xfId="20941"/>
    <cellStyle name="Normal 2 12 12 2 5" xfId="20942"/>
    <cellStyle name="Normal 2 12 12 3" xfId="20943"/>
    <cellStyle name="Normal 2 12 12 3 2" xfId="20944"/>
    <cellStyle name="Normal 2 12 12 3 2 2" xfId="20945"/>
    <cellStyle name="Normal 2 12 12 3 2 3" xfId="20946"/>
    <cellStyle name="Normal 2 12 12 3 2 4" xfId="20947"/>
    <cellStyle name="Normal 2 12 12 3 3" xfId="20948"/>
    <cellStyle name="Normal 2 12 12 3 4" xfId="20949"/>
    <cellStyle name="Normal 2 12 12 3 4 2" xfId="20950"/>
    <cellStyle name="Normal 2 12 12 3 4 2 2" xfId="20951"/>
    <cellStyle name="Normal 2 12 12 3 4 3" xfId="20952"/>
    <cellStyle name="Normal 2 12 12 3 5" xfId="20953"/>
    <cellStyle name="Normal 2 12 12 4" xfId="20954"/>
    <cellStyle name="Normal 2 12 12 4 2" xfId="20955"/>
    <cellStyle name="Normal 2 12 12 4 2 2" xfId="20956"/>
    <cellStyle name="Normal 2 12 12 4 2 3" xfId="20957"/>
    <cellStyle name="Normal 2 12 12 4 2 4" xfId="20958"/>
    <cellStyle name="Normal 2 12 12 4 3" xfId="20959"/>
    <cellStyle name="Normal 2 12 12 4 4" xfId="20960"/>
    <cellStyle name="Normal 2 12 12 4 5" xfId="20961"/>
    <cellStyle name="Normal 2 12 12 5" xfId="20962"/>
    <cellStyle name="Normal 2 12 12 5 2" xfId="20963"/>
    <cellStyle name="Normal 2 12 12 5 2 2" xfId="20964"/>
    <cellStyle name="Normal 2 12 12 5 2 3" xfId="20965"/>
    <cellStyle name="Normal 2 12 12 5 2 4" xfId="20966"/>
    <cellStyle name="Normal 2 12 12 5 3" xfId="20967"/>
    <cellStyle name="Normal 2 12 12 5 4" xfId="20968"/>
    <cellStyle name="Normal 2 12 12 5 5" xfId="20969"/>
    <cellStyle name="Normal 2 12 12 6" xfId="20970"/>
    <cellStyle name="Normal 2 12 12 6 2" xfId="20971"/>
    <cellStyle name="Normal 2 12 12 6 2 2" xfId="20972"/>
    <cellStyle name="Normal 2 12 12 6 2 3" xfId="20973"/>
    <cellStyle name="Normal 2 12 12 6 2 4" xfId="20974"/>
    <cellStyle name="Normal 2 12 12 6 3" xfId="20975"/>
    <cellStyle name="Normal 2 12 12 6 4" xfId="20976"/>
    <cellStyle name="Normal 2 12 12 6 5" xfId="20977"/>
    <cellStyle name="Normal 2 12 12 7" xfId="20978"/>
    <cellStyle name="Normal 2 12 12 7 2" xfId="20979"/>
    <cellStyle name="Normal 2 12 12 7 2 2" xfId="20980"/>
    <cellStyle name="Normal 2 12 12 7 2 3" xfId="20981"/>
    <cellStyle name="Normal 2 12 12 7 2 4" xfId="20982"/>
    <cellStyle name="Normal 2 12 12 7 3" xfId="20983"/>
    <cellStyle name="Normal 2 12 12 7 4" xfId="20984"/>
    <cellStyle name="Normal 2 12 12 7 5" xfId="20985"/>
    <cellStyle name="Normal 2 12 12 8" xfId="20986"/>
    <cellStyle name="Normal 2 12 12 8 2" xfId="20987"/>
    <cellStyle name="Normal 2 12 12 8 3" xfId="20988"/>
    <cellStyle name="Normal 2 12 12 8 4" xfId="20989"/>
    <cellStyle name="Normal 2 12 12 9" xfId="20990"/>
    <cellStyle name="Normal 2 12 13" xfId="20991"/>
    <cellStyle name="Normal 2 12 13 10" xfId="20992"/>
    <cellStyle name="Normal 2 12 13 11" xfId="20993"/>
    <cellStyle name="Normal 2 12 13 2" xfId="20994"/>
    <cellStyle name="Normal 2 12 13 2 2" xfId="20995"/>
    <cellStyle name="Normal 2 12 13 2 2 2" xfId="20996"/>
    <cellStyle name="Normal 2 12 13 2 2 3" xfId="20997"/>
    <cellStyle name="Normal 2 12 13 2 2 4" xfId="20998"/>
    <cellStyle name="Normal 2 12 13 2 3" xfId="20999"/>
    <cellStyle name="Normal 2 12 13 2 4" xfId="21000"/>
    <cellStyle name="Normal 2 12 13 2 5" xfId="21001"/>
    <cellStyle name="Normal 2 12 13 3" xfId="21002"/>
    <cellStyle name="Normal 2 12 13 3 2" xfId="21003"/>
    <cellStyle name="Normal 2 12 13 3 2 2" xfId="21004"/>
    <cellStyle name="Normal 2 12 13 3 2 3" xfId="21005"/>
    <cellStyle name="Normal 2 12 13 3 2 4" xfId="21006"/>
    <cellStyle name="Normal 2 12 13 3 3" xfId="21007"/>
    <cellStyle name="Normal 2 12 13 3 4" xfId="21008"/>
    <cellStyle name="Normal 2 12 13 3 5" xfId="21009"/>
    <cellStyle name="Normal 2 12 13 4" xfId="21010"/>
    <cellStyle name="Normal 2 12 13 4 2" xfId="21011"/>
    <cellStyle name="Normal 2 12 13 4 2 2" xfId="21012"/>
    <cellStyle name="Normal 2 12 13 4 2 3" xfId="21013"/>
    <cellStyle name="Normal 2 12 13 4 2 4" xfId="21014"/>
    <cellStyle name="Normal 2 12 13 4 3" xfId="21015"/>
    <cellStyle name="Normal 2 12 13 4 4" xfId="21016"/>
    <cellStyle name="Normal 2 12 13 4 5" xfId="21017"/>
    <cellStyle name="Normal 2 12 13 5" xfId="21018"/>
    <cellStyle name="Normal 2 12 13 5 2" xfId="21019"/>
    <cellStyle name="Normal 2 12 13 5 2 2" xfId="21020"/>
    <cellStyle name="Normal 2 12 13 5 2 3" xfId="21021"/>
    <cellStyle name="Normal 2 12 13 5 2 4" xfId="21022"/>
    <cellStyle name="Normal 2 12 13 5 3" xfId="21023"/>
    <cellStyle name="Normal 2 12 13 5 4" xfId="21024"/>
    <cellStyle name="Normal 2 12 13 5 5" xfId="21025"/>
    <cellStyle name="Normal 2 12 13 6" xfId="21026"/>
    <cellStyle name="Normal 2 12 13 6 2" xfId="21027"/>
    <cellStyle name="Normal 2 12 13 6 2 2" xfId="21028"/>
    <cellStyle name="Normal 2 12 13 6 2 3" xfId="21029"/>
    <cellStyle name="Normal 2 12 13 6 2 4" xfId="21030"/>
    <cellStyle name="Normal 2 12 13 6 3" xfId="21031"/>
    <cellStyle name="Normal 2 12 13 6 4" xfId="21032"/>
    <cellStyle name="Normal 2 12 13 6 5" xfId="21033"/>
    <cellStyle name="Normal 2 12 13 7" xfId="21034"/>
    <cellStyle name="Normal 2 12 13 7 2" xfId="21035"/>
    <cellStyle name="Normal 2 12 13 7 2 2" xfId="21036"/>
    <cellStyle name="Normal 2 12 13 7 2 3" xfId="21037"/>
    <cellStyle name="Normal 2 12 13 7 2 4" xfId="21038"/>
    <cellStyle name="Normal 2 12 13 7 3" xfId="21039"/>
    <cellStyle name="Normal 2 12 13 7 4" xfId="21040"/>
    <cellStyle name="Normal 2 12 13 7 5" xfId="21041"/>
    <cellStyle name="Normal 2 12 13 8" xfId="21042"/>
    <cellStyle name="Normal 2 12 13 8 2" xfId="21043"/>
    <cellStyle name="Normal 2 12 13 8 3" xfId="21044"/>
    <cellStyle name="Normal 2 12 13 8 4" xfId="21045"/>
    <cellStyle name="Normal 2 12 13 9" xfId="21046"/>
    <cellStyle name="Normal 2 12 14" xfId="21047"/>
    <cellStyle name="Normal 2 12 14 2" xfId="21048"/>
    <cellStyle name="Normal 2 12 14 2 2" xfId="21049"/>
    <cellStyle name="Normal 2 12 14 2 3" xfId="21050"/>
    <cellStyle name="Normal 2 12 14 2 4" xfId="21051"/>
    <cellStyle name="Normal 2 12 14 3" xfId="21052"/>
    <cellStyle name="Normal 2 12 14 4" xfId="21053"/>
    <cellStyle name="Normal 2 12 14 5" xfId="21054"/>
    <cellStyle name="Normal 2 12 15" xfId="21055"/>
    <cellStyle name="Normal 2 12 15 2" xfId="21056"/>
    <cellStyle name="Normal 2 12 15 2 2" xfId="21057"/>
    <cellStyle name="Normal 2 12 15 2 3" xfId="21058"/>
    <cellStyle name="Normal 2 12 15 2 4" xfId="21059"/>
    <cellStyle name="Normal 2 12 15 3" xfId="21060"/>
    <cellStyle name="Normal 2 12 15 4" xfId="21061"/>
    <cellStyle name="Normal 2 12 15 5" xfId="21062"/>
    <cellStyle name="Normal 2 12 16" xfId="21063"/>
    <cellStyle name="Normal 2 12 16 2" xfId="21064"/>
    <cellStyle name="Normal 2 12 16 2 2" xfId="21065"/>
    <cellStyle name="Normal 2 12 16 2 3" xfId="21066"/>
    <cellStyle name="Normal 2 12 16 2 4" xfId="21067"/>
    <cellStyle name="Normal 2 12 16 3" xfId="21068"/>
    <cellStyle name="Normal 2 12 16 4" xfId="21069"/>
    <cellStyle name="Normal 2 12 16 5" xfId="21070"/>
    <cellStyle name="Normal 2 12 17" xfId="21071"/>
    <cellStyle name="Normal 2 12 17 2" xfId="21072"/>
    <cellStyle name="Normal 2 12 17 2 2" xfId="21073"/>
    <cellStyle name="Normal 2 12 17 2 3" xfId="21074"/>
    <cellStyle name="Normal 2 12 17 2 4" xfId="21075"/>
    <cellStyle name="Normal 2 12 17 3" xfId="21076"/>
    <cellStyle name="Normal 2 12 17 4" xfId="21077"/>
    <cellStyle name="Normal 2 12 17 5" xfId="21078"/>
    <cellStyle name="Normal 2 12 18" xfId="21079"/>
    <cellStyle name="Normal 2 12 18 2" xfId="21080"/>
    <cellStyle name="Normal 2 12 18 2 2" xfId="21081"/>
    <cellStyle name="Normal 2 12 18 2 3" xfId="21082"/>
    <cellStyle name="Normal 2 12 18 2 4" xfId="21083"/>
    <cellStyle name="Normal 2 12 18 3" xfId="21084"/>
    <cellStyle name="Normal 2 12 18 4" xfId="21085"/>
    <cellStyle name="Normal 2 12 18 5" xfId="21086"/>
    <cellStyle name="Normal 2 12 19" xfId="21087"/>
    <cellStyle name="Normal 2 12 19 2" xfId="21088"/>
    <cellStyle name="Normal 2 12 19 2 2" xfId="21089"/>
    <cellStyle name="Normal 2 12 19 2 3" xfId="21090"/>
    <cellStyle name="Normal 2 12 19 2 4" xfId="21091"/>
    <cellStyle name="Normal 2 12 19 3" xfId="21092"/>
    <cellStyle name="Normal 2 12 19 4" xfId="21093"/>
    <cellStyle name="Normal 2 12 19 5" xfId="21094"/>
    <cellStyle name="Normal 2 12 2" xfId="21095"/>
    <cellStyle name="Normal 2 12 2 10" xfId="21096"/>
    <cellStyle name="Normal 2 12 2 11" xfId="21097"/>
    <cellStyle name="Normal 2 12 2 2" xfId="21098"/>
    <cellStyle name="Normal 2 12 2 2 2" xfId="21099"/>
    <cellStyle name="Normal 2 12 2 2 2 2" xfId="21100"/>
    <cellStyle name="Normal 2 12 2 2 2 3" xfId="21101"/>
    <cellStyle name="Normal 2 12 2 2 2 4" xfId="21102"/>
    <cellStyle name="Normal 2 12 2 2 3" xfId="21103"/>
    <cellStyle name="Normal 2 12 2 2 4" xfId="21104"/>
    <cellStyle name="Normal 2 12 2 2 5" xfId="21105"/>
    <cellStyle name="Normal 2 12 2 3" xfId="21106"/>
    <cellStyle name="Normal 2 12 2 3 2" xfId="21107"/>
    <cellStyle name="Normal 2 12 2 3 2 2" xfId="21108"/>
    <cellStyle name="Normal 2 12 2 3 2 3" xfId="21109"/>
    <cellStyle name="Normal 2 12 2 3 2 4" xfId="21110"/>
    <cellStyle name="Normal 2 12 2 3 3" xfId="21111"/>
    <cellStyle name="Normal 2 12 2 3 4" xfId="21112"/>
    <cellStyle name="Normal 2 12 2 3 5" xfId="21113"/>
    <cellStyle name="Normal 2 12 2 4" xfId="21114"/>
    <cellStyle name="Normal 2 12 2 4 2" xfId="21115"/>
    <cellStyle name="Normal 2 12 2 4 2 2" xfId="21116"/>
    <cellStyle name="Normal 2 12 2 4 2 2 2" xfId="21117"/>
    <cellStyle name="Normal 2 12 2 4 2 3" xfId="21118"/>
    <cellStyle name="Normal 2 12 2 4 2 4" xfId="21119"/>
    <cellStyle name="Normal 2 12 2 4 2 5" xfId="21120"/>
    <cellStyle name="Normal 2 12 2 4 3" xfId="21121"/>
    <cellStyle name="Normal 2 12 2 4 4" xfId="21122"/>
    <cellStyle name="Normal 2 12 2 4 5" xfId="21123"/>
    <cellStyle name="Normal 2 12 2 5" xfId="21124"/>
    <cellStyle name="Normal 2 12 2 5 2" xfId="21125"/>
    <cellStyle name="Normal 2 12 2 5 2 2" xfId="21126"/>
    <cellStyle name="Normal 2 12 2 5 2 3" xfId="21127"/>
    <cellStyle name="Normal 2 12 2 5 2 4" xfId="21128"/>
    <cellStyle name="Normal 2 12 2 5 3" xfId="21129"/>
    <cellStyle name="Normal 2 12 2 5 4" xfId="21130"/>
    <cellStyle name="Normal 2 12 2 5 5" xfId="21131"/>
    <cellStyle name="Normal 2 12 2 6" xfId="21132"/>
    <cellStyle name="Normal 2 12 2 6 2" xfId="21133"/>
    <cellStyle name="Normal 2 12 2 6 2 2" xfId="21134"/>
    <cellStyle name="Normal 2 12 2 6 2 3" xfId="21135"/>
    <cellStyle name="Normal 2 12 2 6 2 4" xfId="21136"/>
    <cellStyle name="Normal 2 12 2 6 3" xfId="21137"/>
    <cellStyle name="Normal 2 12 2 6 4" xfId="21138"/>
    <cellStyle name="Normal 2 12 2 6 5" xfId="21139"/>
    <cellStyle name="Normal 2 12 2 7" xfId="21140"/>
    <cellStyle name="Normal 2 12 2 7 2" xfId="21141"/>
    <cellStyle name="Normal 2 12 2 7 2 2" xfId="21142"/>
    <cellStyle name="Normal 2 12 2 7 2 3" xfId="21143"/>
    <cellStyle name="Normal 2 12 2 7 2 4" xfId="21144"/>
    <cellStyle name="Normal 2 12 2 7 3" xfId="21145"/>
    <cellStyle name="Normal 2 12 2 7 4" xfId="21146"/>
    <cellStyle name="Normal 2 12 2 7 5" xfId="21147"/>
    <cellStyle name="Normal 2 12 2 8" xfId="21148"/>
    <cellStyle name="Normal 2 12 2 8 2" xfId="21149"/>
    <cellStyle name="Normal 2 12 2 8 3" xfId="21150"/>
    <cellStyle name="Normal 2 12 2 8 4" xfId="21151"/>
    <cellStyle name="Normal 2 12 2 9" xfId="21152"/>
    <cellStyle name="Normal 2 12 20" xfId="21153"/>
    <cellStyle name="Normal 2 12 20 2" xfId="21154"/>
    <cellStyle name="Normal 2 12 20 3" xfId="21155"/>
    <cellStyle name="Normal 2 12 20 4" xfId="21156"/>
    <cellStyle name="Normal 2 12 21" xfId="21157"/>
    <cellStyle name="Normal 2 12 22" xfId="21158"/>
    <cellStyle name="Normal 2 12 23" xfId="21159"/>
    <cellStyle name="Normal 2 12 3" xfId="21160"/>
    <cellStyle name="Normal 2 12 3 10" xfId="21161"/>
    <cellStyle name="Normal 2 12 3 11" xfId="21162"/>
    <cellStyle name="Normal 2 12 3 2" xfId="21163"/>
    <cellStyle name="Normal 2 12 3 2 2" xfId="21164"/>
    <cellStyle name="Normal 2 12 3 2 2 2" xfId="21165"/>
    <cellStyle name="Normal 2 12 3 2 2 3" xfId="21166"/>
    <cellStyle name="Normal 2 12 3 2 2 4" xfId="21167"/>
    <cellStyle name="Normal 2 12 3 2 3" xfId="21168"/>
    <cellStyle name="Normal 2 12 3 2 4" xfId="21169"/>
    <cellStyle name="Normal 2 12 3 2 5" xfId="21170"/>
    <cellStyle name="Normal 2 12 3 3" xfId="21171"/>
    <cellStyle name="Normal 2 12 3 3 2" xfId="21172"/>
    <cellStyle name="Normal 2 12 3 3 2 2" xfId="21173"/>
    <cellStyle name="Normal 2 12 3 3 2 3" xfId="21174"/>
    <cellStyle name="Normal 2 12 3 3 2 4" xfId="21175"/>
    <cellStyle name="Normal 2 12 3 3 3" xfId="21176"/>
    <cellStyle name="Normal 2 12 3 3 4" xfId="21177"/>
    <cellStyle name="Normal 2 12 3 3 5" xfId="21178"/>
    <cellStyle name="Normal 2 12 3 4" xfId="21179"/>
    <cellStyle name="Normal 2 12 3 4 2" xfId="21180"/>
    <cellStyle name="Normal 2 12 3 4 2 2" xfId="21181"/>
    <cellStyle name="Normal 2 12 3 4 2 3" xfId="21182"/>
    <cellStyle name="Normal 2 12 3 4 2 4" xfId="21183"/>
    <cellStyle name="Normal 2 12 3 4 3" xfId="21184"/>
    <cellStyle name="Normal 2 12 3 4 4" xfId="21185"/>
    <cellStyle name="Normal 2 12 3 4 5" xfId="21186"/>
    <cellStyle name="Normal 2 12 3 5" xfId="21187"/>
    <cellStyle name="Normal 2 12 3 5 2" xfId="21188"/>
    <cellStyle name="Normal 2 12 3 5 2 2" xfId="21189"/>
    <cellStyle name="Normal 2 12 3 5 2 3" xfId="21190"/>
    <cellStyle name="Normal 2 12 3 5 2 4" xfId="21191"/>
    <cellStyle name="Normal 2 12 3 5 3" xfId="21192"/>
    <cellStyle name="Normal 2 12 3 5 4" xfId="21193"/>
    <cellStyle name="Normal 2 12 3 5 5" xfId="21194"/>
    <cellStyle name="Normal 2 12 3 6" xfId="21195"/>
    <cellStyle name="Normal 2 12 3 6 2" xfId="21196"/>
    <cellStyle name="Normal 2 12 3 6 2 2" xfId="21197"/>
    <cellStyle name="Normal 2 12 3 6 2 3" xfId="21198"/>
    <cellStyle name="Normal 2 12 3 6 2 4" xfId="21199"/>
    <cellStyle name="Normal 2 12 3 6 3" xfId="21200"/>
    <cellStyle name="Normal 2 12 3 6 4" xfId="21201"/>
    <cellStyle name="Normal 2 12 3 6 5" xfId="21202"/>
    <cellStyle name="Normal 2 12 3 7" xfId="21203"/>
    <cellStyle name="Normal 2 12 3 7 2" xfId="21204"/>
    <cellStyle name="Normal 2 12 3 7 2 2" xfId="21205"/>
    <cellStyle name="Normal 2 12 3 7 2 3" xfId="21206"/>
    <cellStyle name="Normal 2 12 3 7 2 4" xfId="21207"/>
    <cellStyle name="Normal 2 12 3 7 3" xfId="21208"/>
    <cellStyle name="Normal 2 12 3 7 4" xfId="21209"/>
    <cellStyle name="Normal 2 12 3 7 4 2" xfId="21210"/>
    <cellStyle name="Normal 2 12 3 7 4 2 2" xfId="21211"/>
    <cellStyle name="Normal 2 12 3 7 4 3" xfId="21212"/>
    <cellStyle name="Normal 2 12 3 7 5" xfId="21213"/>
    <cellStyle name="Normal 2 12 3 8" xfId="21214"/>
    <cellStyle name="Normal 2 12 3 8 2" xfId="21215"/>
    <cellStyle name="Normal 2 12 3 8 3" xfId="21216"/>
    <cellStyle name="Normal 2 12 3 8 4" xfId="21217"/>
    <cellStyle name="Normal 2 12 3 9" xfId="21218"/>
    <cellStyle name="Normal 2 12 4" xfId="21219"/>
    <cellStyle name="Normal 2 12 4 10" xfId="21220"/>
    <cellStyle name="Normal 2 12 4 11" xfId="21221"/>
    <cellStyle name="Normal 2 12 4 2" xfId="21222"/>
    <cellStyle name="Normal 2 12 4 2 2" xfId="21223"/>
    <cellStyle name="Normal 2 12 4 2 2 2" xfId="21224"/>
    <cellStyle name="Normal 2 12 4 2 2 3" xfId="21225"/>
    <cellStyle name="Normal 2 12 4 2 2 4" xfId="21226"/>
    <cellStyle name="Normal 2 12 4 2 3" xfId="21227"/>
    <cellStyle name="Normal 2 12 4 2 4" xfId="21228"/>
    <cellStyle name="Normal 2 12 4 2 5" xfId="21229"/>
    <cellStyle name="Normal 2 12 4 3" xfId="21230"/>
    <cellStyle name="Normal 2 12 4 3 2" xfId="21231"/>
    <cellStyle name="Normal 2 12 4 3 2 2" xfId="21232"/>
    <cellStyle name="Normal 2 12 4 3 2 3" xfId="21233"/>
    <cellStyle name="Normal 2 12 4 3 2 4" xfId="21234"/>
    <cellStyle name="Normal 2 12 4 3 3" xfId="21235"/>
    <cellStyle name="Normal 2 12 4 3 4" xfId="21236"/>
    <cellStyle name="Normal 2 12 4 3 5" xfId="21237"/>
    <cellStyle name="Normal 2 12 4 4" xfId="21238"/>
    <cellStyle name="Normal 2 12 4 4 2" xfId="21239"/>
    <cellStyle name="Normal 2 12 4 4 2 2" xfId="21240"/>
    <cellStyle name="Normal 2 12 4 4 2 3" xfId="21241"/>
    <cellStyle name="Normal 2 12 4 4 2 4" xfId="21242"/>
    <cellStyle name="Normal 2 12 4 4 3" xfId="21243"/>
    <cellStyle name="Normal 2 12 4 4 4" xfId="21244"/>
    <cellStyle name="Normal 2 12 4 4 5" xfId="21245"/>
    <cellStyle name="Normal 2 12 4 5" xfId="21246"/>
    <cellStyle name="Normal 2 12 4 5 2" xfId="21247"/>
    <cellStyle name="Normal 2 12 4 5 2 2" xfId="21248"/>
    <cellStyle name="Normal 2 12 4 5 2 3" xfId="21249"/>
    <cellStyle name="Normal 2 12 4 5 2 4" xfId="21250"/>
    <cellStyle name="Normal 2 12 4 5 3" xfId="21251"/>
    <cellStyle name="Normal 2 12 4 5 4" xfId="21252"/>
    <cellStyle name="Normal 2 12 4 5 5" xfId="21253"/>
    <cellStyle name="Normal 2 12 4 6" xfId="21254"/>
    <cellStyle name="Normal 2 12 4 6 2" xfId="21255"/>
    <cellStyle name="Normal 2 12 4 6 2 2" xfId="21256"/>
    <cellStyle name="Normal 2 12 4 6 2 3" xfId="21257"/>
    <cellStyle name="Normal 2 12 4 6 2 4" xfId="21258"/>
    <cellStyle name="Normal 2 12 4 6 3" xfId="21259"/>
    <cellStyle name="Normal 2 12 4 6 4" xfId="21260"/>
    <cellStyle name="Normal 2 12 4 6 5" xfId="21261"/>
    <cellStyle name="Normal 2 12 4 7" xfId="21262"/>
    <cellStyle name="Normal 2 12 4 7 2" xfId="21263"/>
    <cellStyle name="Normal 2 12 4 7 2 2" xfId="21264"/>
    <cellStyle name="Normal 2 12 4 7 2 3" xfId="21265"/>
    <cellStyle name="Normal 2 12 4 7 2 4" xfId="21266"/>
    <cellStyle name="Normal 2 12 4 7 3" xfId="21267"/>
    <cellStyle name="Normal 2 12 4 7 4" xfId="21268"/>
    <cellStyle name="Normal 2 12 4 7 5" xfId="21269"/>
    <cellStyle name="Normal 2 12 4 8" xfId="21270"/>
    <cellStyle name="Normal 2 12 4 8 2" xfId="21271"/>
    <cellStyle name="Normal 2 12 4 8 3" xfId="21272"/>
    <cellStyle name="Normal 2 12 4 8 4" xfId="21273"/>
    <cellStyle name="Normal 2 12 4 9" xfId="21274"/>
    <cellStyle name="Normal 2 12 5" xfId="21275"/>
    <cellStyle name="Normal 2 12 5 10" xfId="21276"/>
    <cellStyle name="Normal 2 12 5 11" xfId="21277"/>
    <cellStyle name="Normal 2 12 5 2" xfId="21278"/>
    <cellStyle name="Normal 2 12 5 2 2" xfId="21279"/>
    <cellStyle name="Normal 2 12 5 2 2 2" xfId="21280"/>
    <cellStyle name="Normal 2 12 5 2 2 3" xfId="21281"/>
    <cellStyle name="Normal 2 12 5 2 2 4" xfId="21282"/>
    <cellStyle name="Normal 2 12 5 2 3" xfId="21283"/>
    <cellStyle name="Normal 2 12 5 2 4" xfId="21284"/>
    <cellStyle name="Normal 2 12 5 2 5" xfId="21285"/>
    <cellStyle name="Normal 2 12 5 3" xfId="21286"/>
    <cellStyle name="Normal 2 12 5 3 2" xfId="21287"/>
    <cellStyle name="Normal 2 12 5 3 2 2" xfId="21288"/>
    <cellStyle name="Normal 2 12 5 3 2 3" xfId="21289"/>
    <cellStyle name="Normal 2 12 5 3 2 4" xfId="21290"/>
    <cellStyle name="Normal 2 12 5 3 3" xfId="21291"/>
    <cellStyle name="Normal 2 12 5 3 4" xfId="21292"/>
    <cellStyle name="Normal 2 12 5 3 5" xfId="21293"/>
    <cellStyle name="Normal 2 12 5 4" xfId="21294"/>
    <cellStyle name="Normal 2 12 5 4 2" xfId="21295"/>
    <cellStyle name="Normal 2 12 5 4 2 2" xfId="21296"/>
    <cellStyle name="Normal 2 12 5 4 2 3" xfId="21297"/>
    <cellStyle name="Normal 2 12 5 4 2 4" xfId="21298"/>
    <cellStyle name="Normal 2 12 5 4 3" xfId="21299"/>
    <cellStyle name="Normal 2 12 5 4 4" xfId="21300"/>
    <cellStyle name="Normal 2 12 5 4 5" xfId="21301"/>
    <cellStyle name="Normal 2 12 5 5" xfId="21302"/>
    <cellStyle name="Normal 2 12 5 5 2" xfId="21303"/>
    <cellStyle name="Normal 2 12 5 5 2 2" xfId="21304"/>
    <cellStyle name="Normal 2 12 5 5 2 3" xfId="21305"/>
    <cellStyle name="Normal 2 12 5 5 2 4" xfId="21306"/>
    <cellStyle name="Normal 2 12 5 5 3" xfId="21307"/>
    <cellStyle name="Normal 2 12 5 5 4" xfId="21308"/>
    <cellStyle name="Normal 2 12 5 5 5" xfId="21309"/>
    <cellStyle name="Normal 2 12 5 6" xfId="21310"/>
    <cellStyle name="Normal 2 12 5 6 2" xfId="21311"/>
    <cellStyle name="Normal 2 12 5 6 2 2" xfId="21312"/>
    <cellStyle name="Normal 2 12 5 6 2 3" xfId="21313"/>
    <cellStyle name="Normal 2 12 5 6 2 4" xfId="21314"/>
    <cellStyle name="Normal 2 12 5 6 3" xfId="21315"/>
    <cellStyle name="Normal 2 12 5 6 4" xfId="21316"/>
    <cellStyle name="Normal 2 12 5 6 5" xfId="21317"/>
    <cellStyle name="Normal 2 12 5 7" xfId="21318"/>
    <cellStyle name="Normal 2 12 5 7 2" xfId="21319"/>
    <cellStyle name="Normal 2 12 5 7 2 2" xfId="21320"/>
    <cellStyle name="Normal 2 12 5 7 2 3" xfId="21321"/>
    <cellStyle name="Normal 2 12 5 7 2 4" xfId="21322"/>
    <cellStyle name="Normal 2 12 5 7 3" xfId="21323"/>
    <cellStyle name="Normal 2 12 5 7 4" xfId="21324"/>
    <cellStyle name="Normal 2 12 5 7 5" xfId="21325"/>
    <cellStyle name="Normal 2 12 5 8" xfId="21326"/>
    <cellStyle name="Normal 2 12 5 8 2" xfId="21327"/>
    <cellStyle name="Normal 2 12 5 8 3" xfId="21328"/>
    <cellStyle name="Normal 2 12 5 8 4" xfId="21329"/>
    <cellStyle name="Normal 2 12 5 9" xfId="21330"/>
    <cellStyle name="Normal 2 12 6" xfId="21331"/>
    <cellStyle name="Normal 2 12 6 10" xfId="21332"/>
    <cellStyle name="Normal 2 12 6 11" xfId="21333"/>
    <cellStyle name="Normal 2 12 6 2" xfId="21334"/>
    <cellStyle name="Normal 2 12 6 2 2" xfId="21335"/>
    <cellStyle name="Normal 2 12 6 2 2 2" xfId="21336"/>
    <cellStyle name="Normal 2 12 6 2 2 3" xfId="21337"/>
    <cellStyle name="Normal 2 12 6 2 2 4" xfId="21338"/>
    <cellStyle name="Normal 2 12 6 2 3" xfId="21339"/>
    <cellStyle name="Normal 2 12 6 2 4" xfId="21340"/>
    <cellStyle name="Normal 2 12 6 2 5" xfId="21341"/>
    <cellStyle name="Normal 2 12 6 3" xfId="21342"/>
    <cellStyle name="Normal 2 12 6 3 2" xfId="21343"/>
    <cellStyle name="Normal 2 12 6 3 2 2" xfId="21344"/>
    <cellStyle name="Normal 2 12 6 3 2 3" xfId="21345"/>
    <cellStyle name="Normal 2 12 6 3 2 4" xfId="21346"/>
    <cellStyle name="Normal 2 12 6 3 3" xfId="21347"/>
    <cellStyle name="Normal 2 12 6 3 4" xfId="21348"/>
    <cellStyle name="Normal 2 12 6 3 5" xfId="21349"/>
    <cellStyle name="Normal 2 12 6 4" xfId="21350"/>
    <cellStyle name="Normal 2 12 6 4 2" xfId="21351"/>
    <cellStyle name="Normal 2 12 6 4 2 2" xfId="21352"/>
    <cellStyle name="Normal 2 12 6 4 2 3" xfId="21353"/>
    <cellStyle name="Normal 2 12 6 4 2 4" xfId="21354"/>
    <cellStyle name="Normal 2 12 6 4 3" xfId="21355"/>
    <cellStyle name="Normal 2 12 6 4 4" xfId="21356"/>
    <cellStyle name="Normal 2 12 6 4 5" xfId="21357"/>
    <cellStyle name="Normal 2 12 6 5" xfId="21358"/>
    <cellStyle name="Normal 2 12 6 5 2" xfId="21359"/>
    <cellStyle name="Normal 2 12 6 5 2 2" xfId="21360"/>
    <cellStyle name="Normal 2 12 6 5 2 3" xfId="21361"/>
    <cellStyle name="Normal 2 12 6 5 2 3 2" xfId="21362"/>
    <cellStyle name="Normal 2 12 6 5 2 3 2 2" xfId="21363"/>
    <cellStyle name="Normal 2 12 6 5 2 3 3" xfId="21364"/>
    <cellStyle name="Normal 2 12 6 5 2 4" xfId="21365"/>
    <cellStyle name="Normal 2 12 6 5 3" xfId="21366"/>
    <cellStyle name="Normal 2 12 6 5 4" xfId="21367"/>
    <cellStyle name="Normal 2 12 6 5 5" xfId="21368"/>
    <cellStyle name="Normal 2 12 6 6" xfId="21369"/>
    <cellStyle name="Normal 2 12 6 6 2" xfId="21370"/>
    <cellStyle name="Normal 2 12 6 6 2 2" xfId="21371"/>
    <cellStyle name="Normal 2 12 6 6 2 3" xfId="21372"/>
    <cellStyle name="Normal 2 12 6 6 2 4" xfId="21373"/>
    <cellStyle name="Normal 2 12 6 6 3" xfId="21374"/>
    <cellStyle name="Normal 2 12 6 6 4" xfId="21375"/>
    <cellStyle name="Normal 2 12 6 6 5" xfId="21376"/>
    <cellStyle name="Normal 2 12 6 7" xfId="21377"/>
    <cellStyle name="Normal 2 12 6 7 2" xfId="21378"/>
    <cellStyle name="Normal 2 12 6 7 2 2" xfId="21379"/>
    <cellStyle name="Normal 2 12 6 7 2 3" xfId="21380"/>
    <cellStyle name="Normal 2 12 6 7 2 4" xfId="21381"/>
    <cellStyle name="Normal 2 12 6 7 3" xfId="21382"/>
    <cellStyle name="Normal 2 12 6 7 4" xfId="21383"/>
    <cellStyle name="Normal 2 12 6 7 5" xfId="21384"/>
    <cellStyle name="Normal 2 12 6 8" xfId="21385"/>
    <cellStyle name="Normal 2 12 6 8 2" xfId="21386"/>
    <cellStyle name="Normal 2 12 6 8 3" xfId="21387"/>
    <cellStyle name="Normal 2 12 6 8 4" xfId="21388"/>
    <cellStyle name="Normal 2 12 6 9" xfId="21389"/>
    <cellStyle name="Normal 2 12 7" xfId="21390"/>
    <cellStyle name="Normal 2 12 7 10" xfId="21391"/>
    <cellStyle name="Normal 2 12 7 11" xfId="21392"/>
    <cellStyle name="Normal 2 12 7 2" xfId="21393"/>
    <cellStyle name="Normal 2 12 7 2 2" xfId="21394"/>
    <cellStyle name="Normal 2 12 7 2 2 2" xfId="21395"/>
    <cellStyle name="Normal 2 12 7 2 2 3" xfId="21396"/>
    <cellStyle name="Normal 2 12 7 2 2 4" xfId="21397"/>
    <cellStyle name="Normal 2 12 7 2 3" xfId="21398"/>
    <cellStyle name="Normal 2 12 7 2 4" xfId="21399"/>
    <cellStyle name="Normal 2 12 7 2 5" xfId="21400"/>
    <cellStyle name="Normal 2 12 7 3" xfId="21401"/>
    <cellStyle name="Normal 2 12 7 3 2" xfId="21402"/>
    <cellStyle name="Normal 2 12 7 3 2 2" xfId="21403"/>
    <cellStyle name="Normal 2 12 7 3 2 3" xfId="21404"/>
    <cellStyle name="Normal 2 12 7 3 2 4" xfId="21405"/>
    <cellStyle name="Normal 2 12 7 3 3" xfId="21406"/>
    <cellStyle name="Normal 2 12 7 3 4" xfId="21407"/>
    <cellStyle name="Normal 2 12 7 3 5" xfId="21408"/>
    <cellStyle name="Normal 2 12 7 4" xfId="21409"/>
    <cellStyle name="Normal 2 12 7 4 2" xfId="21410"/>
    <cellStyle name="Normal 2 12 7 4 2 2" xfId="21411"/>
    <cellStyle name="Normal 2 12 7 4 2 2 2" xfId="21412"/>
    <cellStyle name="Normal 2 12 7 4 2 2 2 2" xfId="21413"/>
    <cellStyle name="Normal 2 12 7 4 2 2 3" xfId="21414"/>
    <cellStyle name="Normal 2 12 7 4 2 3" xfId="21415"/>
    <cellStyle name="Normal 2 12 7 4 2 4" xfId="21416"/>
    <cellStyle name="Normal 2 12 7 4 3" xfId="21417"/>
    <cellStyle name="Normal 2 12 7 4 4" xfId="21418"/>
    <cellStyle name="Normal 2 12 7 4 5" xfId="21419"/>
    <cellStyle name="Normal 2 12 7 5" xfId="21420"/>
    <cellStyle name="Normal 2 12 7 5 2" xfId="21421"/>
    <cellStyle name="Normal 2 12 7 5 2 2" xfId="21422"/>
    <cellStyle name="Normal 2 12 7 5 2 3" xfId="21423"/>
    <cellStyle name="Normal 2 12 7 5 2 4" xfId="21424"/>
    <cellStyle name="Normal 2 12 7 5 3" xfId="21425"/>
    <cellStyle name="Normal 2 12 7 5 4" xfId="21426"/>
    <cellStyle name="Normal 2 12 7 5 5" xfId="21427"/>
    <cellStyle name="Normal 2 12 7 6" xfId="21428"/>
    <cellStyle name="Normal 2 12 7 6 2" xfId="21429"/>
    <cellStyle name="Normal 2 12 7 6 2 2" xfId="21430"/>
    <cellStyle name="Normal 2 12 7 6 2 3" xfId="21431"/>
    <cellStyle name="Normal 2 12 7 6 2 4" xfId="21432"/>
    <cellStyle name="Normal 2 12 7 6 3" xfId="21433"/>
    <cellStyle name="Normal 2 12 7 6 4" xfId="21434"/>
    <cellStyle name="Normal 2 12 7 6 5" xfId="21435"/>
    <cellStyle name="Normal 2 12 7 7" xfId="21436"/>
    <cellStyle name="Normal 2 12 7 7 2" xfId="21437"/>
    <cellStyle name="Normal 2 12 7 7 2 2" xfId="21438"/>
    <cellStyle name="Normal 2 12 7 7 2 3" xfId="21439"/>
    <cellStyle name="Normal 2 12 7 7 2 4" xfId="21440"/>
    <cellStyle name="Normal 2 12 7 7 3" xfId="21441"/>
    <cellStyle name="Normal 2 12 7 7 4" xfId="21442"/>
    <cellStyle name="Normal 2 12 7 7 5" xfId="21443"/>
    <cellStyle name="Normal 2 12 7 8" xfId="21444"/>
    <cellStyle name="Normal 2 12 7 8 2" xfId="21445"/>
    <cellStyle name="Normal 2 12 7 8 3" xfId="21446"/>
    <cellStyle name="Normal 2 12 7 8 4" xfId="21447"/>
    <cellStyle name="Normal 2 12 7 9" xfId="21448"/>
    <cellStyle name="Normal 2 12 8" xfId="21449"/>
    <cellStyle name="Normal 2 12 8 10" xfId="21450"/>
    <cellStyle name="Normal 2 12 8 11" xfId="21451"/>
    <cellStyle name="Normal 2 12 8 2" xfId="21452"/>
    <cellStyle name="Normal 2 12 8 2 2" xfId="21453"/>
    <cellStyle name="Normal 2 12 8 2 2 2" xfId="21454"/>
    <cellStyle name="Normal 2 12 8 2 2 3" xfId="21455"/>
    <cellStyle name="Normal 2 12 8 2 2 4" xfId="21456"/>
    <cellStyle name="Normal 2 12 8 2 3" xfId="21457"/>
    <cellStyle name="Normal 2 12 8 2 4" xfId="21458"/>
    <cellStyle name="Normal 2 12 8 2 5" xfId="21459"/>
    <cellStyle name="Normal 2 12 8 3" xfId="21460"/>
    <cellStyle name="Normal 2 12 8 3 2" xfId="21461"/>
    <cellStyle name="Normal 2 12 8 3 2 2" xfId="21462"/>
    <cellStyle name="Normal 2 12 8 3 2 3" xfId="21463"/>
    <cellStyle name="Normal 2 12 8 3 2 4" xfId="21464"/>
    <cellStyle name="Normal 2 12 8 3 3" xfId="21465"/>
    <cellStyle name="Normal 2 12 8 3 4" xfId="21466"/>
    <cellStyle name="Normal 2 12 8 3 5" xfId="21467"/>
    <cellStyle name="Normal 2 12 8 4" xfId="21468"/>
    <cellStyle name="Normal 2 12 8 4 2" xfId="21469"/>
    <cellStyle name="Normal 2 12 8 4 2 2" xfId="21470"/>
    <cellStyle name="Normal 2 12 8 4 2 3" xfId="21471"/>
    <cellStyle name="Normal 2 12 8 4 2 4" xfId="21472"/>
    <cellStyle name="Normal 2 12 8 4 3" xfId="21473"/>
    <cellStyle name="Normal 2 12 8 4 4" xfId="21474"/>
    <cellStyle name="Normal 2 12 8 4 5" xfId="21475"/>
    <cellStyle name="Normal 2 12 8 5" xfId="21476"/>
    <cellStyle name="Normal 2 12 8 5 2" xfId="21477"/>
    <cellStyle name="Normal 2 12 8 5 2 2" xfId="21478"/>
    <cellStyle name="Normal 2 12 8 5 2 3" xfId="21479"/>
    <cellStyle name="Normal 2 12 8 5 2 4" xfId="21480"/>
    <cellStyle name="Normal 2 12 8 5 3" xfId="21481"/>
    <cellStyle name="Normal 2 12 8 5 4" xfId="21482"/>
    <cellStyle name="Normal 2 12 8 5 5" xfId="21483"/>
    <cellStyle name="Normal 2 12 8 6" xfId="21484"/>
    <cellStyle name="Normal 2 12 8 6 2" xfId="21485"/>
    <cellStyle name="Normal 2 12 8 6 2 2" xfId="21486"/>
    <cellStyle name="Normal 2 12 8 6 2 3" xfId="21487"/>
    <cellStyle name="Normal 2 12 8 6 2 4" xfId="21488"/>
    <cellStyle name="Normal 2 12 8 6 3" xfId="21489"/>
    <cellStyle name="Normal 2 12 8 6 4" xfId="21490"/>
    <cellStyle name="Normal 2 12 8 6 5" xfId="21491"/>
    <cellStyle name="Normal 2 12 8 7" xfId="21492"/>
    <cellStyle name="Normal 2 12 8 7 2" xfId="21493"/>
    <cellStyle name="Normal 2 12 8 7 2 2" xfId="21494"/>
    <cellStyle name="Normal 2 12 8 7 2 3" xfId="21495"/>
    <cellStyle name="Normal 2 12 8 7 2 4" xfId="21496"/>
    <cellStyle name="Normal 2 12 8 7 3" xfId="21497"/>
    <cellStyle name="Normal 2 12 8 7 4" xfId="21498"/>
    <cellStyle name="Normal 2 12 8 7 5" xfId="21499"/>
    <cellStyle name="Normal 2 12 8 8" xfId="21500"/>
    <cellStyle name="Normal 2 12 8 8 2" xfId="21501"/>
    <cellStyle name="Normal 2 12 8 8 3" xfId="21502"/>
    <cellStyle name="Normal 2 12 8 8 4" xfId="21503"/>
    <cellStyle name="Normal 2 12 8 9" xfId="21504"/>
    <cellStyle name="Normal 2 12 9" xfId="21505"/>
    <cellStyle name="Normal 2 12 9 10" xfId="21506"/>
    <cellStyle name="Normal 2 12 9 11" xfId="21507"/>
    <cellStyle name="Normal 2 12 9 2" xfId="21508"/>
    <cellStyle name="Normal 2 12 9 2 2" xfId="21509"/>
    <cellStyle name="Normal 2 12 9 2 2 2" xfId="21510"/>
    <cellStyle name="Normal 2 12 9 2 2 3" xfId="21511"/>
    <cellStyle name="Normal 2 12 9 2 2 4" xfId="21512"/>
    <cellStyle name="Normal 2 12 9 2 3" xfId="21513"/>
    <cellStyle name="Normal 2 12 9 2 4" xfId="21514"/>
    <cellStyle name="Normal 2 12 9 2 5" xfId="21515"/>
    <cellStyle name="Normal 2 12 9 3" xfId="21516"/>
    <cellStyle name="Normal 2 12 9 3 2" xfId="21517"/>
    <cellStyle name="Normal 2 12 9 3 2 2" xfId="21518"/>
    <cellStyle name="Normal 2 12 9 3 2 3" xfId="21519"/>
    <cellStyle name="Normal 2 12 9 3 2 4" xfId="21520"/>
    <cellStyle name="Normal 2 12 9 3 3" xfId="21521"/>
    <cellStyle name="Normal 2 12 9 3 4" xfId="21522"/>
    <cellStyle name="Normal 2 12 9 3 5" xfId="21523"/>
    <cellStyle name="Normal 2 12 9 4" xfId="21524"/>
    <cellStyle name="Normal 2 12 9 4 2" xfId="21525"/>
    <cellStyle name="Normal 2 12 9 4 2 2" xfId="21526"/>
    <cellStyle name="Normal 2 12 9 4 2 3" xfId="21527"/>
    <cellStyle name="Normal 2 12 9 4 2 4" xfId="21528"/>
    <cellStyle name="Normal 2 12 9 4 3" xfId="21529"/>
    <cellStyle name="Normal 2 12 9 4 4" xfId="21530"/>
    <cellStyle name="Normal 2 12 9 4 5" xfId="21531"/>
    <cellStyle name="Normal 2 12 9 5" xfId="21532"/>
    <cellStyle name="Normal 2 12 9 5 2" xfId="21533"/>
    <cellStyle name="Normal 2 12 9 5 2 2" xfId="21534"/>
    <cellStyle name="Normal 2 12 9 5 2 3" xfId="21535"/>
    <cellStyle name="Normal 2 12 9 5 2 4" xfId="21536"/>
    <cellStyle name="Normal 2 12 9 5 3" xfId="21537"/>
    <cellStyle name="Normal 2 12 9 5 4" xfId="21538"/>
    <cellStyle name="Normal 2 12 9 5 5" xfId="21539"/>
    <cellStyle name="Normal 2 12 9 6" xfId="21540"/>
    <cellStyle name="Normal 2 12 9 6 2" xfId="21541"/>
    <cellStyle name="Normal 2 12 9 6 2 2" xfId="21542"/>
    <cellStyle name="Normal 2 12 9 6 2 3" xfId="21543"/>
    <cellStyle name="Normal 2 12 9 6 2 4" xfId="21544"/>
    <cellStyle name="Normal 2 12 9 6 3" xfId="21545"/>
    <cellStyle name="Normal 2 12 9 6 4" xfId="21546"/>
    <cellStyle name="Normal 2 12 9 6 5" xfId="21547"/>
    <cellStyle name="Normal 2 12 9 7" xfId="21548"/>
    <cellStyle name="Normal 2 12 9 7 2" xfId="21549"/>
    <cellStyle name="Normal 2 12 9 7 2 2" xfId="21550"/>
    <cellStyle name="Normal 2 12 9 7 2 3" xfId="21551"/>
    <cellStyle name="Normal 2 12 9 7 2 4" xfId="21552"/>
    <cellStyle name="Normal 2 12 9 7 3" xfId="21553"/>
    <cellStyle name="Normal 2 12 9 7 4" xfId="21554"/>
    <cellStyle name="Normal 2 12 9 7 5" xfId="21555"/>
    <cellStyle name="Normal 2 12 9 8" xfId="21556"/>
    <cellStyle name="Normal 2 12 9 8 2" xfId="21557"/>
    <cellStyle name="Normal 2 12 9 8 3" xfId="21558"/>
    <cellStyle name="Normal 2 12 9 8 4" xfId="21559"/>
    <cellStyle name="Normal 2 12 9 9" xfId="21560"/>
    <cellStyle name="Normal 2 13" xfId="21561"/>
    <cellStyle name="Normal 2 13 10" xfId="21562"/>
    <cellStyle name="Normal 2 13 10 10" xfId="21563"/>
    <cellStyle name="Normal 2 13 10 11" xfId="21564"/>
    <cellStyle name="Normal 2 13 10 2" xfId="21565"/>
    <cellStyle name="Normal 2 13 10 2 2" xfId="21566"/>
    <cellStyle name="Normal 2 13 10 2 2 2" xfId="21567"/>
    <cellStyle name="Normal 2 13 10 2 2 3" xfId="21568"/>
    <cellStyle name="Normal 2 13 10 2 2 4" xfId="21569"/>
    <cellStyle name="Normal 2 13 10 2 3" xfId="21570"/>
    <cellStyle name="Normal 2 13 10 2 4" xfId="21571"/>
    <cellStyle name="Normal 2 13 10 2 5" xfId="21572"/>
    <cellStyle name="Normal 2 13 10 3" xfId="21573"/>
    <cellStyle name="Normal 2 13 10 3 2" xfId="21574"/>
    <cellStyle name="Normal 2 13 10 3 2 2" xfId="21575"/>
    <cellStyle name="Normal 2 13 10 3 2 3" xfId="21576"/>
    <cellStyle name="Normal 2 13 10 3 2 4" xfId="21577"/>
    <cellStyle name="Normal 2 13 10 3 3" xfId="21578"/>
    <cellStyle name="Normal 2 13 10 3 4" xfId="21579"/>
    <cellStyle name="Normal 2 13 10 3 5" xfId="21580"/>
    <cellStyle name="Normal 2 13 10 4" xfId="21581"/>
    <cellStyle name="Normal 2 13 10 4 2" xfId="21582"/>
    <cellStyle name="Normal 2 13 10 4 2 2" xfId="21583"/>
    <cellStyle name="Normal 2 13 10 4 2 3" xfId="21584"/>
    <cellStyle name="Normal 2 13 10 4 2 4" xfId="21585"/>
    <cellStyle name="Normal 2 13 10 4 3" xfId="21586"/>
    <cellStyle name="Normal 2 13 10 4 4" xfId="21587"/>
    <cellStyle name="Normal 2 13 10 4 5" xfId="21588"/>
    <cellStyle name="Normal 2 13 10 5" xfId="21589"/>
    <cellStyle name="Normal 2 13 10 5 2" xfId="21590"/>
    <cellStyle name="Normal 2 13 10 5 2 2" xfId="21591"/>
    <cellStyle name="Normal 2 13 10 5 2 3" xfId="21592"/>
    <cellStyle name="Normal 2 13 10 5 2 4" xfId="21593"/>
    <cellStyle name="Normal 2 13 10 5 3" xfId="21594"/>
    <cellStyle name="Normal 2 13 10 5 4" xfId="21595"/>
    <cellStyle name="Normal 2 13 10 5 5" xfId="21596"/>
    <cellStyle name="Normal 2 13 10 6" xfId="21597"/>
    <cellStyle name="Normal 2 13 10 6 2" xfId="21598"/>
    <cellStyle name="Normal 2 13 10 6 2 2" xfId="21599"/>
    <cellStyle name="Normal 2 13 10 6 2 3" xfId="21600"/>
    <cellStyle name="Normal 2 13 10 6 2 4" xfId="21601"/>
    <cellStyle name="Normal 2 13 10 6 3" xfId="21602"/>
    <cellStyle name="Normal 2 13 10 6 4" xfId="21603"/>
    <cellStyle name="Normal 2 13 10 6 5" xfId="21604"/>
    <cellStyle name="Normal 2 13 10 7" xfId="21605"/>
    <cellStyle name="Normal 2 13 10 7 2" xfId="21606"/>
    <cellStyle name="Normal 2 13 10 7 2 2" xfId="21607"/>
    <cellStyle name="Normal 2 13 10 7 2 3" xfId="21608"/>
    <cellStyle name="Normal 2 13 10 7 2 4" xfId="21609"/>
    <cellStyle name="Normal 2 13 10 7 3" xfId="21610"/>
    <cellStyle name="Normal 2 13 10 7 4" xfId="21611"/>
    <cellStyle name="Normal 2 13 10 7 5" xfId="21612"/>
    <cellStyle name="Normal 2 13 10 8" xfId="21613"/>
    <cellStyle name="Normal 2 13 10 8 2" xfId="21614"/>
    <cellStyle name="Normal 2 13 10 8 3" xfId="21615"/>
    <cellStyle name="Normal 2 13 10 8 4" xfId="21616"/>
    <cellStyle name="Normal 2 13 10 9" xfId="21617"/>
    <cellStyle name="Normal 2 13 11" xfId="21618"/>
    <cellStyle name="Normal 2 13 11 10" xfId="21619"/>
    <cellStyle name="Normal 2 13 11 11" xfId="21620"/>
    <cellStyle name="Normal 2 13 11 2" xfId="21621"/>
    <cellStyle name="Normal 2 13 11 2 2" xfId="21622"/>
    <cellStyle name="Normal 2 13 11 2 2 2" xfId="21623"/>
    <cellStyle name="Normal 2 13 11 2 2 3" xfId="21624"/>
    <cellStyle name="Normal 2 13 11 2 2 4" xfId="21625"/>
    <cellStyle name="Normal 2 13 11 2 3" xfId="21626"/>
    <cellStyle name="Normal 2 13 11 2 4" xfId="21627"/>
    <cellStyle name="Normal 2 13 11 2 5" xfId="21628"/>
    <cellStyle name="Normal 2 13 11 3" xfId="21629"/>
    <cellStyle name="Normal 2 13 11 3 2" xfId="21630"/>
    <cellStyle name="Normal 2 13 11 3 2 2" xfId="21631"/>
    <cellStyle name="Normal 2 13 11 3 2 3" xfId="21632"/>
    <cellStyle name="Normal 2 13 11 3 2 4" xfId="21633"/>
    <cellStyle name="Normal 2 13 11 3 3" xfId="21634"/>
    <cellStyle name="Normal 2 13 11 3 4" xfId="21635"/>
    <cellStyle name="Normal 2 13 11 3 5" xfId="21636"/>
    <cellStyle name="Normal 2 13 11 4" xfId="21637"/>
    <cellStyle name="Normal 2 13 11 4 2" xfId="21638"/>
    <cellStyle name="Normal 2 13 11 4 2 2" xfId="21639"/>
    <cellStyle name="Normal 2 13 11 4 2 3" xfId="21640"/>
    <cellStyle name="Normal 2 13 11 4 2 4" xfId="21641"/>
    <cellStyle name="Normal 2 13 11 4 3" xfId="21642"/>
    <cellStyle name="Normal 2 13 11 4 4" xfId="21643"/>
    <cellStyle name="Normal 2 13 11 4 5" xfId="21644"/>
    <cellStyle name="Normal 2 13 11 5" xfId="21645"/>
    <cellStyle name="Normal 2 13 11 5 2" xfId="21646"/>
    <cellStyle name="Normal 2 13 11 5 2 2" xfId="21647"/>
    <cellStyle name="Normal 2 13 11 5 2 3" xfId="21648"/>
    <cellStyle name="Normal 2 13 11 5 2 4" xfId="21649"/>
    <cellStyle name="Normal 2 13 11 5 3" xfId="21650"/>
    <cellStyle name="Normal 2 13 11 5 4" xfId="21651"/>
    <cellStyle name="Normal 2 13 11 5 5" xfId="21652"/>
    <cellStyle name="Normal 2 13 11 6" xfId="21653"/>
    <cellStyle name="Normal 2 13 11 6 2" xfId="21654"/>
    <cellStyle name="Normal 2 13 11 6 2 2" xfId="21655"/>
    <cellStyle name="Normal 2 13 11 6 2 3" xfId="21656"/>
    <cellStyle name="Normal 2 13 11 6 2 4" xfId="21657"/>
    <cellStyle name="Normal 2 13 11 6 3" xfId="21658"/>
    <cellStyle name="Normal 2 13 11 6 4" xfId="21659"/>
    <cellStyle name="Normal 2 13 11 6 5" xfId="21660"/>
    <cellStyle name="Normal 2 13 11 7" xfId="21661"/>
    <cellStyle name="Normal 2 13 11 7 2" xfId="21662"/>
    <cellStyle name="Normal 2 13 11 7 2 2" xfId="21663"/>
    <cellStyle name="Normal 2 13 11 7 2 3" xfId="21664"/>
    <cellStyle name="Normal 2 13 11 7 2 4" xfId="21665"/>
    <cellStyle name="Normal 2 13 11 7 3" xfId="21666"/>
    <cellStyle name="Normal 2 13 11 7 4" xfId="21667"/>
    <cellStyle name="Normal 2 13 11 7 5" xfId="21668"/>
    <cellStyle name="Normal 2 13 11 8" xfId="21669"/>
    <cellStyle name="Normal 2 13 11 8 2" xfId="21670"/>
    <cellStyle name="Normal 2 13 11 8 3" xfId="21671"/>
    <cellStyle name="Normal 2 13 11 8 4" xfId="21672"/>
    <cellStyle name="Normal 2 13 11 9" xfId="21673"/>
    <cellStyle name="Normal 2 13 12" xfId="21674"/>
    <cellStyle name="Normal 2 13 12 10" xfId="21675"/>
    <cellStyle name="Normal 2 13 12 11" xfId="21676"/>
    <cellStyle name="Normal 2 13 12 2" xfId="21677"/>
    <cellStyle name="Normal 2 13 12 2 2" xfId="21678"/>
    <cellStyle name="Normal 2 13 12 2 2 2" xfId="21679"/>
    <cellStyle name="Normal 2 13 12 2 2 3" xfId="21680"/>
    <cellStyle name="Normal 2 13 12 2 2 4" xfId="21681"/>
    <cellStyle name="Normal 2 13 12 2 3" xfId="21682"/>
    <cellStyle name="Normal 2 13 12 2 4" xfId="21683"/>
    <cellStyle name="Normal 2 13 12 2 5" xfId="21684"/>
    <cellStyle name="Normal 2 13 12 3" xfId="21685"/>
    <cellStyle name="Normal 2 13 12 3 2" xfId="21686"/>
    <cellStyle name="Normal 2 13 12 3 2 2" xfId="21687"/>
    <cellStyle name="Normal 2 13 12 3 2 3" xfId="21688"/>
    <cellStyle name="Normal 2 13 12 3 2 4" xfId="21689"/>
    <cellStyle name="Normal 2 13 12 3 3" xfId="21690"/>
    <cellStyle name="Normal 2 13 12 3 4" xfId="21691"/>
    <cellStyle name="Normal 2 13 12 3 5" xfId="21692"/>
    <cellStyle name="Normal 2 13 12 4" xfId="21693"/>
    <cellStyle name="Normal 2 13 12 4 2" xfId="21694"/>
    <cellStyle name="Normal 2 13 12 4 2 2" xfId="21695"/>
    <cellStyle name="Normal 2 13 12 4 2 2 2" xfId="21696"/>
    <cellStyle name="Normal 2 13 12 4 2 3" xfId="21697"/>
    <cellStyle name="Normal 2 13 12 4 2 4" xfId="21698"/>
    <cellStyle name="Normal 2 13 12 4 2 5" xfId="21699"/>
    <cellStyle name="Normal 2 13 12 4 3" xfId="21700"/>
    <cellStyle name="Normal 2 13 12 4 4" xfId="21701"/>
    <cellStyle name="Normal 2 13 12 4 5" xfId="21702"/>
    <cellStyle name="Normal 2 13 12 5" xfId="21703"/>
    <cellStyle name="Normal 2 13 12 5 2" xfId="21704"/>
    <cellStyle name="Normal 2 13 12 5 2 2" xfId="21705"/>
    <cellStyle name="Normal 2 13 12 5 2 2 2" xfId="21706"/>
    <cellStyle name="Normal 2 13 12 5 2 2 2 2" xfId="21707"/>
    <cellStyle name="Normal 2 13 12 5 2 2 3" xfId="21708"/>
    <cellStyle name="Normal 2 13 12 5 2 3" xfId="21709"/>
    <cellStyle name="Normal 2 13 12 5 2 4" xfId="21710"/>
    <cellStyle name="Normal 2 13 12 5 3" xfId="21711"/>
    <cellStyle name="Normal 2 13 12 5 4" xfId="21712"/>
    <cellStyle name="Normal 2 13 12 5 5" xfId="21713"/>
    <cellStyle name="Normal 2 13 12 6" xfId="21714"/>
    <cellStyle name="Normal 2 13 12 6 2" xfId="21715"/>
    <cellStyle name="Normal 2 13 12 6 2 2" xfId="21716"/>
    <cellStyle name="Normal 2 13 12 6 2 3" xfId="21717"/>
    <cellStyle name="Normal 2 13 12 6 2 4" xfId="21718"/>
    <cellStyle name="Normal 2 13 12 6 3" xfId="21719"/>
    <cellStyle name="Normal 2 13 12 6 4" xfId="21720"/>
    <cellStyle name="Normal 2 13 12 6 5" xfId="21721"/>
    <cellStyle name="Normal 2 13 12 7" xfId="21722"/>
    <cellStyle name="Normal 2 13 12 7 2" xfId="21723"/>
    <cellStyle name="Normal 2 13 12 7 2 2" xfId="21724"/>
    <cellStyle name="Normal 2 13 12 7 2 3" xfId="21725"/>
    <cellStyle name="Normal 2 13 12 7 2 4" xfId="21726"/>
    <cellStyle name="Normal 2 13 12 7 3" xfId="21727"/>
    <cellStyle name="Normal 2 13 12 7 4" xfId="21728"/>
    <cellStyle name="Normal 2 13 12 7 5" xfId="21729"/>
    <cellStyle name="Normal 2 13 12 8" xfId="21730"/>
    <cellStyle name="Normal 2 13 12 8 2" xfId="21731"/>
    <cellStyle name="Normal 2 13 12 8 3" xfId="21732"/>
    <cellStyle name="Normal 2 13 12 8 4" xfId="21733"/>
    <cellStyle name="Normal 2 13 12 9" xfId="21734"/>
    <cellStyle name="Normal 2 13 13" xfId="21735"/>
    <cellStyle name="Normal 2 13 13 10" xfId="21736"/>
    <cellStyle name="Normal 2 13 13 11" xfId="21737"/>
    <cellStyle name="Normal 2 13 13 2" xfId="21738"/>
    <cellStyle name="Normal 2 13 13 2 2" xfId="21739"/>
    <cellStyle name="Normal 2 13 13 2 2 2" xfId="21740"/>
    <cellStyle name="Normal 2 13 13 2 2 3" xfId="21741"/>
    <cellStyle name="Normal 2 13 13 2 2 4" xfId="21742"/>
    <cellStyle name="Normal 2 13 13 2 3" xfId="21743"/>
    <cellStyle name="Normal 2 13 13 2 4" xfId="21744"/>
    <cellStyle name="Normal 2 13 13 2 5" xfId="21745"/>
    <cellStyle name="Normal 2 13 13 3" xfId="21746"/>
    <cellStyle name="Normal 2 13 13 3 2" xfId="21747"/>
    <cellStyle name="Normal 2 13 13 3 2 2" xfId="21748"/>
    <cellStyle name="Normal 2 13 13 3 2 3" xfId="21749"/>
    <cellStyle name="Normal 2 13 13 3 2 4" xfId="21750"/>
    <cellStyle name="Normal 2 13 13 3 3" xfId="21751"/>
    <cellStyle name="Normal 2 13 13 3 4" xfId="21752"/>
    <cellStyle name="Normal 2 13 13 3 5" xfId="21753"/>
    <cellStyle name="Normal 2 13 13 4" xfId="21754"/>
    <cellStyle name="Normal 2 13 13 4 2" xfId="21755"/>
    <cellStyle name="Normal 2 13 13 4 2 2" xfId="21756"/>
    <cellStyle name="Normal 2 13 13 4 2 3" xfId="21757"/>
    <cellStyle name="Normal 2 13 13 4 2 4" xfId="21758"/>
    <cellStyle name="Normal 2 13 13 4 3" xfId="21759"/>
    <cellStyle name="Normal 2 13 13 4 4" xfId="21760"/>
    <cellStyle name="Normal 2 13 13 4 5" xfId="21761"/>
    <cellStyle name="Normal 2 13 13 5" xfId="21762"/>
    <cellStyle name="Normal 2 13 13 5 2" xfId="21763"/>
    <cellStyle name="Normal 2 13 13 5 2 2" xfId="21764"/>
    <cellStyle name="Normal 2 13 13 5 2 3" xfId="21765"/>
    <cellStyle name="Normal 2 13 13 5 2 4" xfId="21766"/>
    <cellStyle name="Normal 2 13 13 5 3" xfId="21767"/>
    <cellStyle name="Normal 2 13 13 5 4" xfId="21768"/>
    <cellStyle name="Normal 2 13 13 5 5" xfId="21769"/>
    <cellStyle name="Normal 2 13 13 6" xfId="21770"/>
    <cellStyle name="Normal 2 13 13 6 2" xfId="21771"/>
    <cellStyle name="Normal 2 13 13 6 2 2" xfId="21772"/>
    <cellStyle name="Normal 2 13 13 6 2 3" xfId="21773"/>
    <cellStyle name="Normal 2 13 13 6 2 4" xfId="21774"/>
    <cellStyle name="Normal 2 13 13 6 3" xfId="21775"/>
    <cellStyle name="Normal 2 13 13 6 4" xfId="21776"/>
    <cellStyle name="Normal 2 13 13 6 5" xfId="21777"/>
    <cellStyle name="Normal 2 13 13 7" xfId="21778"/>
    <cellStyle name="Normal 2 13 13 7 2" xfId="21779"/>
    <cellStyle name="Normal 2 13 13 7 2 2" xfId="21780"/>
    <cellStyle name="Normal 2 13 13 7 2 3" xfId="21781"/>
    <cellStyle name="Normal 2 13 13 7 2 4" xfId="21782"/>
    <cellStyle name="Normal 2 13 13 7 3" xfId="21783"/>
    <cellStyle name="Normal 2 13 13 7 4" xfId="21784"/>
    <cellStyle name="Normal 2 13 13 7 5" xfId="21785"/>
    <cellStyle name="Normal 2 13 13 8" xfId="21786"/>
    <cellStyle name="Normal 2 13 13 8 2" xfId="21787"/>
    <cellStyle name="Normal 2 13 13 8 2 2" xfId="21788"/>
    <cellStyle name="Normal 2 13 13 8 2 2 2" xfId="21789"/>
    <cellStyle name="Normal 2 13 13 8 2 3" xfId="21790"/>
    <cellStyle name="Normal 2 13 13 8 3" xfId="21791"/>
    <cellStyle name="Normal 2 13 13 8 3 2" xfId="21792"/>
    <cellStyle name="Normal 2 13 13 8 4" xfId="21793"/>
    <cellStyle name="Normal 2 13 13 8 5" xfId="21794"/>
    <cellStyle name="Normal 2 13 13 8 6" xfId="21795"/>
    <cellStyle name="Normal 2 13 13 9" xfId="21796"/>
    <cellStyle name="Normal 2 13 14" xfId="21797"/>
    <cellStyle name="Normal 2 13 14 2" xfId="21798"/>
    <cellStyle name="Normal 2 13 14 2 2" xfId="21799"/>
    <cellStyle name="Normal 2 13 14 2 3" xfId="21800"/>
    <cellStyle name="Normal 2 13 14 2 4" xfId="21801"/>
    <cellStyle name="Normal 2 13 14 3" xfId="21802"/>
    <cellStyle name="Normal 2 13 14 4" xfId="21803"/>
    <cellStyle name="Normal 2 13 14 5" xfId="21804"/>
    <cellStyle name="Normal 2 13 15" xfId="21805"/>
    <cellStyle name="Normal 2 13 15 2" xfId="21806"/>
    <cellStyle name="Normal 2 13 15 2 2" xfId="21807"/>
    <cellStyle name="Normal 2 13 15 2 3" xfId="21808"/>
    <cellStyle name="Normal 2 13 15 2 4" xfId="21809"/>
    <cellStyle name="Normal 2 13 15 3" xfId="21810"/>
    <cellStyle name="Normal 2 13 15 4" xfId="21811"/>
    <cellStyle name="Normal 2 13 15 5" xfId="21812"/>
    <cellStyle name="Normal 2 13 16" xfId="21813"/>
    <cellStyle name="Normal 2 13 16 2" xfId="21814"/>
    <cellStyle name="Normal 2 13 16 2 2" xfId="21815"/>
    <cellStyle name="Normal 2 13 16 2 3" xfId="21816"/>
    <cellStyle name="Normal 2 13 16 2 4" xfId="21817"/>
    <cellStyle name="Normal 2 13 16 3" xfId="21818"/>
    <cellStyle name="Normal 2 13 16 4" xfId="21819"/>
    <cellStyle name="Normal 2 13 16 5" xfId="21820"/>
    <cellStyle name="Normal 2 13 17" xfId="21821"/>
    <cellStyle name="Normal 2 13 17 2" xfId="21822"/>
    <cellStyle name="Normal 2 13 17 2 2" xfId="21823"/>
    <cellStyle name="Normal 2 13 17 2 3" xfId="21824"/>
    <cellStyle name="Normal 2 13 17 2 4" xfId="21825"/>
    <cellStyle name="Normal 2 13 17 3" xfId="21826"/>
    <cellStyle name="Normal 2 13 17 4" xfId="21827"/>
    <cellStyle name="Normal 2 13 17 4 2" xfId="21828"/>
    <cellStyle name="Normal 2 13 17 4 2 2" xfId="21829"/>
    <cellStyle name="Normal 2 13 17 4 3" xfId="21830"/>
    <cellStyle name="Normal 2 13 17 5" xfId="21831"/>
    <cellStyle name="Normal 2 13 18" xfId="21832"/>
    <cellStyle name="Normal 2 13 18 2" xfId="21833"/>
    <cellStyle name="Normal 2 13 18 2 2" xfId="21834"/>
    <cellStyle name="Normal 2 13 18 2 3" xfId="21835"/>
    <cellStyle name="Normal 2 13 18 2 4" xfId="21836"/>
    <cellStyle name="Normal 2 13 18 3" xfId="21837"/>
    <cellStyle name="Normal 2 13 18 4" xfId="21838"/>
    <cellStyle name="Normal 2 13 18 4 2" xfId="21839"/>
    <cellStyle name="Normal 2 13 18 4 2 2" xfId="21840"/>
    <cellStyle name="Normal 2 13 18 4 3" xfId="21841"/>
    <cellStyle name="Normal 2 13 18 5" xfId="21842"/>
    <cellStyle name="Normal 2 13 19" xfId="21843"/>
    <cellStyle name="Normal 2 13 19 2" xfId="21844"/>
    <cellStyle name="Normal 2 13 19 2 2" xfId="21845"/>
    <cellStyle name="Normal 2 13 19 2 3" xfId="21846"/>
    <cellStyle name="Normal 2 13 19 2 4" xfId="21847"/>
    <cellStyle name="Normal 2 13 19 3" xfId="21848"/>
    <cellStyle name="Normal 2 13 19 4" xfId="21849"/>
    <cellStyle name="Normal 2 13 19 5" xfId="21850"/>
    <cellStyle name="Normal 2 13 2" xfId="21851"/>
    <cellStyle name="Normal 2 13 2 10" xfId="21852"/>
    <cellStyle name="Normal 2 13 2 11" xfId="21853"/>
    <cellStyle name="Normal 2 13 2 2" xfId="21854"/>
    <cellStyle name="Normal 2 13 2 2 2" xfId="21855"/>
    <cellStyle name="Normal 2 13 2 2 2 2" xfId="21856"/>
    <cellStyle name="Normal 2 13 2 2 2 2 2" xfId="21857"/>
    <cellStyle name="Normal 2 13 2 2 2 3" xfId="21858"/>
    <cellStyle name="Normal 2 13 2 2 2 4" xfId="21859"/>
    <cellStyle name="Normal 2 13 2 2 2 5" xfId="21860"/>
    <cellStyle name="Normal 2 13 2 2 3" xfId="21861"/>
    <cellStyle name="Normal 2 13 2 2 4" xfId="21862"/>
    <cellStyle name="Normal 2 13 2 2 5" xfId="21863"/>
    <cellStyle name="Normal 2 13 2 3" xfId="21864"/>
    <cellStyle name="Normal 2 13 2 3 2" xfId="21865"/>
    <cellStyle name="Normal 2 13 2 3 2 2" xfId="21866"/>
    <cellStyle name="Normal 2 13 2 3 2 2 2" xfId="21867"/>
    <cellStyle name="Normal 2 13 2 3 2 3" xfId="21868"/>
    <cellStyle name="Normal 2 13 2 3 2 4" xfId="21869"/>
    <cellStyle name="Normal 2 13 2 3 2 5" xfId="21870"/>
    <cellStyle name="Normal 2 13 2 3 3" xfId="21871"/>
    <cellStyle name="Normal 2 13 2 3 4" xfId="21872"/>
    <cellStyle name="Normal 2 13 2 3 4 2" xfId="21873"/>
    <cellStyle name="Normal 2 13 2 3 4 2 2" xfId="21874"/>
    <cellStyle name="Normal 2 13 2 3 4 3" xfId="21875"/>
    <cellStyle name="Normal 2 13 2 3 5" xfId="21876"/>
    <cellStyle name="Normal 2 13 2 4" xfId="21877"/>
    <cellStyle name="Normal 2 13 2 4 2" xfId="21878"/>
    <cellStyle name="Normal 2 13 2 4 2 2" xfId="21879"/>
    <cellStyle name="Normal 2 13 2 4 2 3" xfId="21880"/>
    <cellStyle name="Normal 2 13 2 4 2 4" xfId="21881"/>
    <cellStyle name="Normal 2 13 2 4 3" xfId="21882"/>
    <cellStyle name="Normal 2 13 2 4 4" xfId="21883"/>
    <cellStyle name="Normal 2 13 2 4 4 2" xfId="21884"/>
    <cellStyle name="Normal 2 13 2 4 4 2 2" xfId="21885"/>
    <cellStyle name="Normal 2 13 2 4 4 3" xfId="21886"/>
    <cellStyle name="Normal 2 13 2 4 5" xfId="21887"/>
    <cellStyle name="Normal 2 13 2 5" xfId="21888"/>
    <cellStyle name="Normal 2 13 2 5 2" xfId="21889"/>
    <cellStyle name="Normal 2 13 2 5 2 2" xfId="21890"/>
    <cellStyle name="Normal 2 13 2 5 2 3" xfId="21891"/>
    <cellStyle name="Normal 2 13 2 5 2 4" xfId="21892"/>
    <cellStyle name="Normal 2 13 2 5 3" xfId="21893"/>
    <cellStyle name="Normal 2 13 2 5 4" xfId="21894"/>
    <cellStyle name="Normal 2 13 2 5 5" xfId="21895"/>
    <cellStyle name="Normal 2 13 2 6" xfId="21896"/>
    <cellStyle name="Normal 2 13 2 6 2" xfId="21897"/>
    <cellStyle name="Normal 2 13 2 6 2 2" xfId="21898"/>
    <cellStyle name="Normal 2 13 2 6 2 3" xfId="21899"/>
    <cellStyle name="Normal 2 13 2 6 2 4" xfId="21900"/>
    <cellStyle name="Normal 2 13 2 6 3" xfId="21901"/>
    <cellStyle name="Normal 2 13 2 6 4" xfId="21902"/>
    <cellStyle name="Normal 2 13 2 6 5" xfId="21903"/>
    <cellStyle name="Normal 2 13 2 7" xfId="21904"/>
    <cellStyle name="Normal 2 13 2 7 2" xfId="21905"/>
    <cellStyle name="Normal 2 13 2 7 2 2" xfId="21906"/>
    <cellStyle name="Normal 2 13 2 7 2 3" xfId="21907"/>
    <cellStyle name="Normal 2 13 2 7 2 4" xfId="21908"/>
    <cellStyle name="Normal 2 13 2 7 3" xfId="21909"/>
    <cellStyle name="Normal 2 13 2 7 4" xfId="21910"/>
    <cellStyle name="Normal 2 13 2 7 5" xfId="21911"/>
    <cellStyle name="Normal 2 13 2 8" xfId="21912"/>
    <cellStyle name="Normal 2 13 2 8 2" xfId="21913"/>
    <cellStyle name="Normal 2 13 2 8 3" xfId="21914"/>
    <cellStyle name="Normal 2 13 2 8 4" xfId="21915"/>
    <cellStyle name="Normal 2 13 2 9" xfId="21916"/>
    <cellStyle name="Normal 2 13 20" xfId="21917"/>
    <cellStyle name="Normal 2 13 20 2" xfId="21918"/>
    <cellStyle name="Normal 2 13 20 3" xfId="21919"/>
    <cellStyle name="Normal 2 13 20 4" xfId="21920"/>
    <cellStyle name="Normal 2 13 21" xfId="21921"/>
    <cellStyle name="Normal 2 13 22" xfId="21922"/>
    <cellStyle name="Normal 2 13 23" xfId="21923"/>
    <cellStyle name="Normal 2 13 3" xfId="21924"/>
    <cellStyle name="Normal 2 13 3 10" xfId="21925"/>
    <cellStyle name="Normal 2 13 3 11" xfId="21926"/>
    <cellStyle name="Normal 2 13 3 2" xfId="21927"/>
    <cellStyle name="Normal 2 13 3 2 2" xfId="21928"/>
    <cellStyle name="Normal 2 13 3 2 2 2" xfId="21929"/>
    <cellStyle name="Normal 2 13 3 2 2 3" xfId="21930"/>
    <cellStyle name="Normal 2 13 3 2 2 4" xfId="21931"/>
    <cellStyle name="Normal 2 13 3 2 3" xfId="21932"/>
    <cellStyle name="Normal 2 13 3 2 4" xfId="21933"/>
    <cellStyle name="Normal 2 13 3 2 5" xfId="21934"/>
    <cellStyle name="Normal 2 13 3 3" xfId="21935"/>
    <cellStyle name="Normal 2 13 3 3 2" xfId="21936"/>
    <cellStyle name="Normal 2 13 3 3 2 2" xfId="21937"/>
    <cellStyle name="Normal 2 13 3 3 2 3" xfId="21938"/>
    <cellStyle name="Normal 2 13 3 3 2 4" xfId="21939"/>
    <cellStyle name="Normal 2 13 3 3 3" xfId="21940"/>
    <cellStyle name="Normal 2 13 3 3 4" xfId="21941"/>
    <cellStyle name="Normal 2 13 3 3 5" xfId="21942"/>
    <cellStyle name="Normal 2 13 3 4" xfId="21943"/>
    <cellStyle name="Normal 2 13 3 4 2" xfId="21944"/>
    <cellStyle name="Normal 2 13 3 4 2 2" xfId="21945"/>
    <cellStyle name="Normal 2 13 3 4 2 3" xfId="21946"/>
    <cellStyle name="Normal 2 13 3 4 2 4" xfId="21947"/>
    <cellStyle name="Normal 2 13 3 4 3" xfId="21948"/>
    <cellStyle name="Normal 2 13 3 4 4" xfId="21949"/>
    <cellStyle name="Normal 2 13 3 4 5" xfId="21950"/>
    <cellStyle name="Normal 2 13 3 5" xfId="21951"/>
    <cellStyle name="Normal 2 13 3 5 2" xfId="21952"/>
    <cellStyle name="Normal 2 13 3 5 2 2" xfId="21953"/>
    <cellStyle name="Normal 2 13 3 5 2 3" xfId="21954"/>
    <cellStyle name="Normal 2 13 3 5 2 4" xfId="21955"/>
    <cellStyle name="Normal 2 13 3 5 3" xfId="21956"/>
    <cellStyle name="Normal 2 13 3 5 4" xfId="21957"/>
    <cellStyle name="Normal 2 13 3 5 5" xfId="21958"/>
    <cellStyle name="Normal 2 13 3 6" xfId="21959"/>
    <cellStyle name="Normal 2 13 3 6 2" xfId="21960"/>
    <cellStyle name="Normal 2 13 3 6 2 2" xfId="21961"/>
    <cellStyle name="Normal 2 13 3 6 2 3" xfId="21962"/>
    <cellStyle name="Normal 2 13 3 6 2 4" xfId="21963"/>
    <cellStyle name="Normal 2 13 3 6 3" xfId="21964"/>
    <cellStyle name="Normal 2 13 3 6 4" xfId="21965"/>
    <cellStyle name="Normal 2 13 3 6 5" xfId="21966"/>
    <cellStyle name="Normal 2 13 3 7" xfId="21967"/>
    <cellStyle name="Normal 2 13 3 7 2" xfId="21968"/>
    <cellStyle name="Normal 2 13 3 7 2 2" xfId="21969"/>
    <cellStyle name="Normal 2 13 3 7 2 3" xfId="21970"/>
    <cellStyle name="Normal 2 13 3 7 2 4" xfId="21971"/>
    <cellStyle name="Normal 2 13 3 7 3" xfId="21972"/>
    <cellStyle name="Normal 2 13 3 7 4" xfId="21973"/>
    <cellStyle name="Normal 2 13 3 7 5" xfId="21974"/>
    <cellStyle name="Normal 2 13 3 8" xfId="21975"/>
    <cellStyle name="Normal 2 13 3 8 2" xfId="21976"/>
    <cellStyle name="Normal 2 13 3 8 3" xfId="21977"/>
    <cellStyle name="Normal 2 13 3 8 4" xfId="21978"/>
    <cellStyle name="Normal 2 13 3 9" xfId="21979"/>
    <cellStyle name="Normal 2 13 4" xfId="21980"/>
    <cellStyle name="Normal 2 13 4 10" xfId="21981"/>
    <cellStyle name="Normal 2 13 4 11" xfId="21982"/>
    <cellStyle name="Normal 2 13 4 12" xfId="21983"/>
    <cellStyle name="Normal 2 13 4 2" xfId="21984"/>
    <cellStyle name="Normal 2 13 4 2 2" xfId="21985"/>
    <cellStyle name="Normal 2 13 4 2 2 2" xfId="21986"/>
    <cellStyle name="Normal 2 13 4 2 2 3" xfId="21987"/>
    <cellStyle name="Normal 2 13 4 2 2 4" xfId="21988"/>
    <cellStyle name="Normal 2 13 4 2 3" xfId="21989"/>
    <cellStyle name="Normal 2 13 4 2 4" xfId="21990"/>
    <cellStyle name="Normal 2 13 4 2 5" xfId="21991"/>
    <cellStyle name="Normal 2 13 4 3" xfId="21992"/>
    <cellStyle name="Normal 2 13 4 3 2" xfId="21993"/>
    <cellStyle name="Normal 2 13 4 3 2 2" xfId="21994"/>
    <cellStyle name="Normal 2 13 4 3 2 3" xfId="21995"/>
    <cellStyle name="Normal 2 13 4 3 2 4" xfId="21996"/>
    <cellStyle name="Normal 2 13 4 3 3" xfId="21997"/>
    <cellStyle name="Normal 2 13 4 3 4" xfId="21998"/>
    <cellStyle name="Normal 2 13 4 3 5" xfId="21999"/>
    <cellStyle name="Normal 2 13 4 4" xfId="22000"/>
    <cellStyle name="Normal 2 13 4 4 2" xfId="22001"/>
    <cellStyle name="Normal 2 13 4 4 2 2" xfId="22002"/>
    <cellStyle name="Normal 2 13 4 4 2 3" xfId="22003"/>
    <cellStyle name="Normal 2 13 4 4 2 4" xfId="22004"/>
    <cellStyle name="Normal 2 13 4 4 3" xfId="22005"/>
    <cellStyle name="Normal 2 13 4 4 4" xfId="22006"/>
    <cellStyle name="Normal 2 13 4 4 5" xfId="22007"/>
    <cellStyle name="Normal 2 13 4 5" xfId="22008"/>
    <cellStyle name="Normal 2 13 4 5 2" xfId="22009"/>
    <cellStyle name="Normal 2 13 4 5 2 2" xfId="22010"/>
    <cellStyle name="Normal 2 13 4 5 2 3" xfId="22011"/>
    <cellStyle name="Normal 2 13 4 5 2 4" xfId="22012"/>
    <cellStyle name="Normal 2 13 4 5 3" xfId="22013"/>
    <cellStyle name="Normal 2 13 4 5 4" xfId="22014"/>
    <cellStyle name="Normal 2 13 4 5 5" xfId="22015"/>
    <cellStyle name="Normal 2 13 4 6" xfId="22016"/>
    <cellStyle name="Normal 2 13 4 6 2" xfId="22017"/>
    <cellStyle name="Normal 2 13 4 6 2 2" xfId="22018"/>
    <cellStyle name="Normal 2 13 4 6 2 3" xfId="22019"/>
    <cellStyle name="Normal 2 13 4 6 2 4" xfId="22020"/>
    <cellStyle name="Normal 2 13 4 6 3" xfId="22021"/>
    <cellStyle name="Normal 2 13 4 6 4" xfId="22022"/>
    <cellStyle name="Normal 2 13 4 6 5" xfId="22023"/>
    <cellStyle name="Normal 2 13 4 7" xfId="22024"/>
    <cellStyle name="Normal 2 13 4 7 2" xfId="22025"/>
    <cellStyle name="Normal 2 13 4 7 2 2" xfId="22026"/>
    <cellStyle name="Normal 2 13 4 7 2 3" xfId="22027"/>
    <cellStyle name="Normal 2 13 4 7 2 4" xfId="22028"/>
    <cellStyle name="Normal 2 13 4 7 3" xfId="22029"/>
    <cellStyle name="Normal 2 13 4 7 4" xfId="22030"/>
    <cellStyle name="Normal 2 13 4 7 5" xfId="22031"/>
    <cellStyle name="Normal 2 13 4 8" xfId="22032"/>
    <cellStyle name="Normal 2 13 4 8 2" xfId="22033"/>
    <cellStyle name="Normal 2 13 4 8 3" xfId="22034"/>
    <cellStyle name="Normal 2 13 4 8 4" xfId="22035"/>
    <cellStyle name="Normal 2 13 4 9" xfId="22036"/>
    <cellStyle name="Normal 2 13 4 9 2" xfId="22037"/>
    <cellStyle name="Normal 2 13 5" xfId="22038"/>
    <cellStyle name="Normal 2 13 5 10" xfId="22039"/>
    <cellStyle name="Normal 2 13 5 11" xfId="22040"/>
    <cellStyle name="Normal 2 13 5 2" xfId="22041"/>
    <cellStyle name="Normal 2 13 5 2 2" xfId="22042"/>
    <cellStyle name="Normal 2 13 5 2 2 2" xfId="22043"/>
    <cellStyle name="Normal 2 13 5 2 2 2 2" xfId="22044"/>
    <cellStyle name="Normal 2 13 5 2 2 2 2 2" xfId="22045"/>
    <cellStyle name="Normal 2 13 5 2 2 2 3" xfId="22046"/>
    <cellStyle name="Normal 2 13 5 2 2 3" xfId="22047"/>
    <cellStyle name="Normal 2 13 5 2 2 4" xfId="22048"/>
    <cellStyle name="Normal 2 13 5 2 3" xfId="22049"/>
    <cellStyle name="Normal 2 13 5 2 4" xfId="22050"/>
    <cellStyle name="Normal 2 13 5 2 5" xfId="22051"/>
    <cellStyle name="Normal 2 13 5 3" xfId="22052"/>
    <cellStyle name="Normal 2 13 5 3 2" xfId="22053"/>
    <cellStyle name="Normal 2 13 5 3 2 2" xfId="22054"/>
    <cellStyle name="Normal 2 13 5 3 2 3" xfId="22055"/>
    <cellStyle name="Normal 2 13 5 3 2 4" xfId="22056"/>
    <cellStyle name="Normal 2 13 5 3 3" xfId="22057"/>
    <cellStyle name="Normal 2 13 5 3 4" xfId="22058"/>
    <cellStyle name="Normal 2 13 5 3 5" xfId="22059"/>
    <cellStyle name="Normal 2 13 5 4" xfId="22060"/>
    <cellStyle name="Normal 2 13 5 4 2" xfId="22061"/>
    <cellStyle name="Normal 2 13 5 4 2 2" xfId="22062"/>
    <cellStyle name="Normal 2 13 5 4 2 3" xfId="22063"/>
    <cellStyle name="Normal 2 13 5 4 2 3 2" xfId="22064"/>
    <cellStyle name="Normal 2 13 5 4 2 3 2 2" xfId="22065"/>
    <cellStyle name="Normal 2 13 5 4 2 3 3" xfId="22066"/>
    <cellStyle name="Normal 2 13 5 4 2 4" xfId="22067"/>
    <cellStyle name="Normal 2 13 5 4 3" xfId="22068"/>
    <cellStyle name="Normal 2 13 5 4 4" xfId="22069"/>
    <cellStyle name="Normal 2 13 5 4 5" xfId="22070"/>
    <cellStyle name="Normal 2 13 5 5" xfId="22071"/>
    <cellStyle name="Normal 2 13 5 5 2" xfId="22072"/>
    <cellStyle name="Normal 2 13 5 5 2 2" xfId="22073"/>
    <cellStyle name="Normal 2 13 5 5 2 3" xfId="22074"/>
    <cellStyle name="Normal 2 13 5 5 2 4" xfId="22075"/>
    <cellStyle name="Normal 2 13 5 5 3" xfId="22076"/>
    <cellStyle name="Normal 2 13 5 5 4" xfId="22077"/>
    <cellStyle name="Normal 2 13 5 5 5" xfId="22078"/>
    <cellStyle name="Normal 2 13 5 6" xfId="22079"/>
    <cellStyle name="Normal 2 13 5 6 2" xfId="22080"/>
    <cellStyle name="Normal 2 13 5 6 2 2" xfId="22081"/>
    <cellStyle name="Normal 2 13 5 6 2 3" xfId="22082"/>
    <cellStyle name="Normal 2 13 5 6 2 4" xfId="22083"/>
    <cellStyle name="Normal 2 13 5 6 3" xfId="22084"/>
    <cellStyle name="Normal 2 13 5 6 4" xfId="22085"/>
    <cellStyle name="Normal 2 13 5 6 5" xfId="22086"/>
    <cellStyle name="Normal 2 13 5 7" xfId="22087"/>
    <cellStyle name="Normal 2 13 5 7 2" xfId="22088"/>
    <cellStyle name="Normal 2 13 5 7 2 2" xfId="22089"/>
    <cellStyle name="Normal 2 13 5 7 2 3" xfId="22090"/>
    <cellStyle name="Normal 2 13 5 7 2 4" xfId="22091"/>
    <cellStyle name="Normal 2 13 5 7 3" xfId="22092"/>
    <cellStyle name="Normal 2 13 5 7 4" xfId="22093"/>
    <cellStyle name="Normal 2 13 5 7 5" xfId="22094"/>
    <cellStyle name="Normal 2 13 5 8" xfId="22095"/>
    <cellStyle name="Normal 2 13 5 8 2" xfId="22096"/>
    <cellStyle name="Normal 2 13 5 8 3" xfId="22097"/>
    <cellStyle name="Normal 2 13 5 8 4" xfId="22098"/>
    <cellStyle name="Normal 2 13 5 9" xfId="22099"/>
    <cellStyle name="Normal 2 13 6" xfId="22100"/>
    <cellStyle name="Normal 2 13 6 10" xfId="22101"/>
    <cellStyle name="Normal 2 13 6 11" xfId="22102"/>
    <cellStyle name="Normal 2 13 6 2" xfId="22103"/>
    <cellStyle name="Normal 2 13 6 2 2" xfId="22104"/>
    <cellStyle name="Normal 2 13 6 2 2 2" xfId="22105"/>
    <cellStyle name="Normal 2 13 6 2 2 3" xfId="22106"/>
    <cellStyle name="Normal 2 13 6 2 2 4" xfId="22107"/>
    <cellStyle name="Normal 2 13 6 2 3" xfId="22108"/>
    <cellStyle name="Normal 2 13 6 2 4" xfId="22109"/>
    <cellStyle name="Normal 2 13 6 2 5" xfId="22110"/>
    <cellStyle name="Normal 2 13 6 3" xfId="22111"/>
    <cellStyle name="Normal 2 13 6 3 2" xfId="22112"/>
    <cellStyle name="Normal 2 13 6 3 2 2" xfId="22113"/>
    <cellStyle name="Normal 2 13 6 3 2 3" xfId="22114"/>
    <cellStyle name="Normal 2 13 6 3 2 4" xfId="22115"/>
    <cellStyle name="Normal 2 13 6 3 3" xfId="22116"/>
    <cellStyle name="Normal 2 13 6 3 4" xfId="22117"/>
    <cellStyle name="Normal 2 13 6 3 5" xfId="22118"/>
    <cellStyle name="Normal 2 13 6 4" xfId="22119"/>
    <cellStyle name="Normal 2 13 6 4 2" xfId="22120"/>
    <cellStyle name="Normal 2 13 6 4 2 2" xfId="22121"/>
    <cellStyle name="Normal 2 13 6 4 2 3" xfId="22122"/>
    <cellStyle name="Normal 2 13 6 4 2 4" xfId="22123"/>
    <cellStyle name="Normal 2 13 6 4 3" xfId="22124"/>
    <cellStyle name="Normal 2 13 6 4 4" xfId="22125"/>
    <cellStyle name="Normal 2 13 6 4 5" xfId="22126"/>
    <cellStyle name="Normal 2 13 6 5" xfId="22127"/>
    <cellStyle name="Normal 2 13 6 5 2" xfId="22128"/>
    <cellStyle name="Normal 2 13 6 5 2 2" xfId="22129"/>
    <cellStyle name="Normal 2 13 6 5 2 3" xfId="22130"/>
    <cellStyle name="Normal 2 13 6 5 2 4" xfId="22131"/>
    <cellStyle name="Normal 2 13 6 5 3" xfId="22132"/>
    <cellStyle name="Normal 2 13 6 5 4" xfId="22133"/>
    <cellStyle name="Normal 2 13 6 5 5" xfId="22134"/>
    <cellStyle name="Normal 2 13 6 6" xfId="22135"/>
    <cellStyle name="Normal 2 13 6 6 2" xfId="22136"/>
    <cellStyle name="Normal 2 13 6 6 2 2" xfId="22137"/>
    <cellStyle name="Normal 2 13 6 6 2 3" xfId="22138"/>
    <cellStyle name="Normal 2 13 6 6 2 4" xfId="22139"/>
    <cellStyle name="Normal 2 13 6 6 3" xfId="22140"/>
    <cellStyle name="Normal 2 13 6 6 4" xfId="22141"/>
    <cellStyle name="Normal 2 13 6 6 5" xfId="22142"/>
    <cellStyle name="Normal 2 13 6 7" xfId="22143"/>
    <cellStyle name="Normal 2 13 6 7 2" xfId="22144"/>
    <cellStyle name="Normal 2 13 6 7 2 2" xfId="22145"/>
    <cellStyle name="Normal 2 13 6 7 2 3" xfId="22146"/>
    <cellStyle name="Normal 2 13 6 7 2 4" xfId="22147"/>
    <cellStyle name="Normal 2 13 6 7 3" xfId="22148"/>
    <cellStyle name="Normal 2 13 6 7 4" xfId="22149"/>
    <cellStyle name="Normal 2 13 6 7 5" xfId="22150"/>
    <cellStyle name="Normal 2 13 6 8" xfId="22151"/>
    <cellStyle name="Normal 2 13 6 8 2" xfId="22152"/>
    <cellStyle name="Normal 2 13 6 8 3" xfId="22153"/>
    <cellStyle name="Normal 2 13 6 8 4" xfId="22154"/>
    <cellStyle name="Normal 2 13 6 9" xfId="22155"/>
    <cellStyle name="Normal 2 13 7" xfId="22156"/>
    <cellStyle name="Normal 2 13 7 10" xfId="22157"/>
    <cellStyle name="Normal 2 13 7 11" xfId="22158"/>
    <cellStyle name="Normal 2 13 7 2" xfId="22159"/>
    <cellStyle name="Normal 2 13 7 2 2" xfId="22160"/>
    <cellStyle name="Normal 2 13 7 2 2 2" xfId="22161"/>
    <cellStyle name="Normal 2 13 7 2 2 3" xfId="22162"/>
    <cellStyle name="Normal 2 13 7 2 2 4" xfId="22163"/>
    <cellStyle name="Normal 2 13 7 2 3" xfId="22164"/>
    <cellStyle name="Normal 2 13 7 2 4" xfId="22165"/>
    <cellStyle name="Normal 2 13 7 2 5" xfId="22166"/>
    <cellStyle name="Normal 2 13 7 3" xfId="22167"/>
    <cellStyle name="Normal 2 13 7 3 2" xfId="22168"/>
    <cellStyle name="Normal 2 13 7 3 2 2" xfId="22169"/>
    <cellStyle name="Normal 2 13 7 3 2 3" xfId="22170"/>
    <cellStyle name="Normal 2 13 7 3 2 4" xfId="22171"/>
    <cellStyle name="Normal 2 13 7 3 3" xfId="22172"/>
    <cellStyle name="Normal 2 13 7 3 4" xfId="22173"/>
    <cellStyle name="Normal 2 13 7 3 5" xfId="22174"/>
    <cellStyle name="Normal 2 13 7 4" xfId="22175"/>
    <cellStyle name="Normal 2 13 7 4 2" xfId="22176"/>
    <cellStyle name="Normal 2 13 7 4 2 2" xfId="22177"/>
    <cellStyle name="Normal 2 13 7 4 2 3" xfId="22178"/>
    <cellStyle name="Normal 2 13 7 4 2 4" xfId="22179"/>
    <cellStyle name="Normal 2 13 7 4 3" xfId="22180"/>
    <cellStyle name="Normal 2 13 7 4 4" xfId="22181"/>
    <cellStyle name="Normal 2 13 7 4 5" xfId="22182"/>
    <cellStyle name="Normal 2 13 7 5" xfId="22183"/>
    <cellStyle name="Normal 2 13 7 5 2" xfId="22184"/>
    <cellStyle name="Normal 2 13 7 5 2 2" xfId="22185"/>
    <cellStyle name="Normal 2 13 7 5 2 3" xfId="22186"/>
    <cellStyle name="Normal 2 13 7 5 2 4" xfId="22187"/>
    <cellStyle name="Normal 2 13 7 5 3" xfId="22188"/>
    <cellStyle name="Normal 2 13 7 5 4" xfId="22189"/>
    <cellStyle name="Normal 2 13 7 5 5" xfId="22190"/>
    <cellStyle name="Normal 2 13 7 6" xfId="22191"/>
    <cellStyle name="Normal 2 13 7 6 2" xfId="22192"/>
    <cellStyle name="Normal 2 13 7 6 2 2" xfId="22193"/>
    <cellStyle name="Normal 2 13 7 6 2 3" xfId="22194"/>
    <cellStyle name="Normal 2 13 7 6 2 4" xfId="22195"/>
    <cellStyle name="Normal 2 13 7 6 3" xfId="22196"/>
    <cellStyle name="Normal 2 13 7 6 4" xfId="22197"/>
    <cellStyle name="Normal 2 13 7 6 5" xfId="22198"/>
    <cellStyle name="Normal 2 13 7 7" xfId="22199"/>
    <cellStyle name="Normal 2 13 7 7 2" xfId="22200"/>
    <cellStyle name="Normal 2 13 7 7 2 2" xfId="22201"/>
    <cellStyle name="Normal 2 13 7 7 2 3" xfId="22202"/>
    <cellStyle name="Normal 2 13 7 7 2 4" xfId="22203"/>
    <cellStyle name="Normal 2 13 7 7 3" xfId="22204"/>
    <cellStyle name="Normal 2 13 7 7 4" xfId="22205"/>
    <cellStyle name="Normal 2 13 7 7 5" xfId="22206"/>
    <cellStyle name="Normal 2 13 7 8" xfId="22207"/>
    <cellStyle name="Normal 2 13 7 8 2" xfId="22208"/>
    <cellStyle name="Normal 2 13 7 8 3" xfId="22209"/>
    <cellStyle name="Normal 2 13 7 8 4" xfId="22210"/>
    <cellStyle name="Normal 2 13 7 9" xfId="22211"/>
    <cellStyle name="Normal 2 13 8" xfId="22212"/>
    <cellStyle name="Normal 2 13 8 10" xfId="22213"/>
    <cellStyle name="Normal 2 13 8 11" xfId="22214"/>
    <cellStyle name="Normal 2 13 8 2" xfId="22215"/>
    <cellStyle name="Normal 2 13 8 2 2" xfId="22216"/>
    <cellStyle name="Normal 2 13 8 2 2 2" xfId="22217"/>
    <cellStyle name="Normal 2 13 8 2 2 3" xfId="22218"/>
    <cellStyle name="Normal 2 13 8 2 2 4" xfId="22219"/>
    <cellStyle name="Normal 2 13 8 2 3" xfId="22220"/>
    <cellStyle name="Normal 2 13 8 2 4" xfId="22221"/>
    <cellStyle name="Normal 2 13 8 2 5" xfId="22222"/>
    <cellStyle name="Normal 2 13 8 3" xfId="22223"/>
    <cellStyle name="Normal 2 13 8 3 2" xfId="22224"/>
    <cellStyle name="Normal 2 13 8 3 2 2" xfId="22225"/>
    <cellStyle name="Normal 2 13 8 3 2 3" xfId="22226"/>
    <cellStyle name="Normal 2 13 8 3 2 4" xfId="22227"/>
    <cellStyle name="Normal 2 13 8 3 3" xfId="22228"/>
    <cellStyle name="Normal 2 13 8 3 4" xfId="22229"/>
    <cellStyle name="Normal 2 13 8 3 5" xfId="22230"/>
    <cellStyle name="Normal 2 13 8 4" xfId="22231"/>
    <cellStyle name="Normal 2 13 8 4 2" xfId="22232"/>
    <cellStyle name="Normal 2 13 8 4 2 2" xfId="22233"/>
    <cellStyle name="Normal 2 13 8 4 2 3" xfId="22234"/>
    <cellStyle name="Normal 2 13 8 4 2 4" xfId="22235"/>
    <cellStyle name="Normal 2 13 8 4 3" xfId="22236"/>
    <cellStyle name="Normal 2 13 8 4 4" xfId="22237"/>
    <cellStyle name="Normal 2 13 8 4 5" xfId="22238"/>
    <cellStyle name="Normal 2 13 8 5" xfId="22239"/>
    <cellStyle name="Normal 2 13 8 5 2" xfId="22240"/>
    <cellStyle name="Normal 2 13 8 5 2 2" xfId="22241"/>
    <cellStyle name="Normal 2 13 8 5 2 3" xfId="22242"/>
    <cellStyle name="Normal 2 13 8 5 2 4" xfId="22243"/>
    <cellStyle name="Normal 2 13 8 5 3" xfId="22244"/>
    <cellStyle name="Normal 2 13 8 5 4" xfId="22245"/>
    <cellStyle name="Normal 2 13 8 5 4 2" xfId="22246"/>
    <cellStyle name="Normal 2 13 8 5 4 2 2" xfId="22247"/>
    <cellStyle name="Normal 2 13 8 5 4 3" xfId="22248"/>
    <cellStyle name="Normal 2 13 8 5 5" xfId="22249"/>
    <cellStyle name="Normal 2 13 8 6" xfId="22250"/>
    <cellStyle name="Normal 2 13 8 6 2" xfId="22251"/>
    <cellStyle name="Normal 2 13 8 6 2 2" xfId="22252"/>
    <cellStyle name="Normal 2 13 8 6 2 2 2" xfId="22253"/>
    <cellStyle name="Normal 2 13 8 6 2 2 2 2" xfId="22254"/>
    <cellStyle name="Normal 2 13 8 6 2 2 3" xfId="22255"/>
    <cellStyle name="Normal 2 13 8 6 2 3" xfId="22256"/>
    <cellStyle name="Normal 2 13 8 6 2 4" xfId="22257"/>
    <cellStyle name="Normal 2 13 8 6 3" xfId="22258"/>
    <cellStyle name="Normal 2 13 8 6 4" xfId="22259"/>
    <cellStyle name="Normal 2 13 8 6 5" xfId="22260"/>
    <cellStyle name="Normal 2 13 8 7" xfId="22261"/>
    <cellStyle name="Normal 2 13 8 7 2" xfId="22262"/>
    <cellStyle name="Normal 2 13 8 7 2 2" xfId="22263"/>
    <cellStyle name="Normal 2 13 8 7 2 3" xfId="22264"/>
    <cellStyle name="Normal 2 13 8 7 2 4" xfId="22265"/>
    <cellStyle name="Normal 2 13 8 7 3" xfId="22266"/>
    <cellStyle name="Normal 2 13 8 7 4" xfId="22267"/>
    <cellStyle name="Normal 2 13 8 7 5" xfId="22268"/>
    <cellStyle name="Normal 2 13 8 8" xfId="22269"/>
    <cellStyle name="Normal 2 13 8 8 2" xfId="22270"/>
    <cellStyle name="Normal 2 13 8 8 3" xfId="22271"/>
    <cellStyle name="Normal 2 13 8 8 4" xfId="22272"/>
    <cellStyle name="Normal 2 13 8 9" xfId="22273"/>
    <cellStyle name="Normal 2 13 9" xfId="22274"/>
    <cellStyle name="Normal 2 13 9 10" xfId="22275"/>
    <cellStyle name="Normal 2 13 9 11" xfId="22276"/>
    <cellStyle name="Normal 2 13 9 2" xfId="22277"/>
    <cellStyle name="Normal 2 13 9 2 2" xfId="22278"/>
    <cellStyle name="Normal 2 13 9 2 2 2" xfId="22279"/>
    <cellStyle name="Normal 2 13 9 2 2 3" xfId="22280"/>
    <cellStyle name="Normal 2 13 9 2 2 4" xfId="22281"/>
    <cellStyle name="Normal 2 13 9 2 3" xfId="22282"/>
    <cellStyle name="Normal 2 13 9 2 4" xfId="22283"/>
    <cellStyle name="Normal 2 13 9 2 5" xfId="22284"/>
    <cellStyle name="Normal 2 13 9 3" xfId="22285"/>
    <cellStyle name="Normal 2 13 9 3 2" xfId="22286"/>
    <cellStyle name="Normal 2 13 9 3 2 2" xfId="22287"/>
    <cellStyle name="Normal 2 13 9 3 2 3" xfId="22288"/>
    <cellStyle name="Normal 2 13 9 3 2 4" xfId="22289"/>
    <cellStyle name="Normal 2 13 9 3 3" xfId="22290"/>
    <cellStyle name="Normal 2 13 9 3 4" xfId="22291"/>
    <cellStyle name="Normal 2 13 9 3 5" xfId="22292"/>
    <cellStyle name="Normal 2 13 9 4" xfId="22293"/>
    <cellStyle name="Normal 2 13 9 4 2" xfId="22294"/>
    <cellStyle name="Normal 2 13 9 4 2 2" xfId="22295"/>
    <cellStyle name="Normal 2 13 9 4 2 3" xfId="22296"/>
    <cellStyle name="Normal 2 13 9 4 2 4" xfId="22297"/>
    <cellStyle name="Normal 2 13 9 4 3" xfId="22298"/>
    <cellStyle name="Normal 2 13 9 4 4" xfId="22299"/>
    <cellStyle name="Normal 2 13 9 4 5" xfId="22300"/>
    <cellStyle name="Normal 2 13 9 5" xfId="22301"/>
    <cellStyle name="Normal 2 13 9 5 2" xfId="22302"/>
    <cellStyle name="Normal 2 13 9 5 2 2" xfId="22303"/>
    <cellStyle name="Normal 2 13 9 5 2 3" xfId="22304"/>
    <cellStyle name="Normal 2 13 9 5 2 4" xfId="22305"/>
    <cellStyle name="Normal 2 13 9 5 3" xfId="22306"/>
    <cellStyle name="Normal 2 13 9 5 4" xfId="22307"/>
    <cellStyle name="Normal 2 13 9 5 5" xfId="22308"/>
    <cellStyle name="Normal 2 13 9 6" xfId="22309"/>
    <cellStyle name="Normal 2 13 9 6 2" xfId="22310"/>
    <cellStyle name="Normal 2 13 9 6 2 2" xfId="22311"/>
    <cellStyle name="Normal 2 13 9 6 2 3" xfId="22312"/>
    <cellStyle name="Normal 2 13 9 6 2 4" xfId="22313"/>
    <cellStyle name="Normal 2 13 9 6 3" xfId="22314"/>
    <cellStyle name="Normal 2 13 9 6 4" xfId="22315"/>
    <cellStyle name="Normal 2 13 9 6 5" xfId="22316"/>
    <cellStyle name="Normal 2 13 9 7" xfId="22317"/>
    <cellStyle name="Normal 2 13 9 7 2" xfId="22318"/>
    <cellStyle name="Normal 2 13 9 7 2 2" xfId="22319"/>
    <cellStyle name="Normal 2 13 9 7 2 3" xfId="22320"/>
    <cellStyle name="Normal 2 13 9 7 2 4" xfId="22321"/>
    <cellStyle name="Normal 2 13 9 7 3" xfId="22322"/>
    <cellStyle name="Normal 2 13 9 7 4" xfId="22323"/>
    <cellStyle name="Normal 2 13 9 7 5" xfId="22324"/>
    <cellStyle name="Normal 2 13 9 8" xfId="22325"/>
    <cellStyle name="Normal 2 13 9 8 2" xfId="22326"/>
    <cellStyle name="Normal 2 13 9 8 3" xfId="22327"/>
    <cellStyle name="Normal 2 13 9 8 4" xfId="22328"/>
    <cellStyle name="Normal 2 13 9 9" xfId="22329"/>
    <cellStyle name="Normal 2 14" xfId="22330"/>
    <cellStyle name="Normal 2 14 10" xfId="22331"/>
    <cellStyle name="Normal 2 14 10 10" xfId="22332"/>
    <cellStyle name="Normal 2 14 10 11" xfId="22333"/>
    <cellStyle name="Normal 2 14 10 2" xfId="22334"/>
    <cellStyle name="Normal 2 14 10 2 2" xfId="22335"/>
    <cellStyle name="Normal 2 14 10 2 2 2" xfId="22336"/>
    <cellStyle name="Normal 2 14 10 2 2 3" xfId="22337"/>
    <cellStyle name="Normal 2 14 10 2 2 4" xfId="22338"/>
    <cellStyle name="Normal 2 14 10 2 3" xfId="22339"/>
    <cellStyle name="Normal 2 14 10 2 4" xfId="22340"/>
    <cellStyle name="Normal 2 14 10 2 5" xfId="22341"/>
    <cellStyle name="Normal 2 14 10 3" xfId="22342"/>
    <cellStyle name="Normal 2 14 10 3 2" xfId="22343"/>
    <cellStyle name="Normal 2 14 10 3 2 2" xfId="22344"/>
    <cellStyle name="Normal 2 14 10 3 2 3" xfId="22345"/>
    <cellStyle name="Normal 2 14 10 3 2 4" xfId="22346"/>
    <cellStyle name="Normal 2 14 10 3 3" xfId="22347"/>
    <cellStyle name="Normal 2 14 10 3 4" xfId="22348"/>
    <cellStyle name="Normal 2 14 10 3 5" xfId="22349"/>
    <cellStyle name="Normal 2 14 10 4" xfId="22350"/>
    <cellStyle name="Normal 2 14 10 4 2" xfId="22351"/>
    <cellStyle name="Normal 2 14 10 4 2 2" xfId="22352"/>
    <cellStyle name="Normal 2 14 10 4 2 3" xfId="22353"/>
    <cellStyle name="Normal 2 14 10 4 2 3 2" xfId="22354"/>
    <cellStyle name="Normal 2 14 10 4 2 3 2 2" xfId="22355"/>
    <cellStyle name="Normal 2 14 10 4 2 3 3" xfId="22356"/>
    <cellStyle name="Normal 2 14 10 4 2 4" xfId="22357"/>
    <cellStyle name="Normal 2 14 10 4 3" xfId="22358"/>
    <cellStyle name="Normal 2 14 10 4 4" xfId="22359"/>
    <cellStyle name="Normal 2 14 10 4 5" xfId="22360"/>
    <cellStyle name="Normal 2 14 10 5" xfId="22361"/>
    <cellStyle name="Normal 2 14 10 5 2" xfId="22362"/>
    <cellStyle name="Normal 2 14 10 5 2 2" xfId="22363"/>
    <cellStyle name="Normal 2 14 10 5 2 3" xfId="22364"/>
    <cellStyle name="Normal 2 14 10 5 2 4" xfId="22365"/>
    <cellStyle name="Normal 2 14 10 5 3" xfId="22366"/>
    <cellStyle name="Normal 2 14 10 5 4" xfId="22367"/>
    <cellStyle name="Normal 2 14 10 5 5" xfId="22368"/>
    <cellStyle name="Normal 2 14 10 6" xfId="22369"/>
    <cellStyle name="Normal 2 14 10 6 2" xfId="22370"/>
    <cellStyle name="Normal 2 14 10 6 2 2" xfId="22371"/>
    <cellStyle name="Normal 2 14 10 6 2 3" xfId="22372"/>
    <cellStyle name="Normal 2 14 10 6 2 4" xfId="22373"/>
    <cellStyle name="Normal 2 14 10 6 3" xfId="22374"/>
    <cellStyle name="Normal 2 14 10 6 4" xfId="22375"/>
    <cellStyle name="Normal 2 14 10 6 5" xfId="22376"/>
    <cellStyle name="Normal 2 14 10 7" xfId="22377"/>
    <cellStyle name="Normal 2 14 10 7 2" xfId="22378"/>
    <cellStyle name="Normal 2 14 10 7 2 2" xfId="22379"/>
    <cellStyle name="Normal 2 14 10 7 2 3" xfId="22380"/>
    <cellStyle name="Normal 2 14 10 7 2 4" xfId="22381"/>
    <cellStyle name="Normal 2 14 10 7 3" xfId="22382"/>
    <cellStyle name="Normal 2 14 10 7 4" xfId="22383"/>
    <cellStyle name="Normal 2 14 10 7 5" xfId="22384"/>
    <cellStyle name="Normal 2 14 10 8" xfId="22385"/>
    <cellStyle name="Normal 2 14 10 8 2" xfId="22386"/>
    <cellStyle name="Normal 2 14 10 8 3" xfId="22387"/>
    <cellStyle name="Normal 2 14 10 8 4" xfId="22388"/>
    <cellStyle name="Normal 2 14 10 9" xfId="22389"/>
    <cellStyle name="Normal 2 14 11" xfId="22390"/>
    <cellStyle name="Normal 2 14 11 10" xfId="22391"/>
    <cellStyle name="Normal 2 14 11 11" xfId="22392"/>
    <cellStyle name="Normal 2 14 11 2" xfId="22393"/>
    <cellStyle name="Normal 2 14 11 2 2" xfId="22394"/>
    <cellStyle name="Normal 2 14 11 2 2 2" xfId="22395"/>
    <cellStyle name="Normal 2 14 11 2 2 3" xfId="22396"/>
    <cellStyle name="Normal 2 14 11 2 2 4" xfId="22397"/>
    <cellStyle name="Normal 2 14 11 2 3" xfId="22398"/>
    <cellStyle name="Normal 2 14 11 2 4" xfId="22399"/>
    <cellStyle name="Normal 2 14 11 2 5" xfId="22400"/>
    <cellStyle name="Normal 2 14 11 3" xfId="22401"/>
    <cellStyle name="Normal 2 14 11 3 2" xfId="22402"/>
    <cellStyle name="Normal 2 14 11 3 2 2" xfId="22403"/>
    <cellStyle name="Normal 2 14 11 3 2 3" xfId="22404"/>
    <cellStyle name="Normal 2 14 11 3 2 4" xfId="22405"/>
    <cellStyle name="Normal 2 14 11 3 3" xfId="22406"/>
    <cellStyle name="Normal 2 14 11 3 4" xfId="22407"/>
    <cellStyle name="Normal 2 14 11 3 5" xfId="22408"/>
    <cellStyle name="Normal 2 14 11 4" xfId="22409"/>
    <cellStyle name="Normal 2 14 11 4 2" xfId="22410"/>
    <cellStyle name="Normal 2 14 11 4 2 2" xfId="22411"/>
    <cellStyle name="Normal 2 14 11 4 2 3" xfId="22412"/>
    <cellStyle name="Normal 2 14 11 4 2 4" xfId="22413"/>
    <cellStyle name="Normal 2 14 11 4 3" xfId="22414"/>
    <cellStyle name="Normal 2 14 11 4 4" xfId="22415"/>
    <cellStyle name="Normal 2 14 11 4 5" xfId="22416"/>
    <cellStyle name="Normal 2 14 11 5" xfId="22417"/>
    <cellStyle name="Normal 2 14 11 5 2" xfId="22418"/>
    <cellStyle name="Normal 2 14 11 5 2 2" xfId="22419"/>
    <cellStyle name="Normal 2 14 11 5 2 3" xfId="22420"/>
    <cellStyle name="Normal 2 14 11 5 2 4" xfId="22421"/>
    <cellStyle name="Normal 2 14 11 5 3" xfId="22422"/>
    <cellStyle name="Normal 2 14 11 5 3 2" xfId="22423"/>
    <cellStyle name="Normal 2 14 11 5 4" xfId="22424"/>
    <cellStyle name="Normal 2 14 11 5 5" xfId="22425"/>
    <cellStyle name="Normal 2 14 11 5 6" xfId="22426"/>
    <cellStyle name="Normal 2 14 11 6" xfId="22427"/>
    <cellStyle name="Normal 2 14 11 6 2" xfId="22428"/>
    <cellStyle name="Normal 2 14 11 6 2 2" xfId="22429"/>
    <cellStyle name="Normal 2 14 11 6 2 3" xfId="22430"/>
    <cellStyle name="Normal 2 14 11 6 2 4" xfId="22431"/>
    <cellStyle name="Normal 2 14 11 6 3" xfId="22432"/>
    <cellStyle name="Normal 2 14 11 6 4" xfId="22433"/>
    <cellStyle name="Normal 2 14 11 6 5" xfId="22434"/>
    <cellStyle name="Normal 2 14 11 7" xfId="22435"/>
    <cellStyle name="Normal 2 14 11 7 2" xfId="22436"/>
    <cellStyle name="Normal 2 14 11 7 2 2" xfId="22437"/>
    <cellStyle name="Normal 2 14 11 7 2 3" xfId="22438"/>
    <cellStyle name="Normal 2 14 11 7 2 4" xfId="22439"/>
    <cellStyle name="Normal 2 14 11 7 3" xfId="22440"/>
    <cellStyle name="Normal 2 14 11 7 4" xfId="22441"/>
    <cellStyle name="Normal 2 14 11 7 5" xfId="22442"/>
    <cellStyle name="Normal 2 14 11 8" xfId="22443"/>
    <cellStyle name="Normal 2 14 11 8 2" xfId="22444"/>
    <cellStyle name="Normal 2 14 11 8 3" xfId="22445"/>
    <cellStyle name="Normal 2 14 11 8 4" xfId="22446"/>
    <cellStyle name="Normal 2 14 11 9" xfId="22447"/>
    <cellStyle name="Normal 2 14 12" xfId="22448"/>
    <cellStyle name="Normal 2 14 12 10" xfId="22449"/>
    <cellStyle name="Normal 2 14 12 11" xfId="22450"/>
    <cellStyle name="Normal 2 14 12 2" xfId="22451"/>
    <cellStyle name="Normal 2 14 12 2 2" xfId="22452"/>
    <cellStyle name="Normal 2 14 12 2 2 2" xfId="22453"/>
    <cellStyle name="Normal 2 14 12 2 2 3" xfId="22454"/>
    <cellStyle name="Normal 2 14 12 2 2 4" xfId="22455"/>
    <cellStyle name="Normal 2 14 12 2 3" xfId="22456"/>
    <cellStyle name="Normal 2 14 12 2 4" xfId="22457"/>
    <cellStyle name="Normal 2 14 12 2 5" xfId="22458"/>
    <cellStyle name="Normal 2 14 12 3" xfId="22459"/>
    <cellStyle name="Normal 2 14 12 3 2" xfId="22460"/>
    <cellStyle name="Normal 2 14 12 3 2 2" xfId="22461"/>
    <cellStyle name="Normal 2 14 12 3 2 3" xfId="22462"/>
    <cellStyle name="Normal 2 14 12 3 2 4" xfId="22463"/>
    <cellStyle name="Normal 2 14 12 3 3" xfId="22464"/>
    <cellStyle name="Normal 2 14 12 3 4" xfId="22465"/>
    <cellStyle name="Normal 2 14 12 3 5" xfId="22466"/>
    <cellStyle name="Normal 2 14 12 4" xfId="22467"/>
    <cellStyle name="Normal 2 14 12 4 2" xfId="22468"/>
    <cellStyle name="Normal 2 14 12 4 2 2" xfId="22469"/>
    <cellStyle name="Normal 2 14 12 4 2 3" xfId="22470"/>
    <cellStyle name="Normal 2 14 12 4 2 4" xfId="22471"/>
    <cellStyle name="Normal 2 14 12 4 3" xfId="22472"/>
    <cellStyle name="Normal 2 14 12 4 4" xfId="22473"/>
    <cellStyle name="Normal 2 14 12 4 5" xfId="22474"/>
    <cellStyle name="Normal 2 14 12 5" xfId="22475"/>
    <cellStyle name="Normal 2 14 12 5 2" xfId="22476"/>
    <cellStyle name="Normal 2 14 12 5 2 2" xfId="22477"/>
    <cellStyle name="Normal 2 14 12 5 2 3" xfId="22478"/>
    <cellStyle name="Normal 2 14 12 5 2 4" xfId="22479"/>
    <cellStyle name="Normal 2 14 12 5 3" xfId="22480"/>
    <cellStyle name="Normal 2 14 12 5 4" xfId="22481"/>
    <cellStyle name="Normal 2 14 12 5 5" xfId="22482"/>
    <cellStyle name="Normal 2 14 12 6" xfId="22483"/>
    <cellStyle name="Normal 2 14 12 6 2" xfId="22484"/>
    <cellStyle name="Normal 2 14 12 6 2 2" xfId="22485"/>
    <cellStyle name="Normal 2 14 12 6 2 3" xfId="22486"/>
    <cellStyle name="Normal 2 14 12 6 2 4" xfId="22487"/>
    <cellStyle name="Normal 2 14 12 6 3" xfId="22488"/>
    <cellStyle name="Normal 2 14 12 6 3 2" xfId="22489"/>
    <cellStyle name="Normal 2 14 12 6 3 2 2" xfId="22490"/>
    <cellStyle name="Normal 2 14 12 6 3 3" xfId="22491"/>
    <cellStyle name="Normal 2 14 12 6 4" xfId="22492"/>
    <cellStyle name="Normal 2 14 12 6 5" xfId="22493"/>
    <cellStyle name="Normal 2 14 12 7" xfId="22494"/>
    <cellStyle name="Normal 2 14 12 7 2" xfId="22495"/>
    <cellStyle name="Normal 2 14 12 7 2 2" xfId="22496"/>
    <cellStyle name="Normal 2 14 12 7 2 3" xfId="22497"/>
    <cellStyle name="Normal 2 14 12 7 2 4" xfId="22498"/>
    <cellStyle name="Normal 2 14 12 7 3" xfId="22499"/>
    <cellStyle name="Normal 2 14 12 7 4" xfId="22500"/>
    <cellStyle name="Normal 2 14 12 7 5" xfId="22501"/>
    <cellStyle name="Normal 2 14 12 8" xfId="22502"/>
    <cellStyle name="Normal 2 14 12 8 2" xfId="22503"/>
    <cellStyle name="Normal 2 14 12 8 3" xfId="22504"/>
    <cellStyle name="Normal 2 14 12 8 4" xfId="22505"/>
    <cellStyle name="Normal 2 14 12 9" xfId="22506"/>
    <cellStyle name="Normal 2 14 13" xfId="22507"/>
    <cellStyle name="Normal 2 14 13 10" xfId="22508"/>
    <cellStyle name="Normal 2 14 13 10 2" xfId="22509"/>
    <cellStyle name="Normal 2 14 13 10 2 2" xfId="22510"/>
    <cellStyle name="Normal 2 14 13 10 3" xfId="22511"/>
    <cellStyle name="Normal 2 14 13 11" xfId="22512"/>
    <cellStyle name="Normal 2 14 13 2" xfId="22513"/>
    <cellStyle name="Normal 2 14 13 2 2" xfId="22514"/>
    <cellStyle name="Normal 2 14 13 2 2 2" xfId="22515"/>
    <cellStyle name="Normal 2 14 13 2 2 3" xfId="22516"/>
    <cellStyle name="Normal 2 14 13 2 2 4" xfId="22517"/>
    <cellStyle name="Normal 2 14 13 2 3" xfId="22518"/>
    <cellStyle name="Normal 2 14 13 2 4" xfId="22519"/>
    <cellStyle name="Normal 2 14 13 2 5" xfId="22520"/>
    <cellStyle name="Normal 2 14 13 3" xfId="22521"/>
    <cellStyle name="Normal 2 14 13 3 2" xfId="22522"/>
    <cellStyle name="Normal 2 14 13 3 2 2" xfId="22523"/>
    <cellStyle name="Normal 2 14 13 3 2 3" xfId="22524"/>
    <cellStyle name="Normal 2 14 13 3 2 4" xfId="22525"/>
    <cellStyle name="Normal 2 14 13 3 3" xfId="22526"/>
    <cellStyle name="Normal 2 14 13 3 4" xfId="22527"/>
    <cellStyle name="Normal 2 14 13 3 5" xfId="22528"/>
    <cellStyle name="Normal 2 14 13 4" xfId="22529"/>
    <cellStyle name="Normal 2 14 13 4 2" xfId="22530"/>
    <cellStyle name="Normal 2 14 13 4 2 2" xfId="22531"/>
    <cellStyle name="Normal 2 14 13 4 2 3" xfId="22532"/>
    <cellStyle name="Normal 2 14 13 4 2 4" xfId="22533"/>
    <cellStyle name="Normal 2 14 13 4 3" xfId="22534"/>
    <cellStyle name="Normal 2 14 13 4 4" xfId="22535"/>
    <cellStyle name="Normal 2 14 13 4 5" xfId="22536"/>
    <cellStyle name="Normal 2 14 13 5" xfId="22537"/>
    <cellStyle name="Normal 2 14 13 5 2" xfId="22538"/>
    <cellStyle name="Normal 2 14 13 5 2 2" xfId="22539"/>
    <cellStyle name="Normal 2 14 13 5 2 3" xfId="22540"/>
    <cellStyle name="Normal 2 14 13 5 2 4" xfId="22541"/>
    <cellStyle name="Normal 2 14 13 5 3" xfId="22542"/>
    <cellStyle name="Normal 2 14 13 5 4" xfId="22543"/>
    <cellStyle name="Normal 2 14 13 5 5" xfId="22544"/>
    <cellStyle name="Normal 2 14 13 6" xfId="22545"/>
    <cellStyle name="Normal 2 14 13 6 2" xfId="22546"/>
    <cellStyle name="Normal 2 14 13 6 2 2" xfId="22547"/>
    <cellStyle name="Normal 2 14 13 6 2 3" xfId="22548"/>
    <cellStyle name="Normal 2 14 13 6 2 4" xfId="22549"/>
    <cellStyle name="Normal 2 14 13 6 3" xfId="22550"/>
    <cellStyle name="Normal 2 14 13 6 4" xfId="22551"/>
    <cellStyle name="Normal 2 14 13 6 5" xfId="22552"/>
    <cellStyle name="Normal 2 14 13 7" xfId="22553"/>
    <cellStyle name="Normal 2 14 13 7 2" xfId="22554"/>
    <cellStyle name="Normal 2 14 13 7 2 2" xfId="22555"/>
    <cellStyle name="Normal 2 14 13 7 2 3" xfId="22556"/>
    <cellStyle name="Normal 2 14 13 7 2 4" xfId="22557"/>
    <cellStyle name="Normal 2 14 13 7 3" xfId="22558"/>
    <cellStyle name="Normal 2 14 13 7 4" xfId="22559"/>
    <cellStyle name="Normal 2 14 13 7 5" xfId="22560"/>
    <cellStyle name="Normal 2 14 13 8" xfId="22561"/>
    <cellStyle name="Normal 2 14 13 8 2" xfId="22562"/>
    <cellStyle name="Normal 2 14 13 8 3" xfId="22563"/>
    <cellStyle name="Normal 2 14 13 8 4" xfId="22564"/>
    <cellStyle name="Normal 2 14 13 9" xfId="22565"/>
    <cellStyle name="Normal 2 14 14" xfId="22566"/>
    <cellStyle name="Normal 2 14 14 2" xfId="22567"/>
    <cellStyle name="Normal 2 14 14 2 2" xfId="22568"/>
    <cellStyle name="Normal 2 14 14 2 3" xfId="22569"/>
    <cellStyle name="Normal 2 14 14 2 4" xfId="22570"/>
    <cellStyle name="Normal 2 14 14 3" xfId="22571"/>
    <cellStyle name="Normal 2 14 14 4" xfId="22572"/>
    <cellStyle name="Normal 2 14 14 5" xfId="22573"/>
    <cellStyle name="Normal 2 14 15" xfId="22574"/>
    <cellStyle name="Normal 2 14 15 2" xfId="22575"/>
    <cellStyle name="Normal 2 14 15 2 2" xfId="22576"/>
    <cellStyle name="Normal 2 14 15 2 3" xfId="22577"/>
    <cellStyle name="Normal 2 14 15 2 4" xfId="22578"/>
    <cellStyle name="Normal 2 14 15 3" xfId="22579"/>
    <cellStyle name="Normal 2 14 15 4" xfId="22580"/>
    <cellStyle name="Normal 2 14 15 5" xfId="22581"/>
    <cellStyle name="Normal 2 14 16" xfId="22582"/>
    <cellStyle name="Normal 2 14 16 2" xfId="22583"/>
    <cellStyle name="Normal 2 14 16 2 2" xfId="22584"/>
    <cellStyle name="Normal 2 14 16 2 3" xfId="22585"/>
    <cellStyle name="Normal 2 14 16 2 4" xfId="22586"/>
    <cellStyle name="Normal 2 14 16 3" xfId="22587"/>
    <cellStyle name="Normal 2 14 16 4" xfId="22588"/>
    <cellStyle name="Normal 2 14 16 5" xfId="22589"/>
    <cellStyle name="Normal 2 14 17" xfId="22590"/>
    <cellStyle name="Normal 2 14 17 2" xfId="22591"/>
    <cellStyle name="Normal 2 14 17 2 2" xfId="22592"/>
    <cellStyle name="Normal 2 14 17 2 3" xfId="22593"/>
    <cellStyle name="Normal 2 14 17 2 4" xfId="22594"/>
    <cellStyle name="Normal 2 14 17 3" xfId="22595"/>
    <cellStyle name="Normal 2 14 17 4" xfId="22596"/>
    <cellStyle name="Normal 2 14 17 5" xfId="22597"/>
    <cellStyle name="Normal 2 14 18" xfId="22598"/>
    <cellStyle name="Normal 2 14 18 2" xfId="22599"/>
    <cellStyle name="Normal 2 14 18 2 2" xfId="22600"/>
    <cellStyle name="Normal 2 14 18 2 3" xfId="22601"/>
    <cellStyle name="Normal 2 14 18 2 4" xfId="22602"/>
    <cellStyle name="Normal 2 14 18 3" xfId="22603"/>
    <cellStyle name="Normal 2 14 18 4" xfId="22604"/>
    <cellStyle name="Normal 2 14 18 5" xfId="22605"/>
    <cellStyle name="Normal 2 14 19" xfId="22606"/>
    <cellStyle name="Normal 2 14 19 2" xfId="22607"/>
    <cellStyle name="Normal 2 14 19 2 2" xfId="22608"/>
    <cellStyle name="Normal 2 14 19 2 3" xfId="22609"/>
    <cellStyle name="Normal 2 14 19 2 4" xfId="22610"/>
    <cellStyle name="Normal 2 14 19 3" xfId="22611"/>
    <cellStyle name="Normal 2 14 19 4" xfId="22612"/>
    <cellStyle name="Normal 2 14 19 5" xfId="22613"/>
    <cellStyle name="Normal 2 14 2" xfId="22614"/>
    <cellStyle name="Normal 2 14 2 10" xfId="22615"/>
    <cellStyle name="Normal 2 14 2 11" xfId="22616"/>
    <cellStyle name="Normal 2 14 2 2" xfId="22617"/>
    <cellStyle name="Normal 2 14 2 2 2" xfId="22618"/>
    <cellStyle name="Normal 2 14 2 2 2 2" xfId="22619"/>
    <cellStyle name="Normal 2 14 2 2 2 3" xfId="22620"/>
    <cellStyle name="Normal 2 14 2 2 2 4" xfId="22621"/>
    <cellStyle name="Normal 2 14 2 2 3" xfId="22622"/>
    <cellStyle name="Normal 2 14 2 2 4" xfId="22623"/>
    <cellStyle name="Normal 2 14 2 2 5" xfId="22624"/>
    <cellStyle name="Normal 2 14 2 3" xfId="22625"/>
    <cellStyle name="Normal 2 14 2 3 2" xfId="22626"/>
    <cellStyle name="Normal 2 14 2 3 2 2" xfId="22627"/>
    <cellStyle name="Normal 2 14 2 3 2 3" xfId="22628"/>
    <cellStyle name="Normal 2 14 2 3 2 4" xfId="22629"/>
    <cellStyle name="Normal 2 14 2 3 3" xfId="22630"/>
    <cellStyle name="Normal 2 14 2 3 4" xfId="22631"/>
    <cellStyle name="Normal 2 14 2 3 5" xfId="22632"/>
    <cellStyle name="Normal 2 14 2 4" xfId="22633"/>
    <cellStyle name="Normal 2 14 2 4 2" xfId="22634"/>
    <cellStyle name="Normal 2 14 2 4 2 2" xfId="22635"/>
    <cellStyle name="Normal 2 14 2 4 2 3" xfId="22636"/>
    <cellStyle name="Normal 2 14 2 4 2 4" xfId="22637"/>
    <cellStyle name="Normal 2 14 2 4 3" xfId="22638"/>
    <cellStyle name="Normal 2 14 2 4 4" xfId="22639"/>
    <cellStyle name="Normal 2 14 2 4 5" xfId="22640"/>
    <cellStyle name="Normal 2 14 2 5" xfId="22641"/>
    <cellStyle name="Normal 2 14 2 5 2" xfId="22642"/>
    <cellStyle name="Normal 2 14 2 5 2 2" xfId="22643"/>
    <cellStyle name="Normal 2 14 2 5 2 2 2" xfId="22644"/>
    <cellStyle name="Normal 2 14 2 5 2 2 2 2" xfId="22645"/>
    <cellStyle name="Normal 2 14 2 5 2 2 3" xfId="22646"/>
    <cellStyle name="Normal 2 14 2 5 2 3" xfId="22647"/>
    <cellStyle name="Normal 2 14 2 5 2 4" xfId="22648"/>
    <cellStyle name="Normal 2 14 2 5 3" xfId="22649"/>
    <cellStyle name="Normal 2 14 2 5 4" xfId="22650"/>
    <cellStyle name="Normal 2 14 2 5 5" xfId="22651"/>
    <cellStyle name="Normal 2 14 2 6" xfId="22652"/>
    <cellStyle name="Normal 2 14 2 6 2" xfId="22653"/>
    <cellStyle name="Normal 2 14 2 6 2 2" xfId="22654"/>
    <cellStyle name="Normal 2 14 2 6 2 3" xfId="22655"/>
    <cellStyle name="Normal 2 14 2 6 2 4" xfId="22656"/>
    <cellStyle name="Normal 2 14 2 6 3" xfId="22657"/>
    <cellStyle name="Normal 2 14 2 6 4" xfId="22658"/>
    <cellStyle name="Normal 2 14 2 6 5" xfId="22659"/>
    <cellStyle name="Normal 2 14 2 7" xfId="22660"/>
    <cellStyle name="Normal 2 14 2 7 2" xfId="22661"/>
    <cellStyle name="Normal 2 14 2 7 2 2" xfId="22662"/>
    <cellStyle name="Normal 2 14 2 7 2 3" xfId="22663"/>
    <cellStyle name="Normal 2 14 2 7 2 4" xfId="22664"/>
    <cellStyle name="Normal 2 14 2 7 3" xfId="22665"/>
    <cellStyle name="Normal 2 14 2 7 4" xfId="22666"/>
    <cellStyle name="Normal 2 14 2 7 5" xfId="22667"/>
    <cellStyle name="Normal 2 14 2 8" xfId="22668"/>
    <cellStyle name="Normal 2 14 2 8 2" xfId="22669"/>
    <cellStyle name="Normal 2 14 2 8 3" xfId="22670"/>
    <cellStyle name="Normal 2 14 2 8 4" xfId="22671"/>
    <cellStyle name="Normal 2 14 2 9" xfId="22672"/>
    <cellStyle name="Normal 2 14 20" xfId="22673"/>
    <cellStyle name="Normal 2 14 20 2" xfId="22674"/>
    <cellStyle name="Normal 2 14 20 3" xfId="22675"/>
    <cellStyle name="Normal 2 14 20 4" xfId="22676"/>
    <cellStyle name="Normal 2 14 21" xfId="22677"/>
    <cellStyle name="Normal 2 14 22" xfId="22678"/>
    <cellStyle name="Normal 2 14 23" xfId="22679"/>
    <cellStyle name="Normal 2 14 3" xfId="22680"/>
    <cellStyle name="Normal 2 14 3 10" xfId="22681"/>
    <cellStyle name="Normal 2 14 3 11" xfId="22682"/>
    <cellStyle name="Normal 2 14 3 2" xfId="22683"/>
    <cellStyle name="Normal 2 14 3 2 2" xfId="22684"/>
    <cellStyle name="Normal 2 14 3 2 2 2" xfId="22685"/>
    <cellStyle name="Normal 2 14 3 2 2 3" xfId="22686"/>
    <cellStyle name="Normal 2 14 3 2 2 4" xfId="22687"/>
    <cellStyle name="Normal 2 14 3 2 3" xfId="22688"/>
    <cellStyle name="Normal 2 14 3 2 4" xfId="22689"/>
    <cellStyle name="Normal 2 14 3 2 5" xfId="22690"/>
    <cellStyle name="Normal 2 14 3 3" xfId="22691"/>
    <cellStyle name="Normal 2 14 3 3 2" xfId="22692"/>
    <cellStyle name="Normal 2 14 3 3 2 2" xfId="22693"/>
    <cellStyle name="Normal 2 14 3 3 2 3" xfId="22694"/>
    <cellStyle name="Normal 2 14 3 3 2 4" xfId="22695"/>
    <cellStyle name="Normal 2 14 3 3 3" xfId="22696"/>
    <cellStyle name="Normal 2 14 3 3 4" xfId="22697"/>
    <cellStyle name="Normal 2 14 3 3 5" xfId="22698"/>
    <cellStyle name="Normal 2 14 3 4" xfId="22699"/>
    <cellStyle name="Normal 2 14 3 4 2" xfId="22700"/>
    <cellStyle name="Normal 2 14 3 4 2 2" xfId="22701"/>
    <cellStyle name="Normal 2 14 3 4 2 3" xfId="22702"/>
    <cellStyle name="Normal 2 14 3 4 2 4" xfId="22703"/>
    <cellStyle name="Normal 2 14 3 4 3" xfId="22704"/>
    <cellStyle name="Normal 2 14 3 4 4" xfId="22705"/>
    <cellStyle name="Normal 2 14 3 4 5" xfId="22706"/>
    <cellStyle name="Normal 2 14 3 5" xfId="22707"/>
    <cellStyle name="Normal 2 14 3 5 2" xfId="22708"/>
    <cellStyle name="Normal 2 14 3 5 2 2" xfId="22709"/>
    <cellStyle name="Normal 2 14 3 5 2 3" xfId="22710"/>
    <cellStyle name="Normal 2 14 3 5 2 4" xfId="22711"/>
    <cellStyle name="Normal 2 14 3 5 3" xfId="22712"/>
    <cellStyle name="Normal 2 14 3 5 4" xfId="22713"/>
    <cellStyle name="Normal 2 14 3 5 5" xfId="22714"/>
    <cellStyle name="Normal 2 14 3 6" xfId="22715"/>
    <cellStyle name="Normal 2 14 3 6 2" xfId="22716"/>
    <cellStyle name="Normal 2 14 3 6 2 2" xfId="22717"/>
    <cellStyle name="Normal 2 14 3 6 2 3" xfId="22718"/>
    <cellStyle name="Normal 2 14 3 6 2 4" xfId="22719"/>
    <cellStyle name="Normal 2 14 3 6 3" xfId="22720"/>
    <cellStyle name="Normal 2 14 3 6 4" xfId="22721"/>
    <cellStyle name="Normal 2 14 3 6 5" xfId="22722"/>
    <cellStyle name="Normal 2 14 3 7" xfId="22723"/>
    <cellStyle name="Normal 2 14 3 7 2" xfId="22724"/>
    <cellStyle name="Normal 2 14 3 7 2 2" xfId="22725"/>
    <cellStyle name="Normal 2 14 3 7 2 3" xfId="22726"/>
    <cellStyle name="Normal 2 14 3 7 2 4" xfId="22727"/>
    <cellStyle name="Normal 2 14 3 7 3" xfId="22728"/>
    <cellStyle name="Normal 2 14 3 7 4" xfId="22729"/>
    <cellStyle name="Normal 2 14 3 7 5" xfId="22730"/>
    <cellStyle name="Normal 2 14 3 8" xfId="22731"/>
    <cellStyle name="Normal 2 14 3 8 2" xfId="22732"/>
    <cellStyle name="Normal 2 14 3 8 3" xfId="22733"/>
    <cellStyle name="Normal 2 14 3 8 4" xfId="22734"/>
    <cellStyle name="Normal 2 14 3 9" xfId="22735"/>
    <cellStyle name="Normal 2 14 4" xfId="22736"/>
    <cellStyle name="Normal 2 14 4 10" xfId="22737"/>
    <cellStyle name="Normal 2 14 4 11" xfId="22738"/>
    <cellStyle name="Normal 2 14 4 2" xfId="22739"/>
    <cellStyle name="Normal 2 14 4 2 2" xfId="22740"/>
    <cellStyle name="Normal 2 14 4 2 2 2" xfId="22741"/>
    <cellStyle name="Normal 2 14 4 2 2 3" xfId="22742"/>
    <cellStyle name="Normal 2 14 4 2 2 4" xfId="22743"/>
    <cellStyle name="Normal 2 14 4 2 3" xfId="22744"/>
    <cellStyle name="Normal 2 14 4 2 4" xfId="22745"/>
    <cellStyle name="Normal 2 14 4 2 5" xfId="22746"/>
    <cellStyle name="Normal 2 14 4 3" xfId="22747"/>
    <cellStyle name="Normal 2 14 4 3 2" xfId="22748"/>
    <cellStyle name="Normal 2 14 4 3 2 2" xfId="22749"/>
    <cellStyle name="Normal 2 14 4 3 2 3" xfId="22750"/>
    <cellStyle name="Normal 2 14 4 3 2 3 2" xfId="22751"/>
    <cellStyle name="Normal 2 14 4 3 2 3 2 2" xfId="22752"/>
    <cellStyle name="Normal 2 14 4 3 2 3 3" xfId="22753"/>
    <cellStyle name="Normal 2 14 4 3 2 4" xfId="22754"/>
    <cellStyle name="Normal 2 14 4 3 3" xfId="22755"/>
    <cellStyle name="Normal 2 14 4 3 4" xfId="22756"/>
    <cellStyle name="Normal 2 14 4 3 5" xfId="22757"/>
    <cellStyle name="Normal 2 14 4 4" xfId="22758"/>
    <cellStyle name="Normal 2 14 4 4 2" xfId="22759"/>
    <cellStyle name="Normal 2 14 4 4 2 2" xfId="22760"/>
    <cellStyle name="Normal 2 14 4 4 2 3" xfId="22761"/>
    <cellStyle name="Normal 2 14 4 4 2 4" xfId="22762"/>
    <cellStyle name="Normal 2 14 4 4 3" xfId="22763"/>
    <cellStyle name="Normal 2 14 4 4 4" xfId="22764"/>
    <cellStyle name="Normal 2 14 4 4 5" xfId="22765"/>
    <cellStyle name="Normal 2 14 4 5" xfId="22766"/>
    <cellStyle name="Normal 2 14 4 5 2" xfId="22767"/>
    <cellStyle name="Normal 2 14 4 5 2 2" xfId="22768"/>
    <cellStyle name="Normal 2 14 4 5 2 3" xfId="22769"/>
    <cellStyle name="Normal 2 14 4 5 2 4" xfId="22770"/>
    <cellStyle name="Normal 2 14 4 5 3" xfId="22771"/>
    <cellStyle name="Normal 2 14 4 5 4" xfId="22772"/>
    <cellStyle name="Normal 2 14 4 5 5" xfId="22773"/>
    <cellStyle name="Normal 2 14 4 6" xfId="22774"/>
    <cellStyle name="Normal 2 14 4 6 2" xfId="22775"/>
    <cellStyle name="Normal 2 14 4 6 2 2" xfId="22776"/>
    <cellStyle name="Normal 2 14 4 6 2 3" xfId="22777"/>
    <cellStyle name="Normal 2 14 4 6 2 4" xfId="22778"/>
    <cellStyle name="Normal 2 14 4 6 3" xfId="22779"/>
    <cellStyle name="Normal 2 14 4 6 4" xfId="22780"/>
    <cellStyle name="Normal 2 14 4 6 5" xfId="22781"/>
    <cellStyle name="Normal 2 14 4 7" xfId="22782"/>
    <cellStyle name="Normal 2 14 4 7 2" xfId="22783"/>
    <cellStyle name="Normal 2 14 4 7 2 2" xfId="22784"/>
    <cellStyle name="Normal 2 14 4 7 2 3" xfId="22785"/>
    <cellStyle name="Normal 2 14 4 7 2 4" xfId="22786"/>
    <cellStyle name="Normal 2 14 4 7 3" xfId="22787"/>
    <cellStyle name="Normal 2 14 4 7 4" xfId="22788"/>
    <cellStyle name="Normal 2 14 4 7 5" xfId="22789"/>
    <cellStyle name="Normal 2 14 4 8" xfId="22790"/>
    <cellStyle name="Normal 2 14 4 8 2" xfId="22791"/>
    <cellStyle name="Normal 2 14 4 8 3" xfId="22792"/>
    <cellStyle name="Normal 2 14 4 8 4" xfId="22793"/>
    <cellStyle name="Normal 2 14 4 9" xfId="22794"/>
    <cellStyle name="Normal 2 14 5" xfId="22795"/>
    <cellStyle name="Normal 2 14 5 10" xfId="22796"/>
    <cellStyle name="Normal 2 14 5 11" xfId="22797"/>
    <cellStyle name="Normal 2 14 5 2" xfId="22798"/>
    <cellStyle name="Normal 2 14 5 2 2" xfId="22799"/>
    <cellStyle name="Normal 2 14 5 2 2 2" xfId="22800"/>
    <cellStyle name="Normal 2 14 5 2 2 3" xfId="22801"/>
    <cellStyle name="Normal 2 14 5 2 2 4" xfId="22802"/>
    <cellStyle name="Normal 2 14 5 2 3" xfId="22803"/>
    <cellStyle name="Normal 2 14 5 2 4" xfId="22804"/>
    <cellStyle name="Normal 2 14 5 2 5" xfId="22805"/>
    <cellStyle name="Normal 2 14 5 3" xfId="22806"/>
    <cellStyle name="Normal 2 14 5 3 2" xfId="22807"/>
    <cellStyle name="Normal 2 14 5 3 2 2" xfId="22808"/>
    <cellStyle name="Normal 2 14 5 3 2 3" xfId="22809"/>
    <cellStyle name="Normal 2 14 5 3 2 4" xfId="22810"/>
    <cellStyle name="Normal 2 14 5 3 3" xfId="22811"/>
    <cellStyle name="Normal 2 14 5 3 4" xfId="22812"/>
    <cellStyle name="Normal 2 14 5 3 5" xfId="22813"/>
    <cellStyle name="Normal 2 14 5 4" xfId="22814"/>
    <cellStyle name="Normal 2 14 5 4 2" xfId="22815"/>
    <cellStyle name="Normal 2 14 5 4 2 2" xfId="22816"/>
    <cellStyle name="Normal 2 14 5 4 2 3" xfId="22817"/>
    <cellStyle name="Normal 2 14 5 4 2 4" xfId="22818"/>
    <cellStyle name="Normal 2 14 5 4 3" xfId="22819"/>
    <cellStyle name="Normal 2 14 5 4 4" xfId="22820"/>
    <cellStyle name="Normal 2 14 5 4 5" xfId="22821"/>
    <cellStyle name="Normal 2 14 5 5" xfId="22822"/>
    <cellStyle name="Normal 2 14 5 5 2" xfId="22823"/>
    <cellStyle name="Normal 2 14 5 5 2 2" xfId="22824"/>
    <cellStyle name="Normal 2 14 5 5 2 2 2" xfId="22825"/>
    <cellStyle name="Normal 2 14 5 5 2 2 2 2" xfId="22826"/>
    <cellStyle name="Normal 2 14 5 5 2 2 3" xfId="22827"/>
    <cellStyle name="Normal 2 14 5 5 2 3" xfId="22828"/>
    <cellStyle name="Normal 2 14 5 5 2 4" xfId="22829"/>
    <cellStyle name="Normal 2 14 5 5 3" xfId="22830"/>
    <cellStyle name="Normal 2 14 5 5 4" xfId="22831"/>
    <cellStyle name="Normal 2 14 5 5 5" xfId="22832"/>
    <cellStyle name="Normal 2 14 5 6" xfId="22833"/>
    <cellStyle name="Normal 2 14 5 6 2" xfId="22834"/>
    <cellStyle name="Normal 2 14 5 6 2 2" xfId="22835"/>
    <cellStyle name="Normal 2 14 5 6 2 3" xfId="22836"/>
    <cellStyle name="Normal 2 14 5 6 2 4" xfId="22837"/>
    <cellStyle name="Normal 2 14 5 6 3" xfId="22838"/>
    <cellStyle name="Normal 2 14 5 6 4" xfId="22839"/>
    <cellStyle name="Normal 2 14 5 6 5" xfId="22840"/>
    <cellStyle name="Normal 2 14 5 7" xfId="22841"/>
    <cellStyle name="Normal 2 14 5 7 2" xfId="22842"/>
    <cellStyle name="Normal 2 14 5 7 2 2" xfId="22843"/>
    <cellStyle name="Normal 2 14 5 7 2 3" xfId="22844"/>
    <cellStyle name="Normal 2 14 5 7 2 4" xfId="22845"/>
    <cellStyle name="Normal 2 14 5 7 3" xfId="22846"/>
    <cellStyle name="Normal 2 14 5 7 4" xfId="22847"/>
    <cellStyle name="Normal 2 14 5 7 5" xfId="22848"/>
    <cellStyle name="Normal 2 14 5 8" xfId="22849"/>
    <cellStyle name="Normal 2 14 5 8 2" xfId="22850"/>
    <cellStyle name="Normal 2 14 5 8 3" xfId="22851"/>
    <cellStyle name="Normal 2 14 5 8 4" xfId="22852"/>
    <cellStyle name="Normal 2 14 5 9" xfId="22853"/>
    <cellStyle name="Normal 2 14 6" xfId="22854"/>
    <cellStyle name="Normal 2 14 6 10" xfId="22855"/>
    <cellStyle name="Normal 2 14 6 11" xfId="22856"/>
    <cellStyle name="Normal 2 14 6 2" xfId="22857"/>
    <cellStyle name="Normal 2 14 6 2 2" xfId="22858"/>
    <cellStyle name="Normal 2 14 6 2 2 2" xfId="22859"/>
    <cellStyle name="Normal 2 14 6 2 2 3" xfId="22860"/>
    <cellStyle name="Normal 2 14 6 2 2 4" xfId="22861"/>
    <cellStyle name="Normal 2 14 6 2 3" xfId="22862"/>
    <cellStyle name="Normal 2 14 6 2 4" xfId="22863"/>
    <cellStyle name="Normal 2 14 6 2 5" xfId="22864"/>
    <cellStyle name="Normal 2 14 6 3" xfId="22865"/>
    <cellStyle name="Normal 2 14 6 3 2" xfId="22866"/>
    <cellStyle name="Normal 2 14 6 3 2 2" xfId="22867"/>
    <cellStyle name="Normal 2 14 6 3 2 3" xfId="22868"/>
    <cellStyle name="Normal 2 14 6 3 2 4" xfId="22869"/>
    <cellStyle name="Normal 2 14 6 3 3" xfId="22870"/>
    <cellStyle name="Normal 2 14 6 3 4" xfId="22871"/>
    <cellStyle name="Normal 2 14 6 3 5" xfId="22872"/>
    <cellStyle name="Normal 2 14 6 4" xfId="22873"/>
    <cellStyle name="Normal 2 14 6 4 2" xfId="22874"/>
    <cellStyle name="Normal 2 14 6 4 2 2" xfId="22875"/>
    <cellStyle name="Normal 2 14 6 4 2 3" xfId="22876"/>
    <cellStyle name="Normal 2 14 6 4 2 4" xfId="22877"/>
    <cellStyle name="Normal 2 14 6 4 3" xfId="22878"/>
    <cellStyle name="Normal 2 14 6 4 4" xfId="22879"/>
    <cellStyle name="Normal 2 14 6 4 5" xfId="22880"/>
    <cellStyle name="Normal 2 14 6 5" xfId="22881"/>
    <cellStyle name="Normal 2 14 6 5 2" xfId="22882"/>
    <cellStyle name="Normal 2 14 6 5 2 2" xfId="22883"/>
    <cellStyle name="Normal 2 14 6 5 2 3" xfId="22884"/>
    <cellStyle name="Normal 2 14 6 5 2 4" xfId="22885"/>
    <cellStyle name="Normal 2 14 6 5 3" xfId="22886"/>
    <cellStyle name="Normal 2 14 6 5 4" xfId="22887"/>
    <cellStyle name="Normal 2 14 6 5 5" xfId="22888"/>
    <cellStyle name="Normal 2 14 6 6" xfId="22889"/>
    <cellStyle name="Normal 2 14 6 6 2" xfId="22890"/>
    <cellStyle name="Normal 2 14 6 6 2 2" xfId="22891"/>
    <cellStyle name="Normal 2 14 6 6 2 3" xfId="22892"/>
    <cellStyle name="Normal 2 14 6 6 2 4" xfId="22893"/>
    <cellStyle name="Normal 2 14 6 6 3" xfId="22894"/>
    <cellStyle name="Normal 2 14 6 6 4" xfId="22895"/>
    <cellStyle name="Normal 2 14 6 6 5" xfId="22896"/>
    <cellStyle name="Normal 2 14 6 7" xfId="22897"/>
    <cellStyle name="Normal 2 14 6 7 2" xfId="22898"/>
    <cellStyle name="Normal 2 14 6 7 2 2" xfId="22899"/>
    <cellStyle name="Normal 2 14 6 7 2 3" xfId="22900"/>
    <cellStyle name="Normal 2 14 6 7 2 4" xfId="22901"/>
    <cellStyle name="Normal 2 14 6 7 3" xfId="22902"/>
    <cellStyle name="Normal 2 14 6 7 4" xfId="22903"/>
    <cellStyle name="Normal 2 14 6 7 5" xfId="22904"/>
    <cellStyle name="Normal 2 14 6 8" xfId="22905"/>
    <cellStyle name="Normal 2 14 6 8 2" xfId="22906"/>
    <cellStyle name="Normal 2 14 6 8 3" xfId="22907"/>
    <cellStyle name="Normal 2 14 6 8 4" xfId="22908"/>
    <cellStyle name="Normal 2 14 6 9" xfId="22909"/>
    <cellStyle name="Normal 2 14 7" xfId="22910"/>
    <cellStyle name="Normal 2 14 7 10" xfId="22911"/>
    <cellStyle name="Normal 2 14 7 11" xfId="22912"/>
    <cellStyle name="Normal 2 14 7 2" xfId="22913"/>
    <cellStyle name="Normal 2 14 7 2 2" xfId="22914"/>
    <cellStyle name="Normal 2 14 7 2 2 2" xfId="22915"/>
    <cellStyle name="Normal 2 14 7 2 2 3" xfId="22916"/>
    <cellStyle name="Normal 2 14 7 2 2 4" xfId="22917"/>
    <cellStyle name="Normal 2 14 7 2 3" xfId="22918"/>
    <cellStyle name="Normal 2 14 7 2 4" xfId="22919"/>
    <cellStyle name="Normal 2 14 7 2 5" xfId="22920"/>
    <cellStyle name="Normal 2 14 7 3" xfId="22921"/>
    <cellStyle name="Normal 2 14 7 3 2" xfId="22922"/>
    <cellStyle name="Normal 2 14 7 3 2 2" xfId="22923"/>
    <cellStyle name="Normal 2 14 7 3 2 3" xfId="22924"/>
    <cellStyle name="Normal 2 14 7 3 2 4" xfId="22925"/>
    <cellStyle name="Normal 2 14 7 3 3" xfId="22926"/>
    <cellStyle name="Normal 2 14 7 3 4" xfId="22927"/>
    <cellStyle name="Normal 2 14 7 3 5" xfId="22928"/>
    <cellStyle name="Normal 2 14 7 4" xfId="22929"/>
    <cellStyle name="Normal 2 14 7 4 2" xfId="22930"/>
    <cellStyle name="Normal 2 14 7 4 2 2" xfId="22931"/>
    <cellStyle name="Normal 2 14 7 4 2 3" xfId="22932"/>
    <cellStyle name="Normal 2 14 7 4 2 4" xfId="22933"/>
    <cellStyle name="Normal 2 14 7 4 3" xfId="22934"/>
    <cellStyle name="Normal 2 14 7 4 4" xfId="22935"/>
    <cellStyle name="Normal 2 14 7 4 5" xfId="22936"/>
    <cellStyle name="Normal 2 14 7 5" xfId="22937"/>
    <cellStyle name="Normal 2 14 7 5 2" xfId="22938"/>
    <cellStyle name="Normal 2 14 7 5 2 2" xfId="22939"/>
    <cellStyle name="Normal 2 14 7 5 2 3" xfId="22940"/>
    <cellStyle name="Normal 2 14 7 5 2 4" xfId="22941"/>
    <cellStyle name="Normal 2 14 7 5 3" xfId="22942"/>
    <cellStyle name="Normal 2 14 7 5 4" xfId="22943"/>
    <cellStyle name="Normal 2 14 7 5 5" xfId="22944"/>
    <cellStyle name="Normal 2 14 7 6" xfId="22945"/>
    <cellStyle name="Normal 2 14 7 6 2" xfId="22946"/>
    <cellStyle name="Normal 2 14 7 6 2 2" xfId="22947"/>
    <cellStyle name="Normal 2 14 7 6 2 3" xfId="22948"/>
    <cellStyle name="Normal 2 14 7 6 2 4" xfId="22949"/>
    <cellStyle name="Normal 2 14 7 6 3" xfId="22950"/>
    <cellStyle name="Normal 2 14 7 6 4" xfId="22951"/>
    <cellStyle name="Normal 2 14 7 6 5" xfId="22952"/>
    <cellStyle name="Normal 2 14 7 7" xfId="22953"/>
    <cellStyle name="Normal 2 14 7 7 2" xfId="22954"/>
    <cellStyle name="Normal 2 14 7 7 2 2" xfId="22955"/>
    <cellStyle name="Normal 2 14 7 7 2 3" xfId="22956"/>
    <cellStyle name="Normal 2 14 7 7 2 4" xfId="22957"/>
    <cellStyle name="Normal 2 14 7 7 3" xfId="22958"/>
    <cellStyle name="Normal 2 14 7 7 4" xfId="22959"/>
    <cellStyle name="Normal 2 14 7 7 5" xfId="22960"/>
    <cellStyle name="Normal 2 14 7 8" xfId="22961"/>
    <cellStyle name="Normal 2 14 7 8 2" xfId="22962"/>
    <cellStyle name="Normal 2 14 7 8 3" xfId="22963"/>
    <cellStyle name="Normal 2 14 7 8 4" xfId="22964"/>
    <cellStyle name="Normal 2 14 7 9" xfId="22965"/>
    <cellStyle name="Normal 2 14 8" xfId="22966"/>
    <cellStyle name="Normal 2 14 8 10" xfId="22967"/>
    <cellStyle name="Normal 2 14 8 11" xfId="22968"/>
    <cellStyle name="Normal 2 14 8 2" xfId="22969"/>
    <cellStyle name="Normal 2 14 8 2 2" xfId="22970"/>
    <cellStyle name="Normal 2 14 8 2 2 2" xfId="22971"/>
    <cellStyle name="Normal 2 14 8 2 2 3" xfId="22972"/>
    <cellStyle name="Normal 2 14 8 2 2 4" xfId="22973"/>
    <cellStyle name="Normal 2 14 8 2 3" xfId="22974"/>
    <cellStyle name="Normal 2 14 8 2 4" xfId="22975"/>
    <cellStyle name="Normal 2 14 8 2 5" xfId="22976"/>
    <cellStyle name="Normal 2 14 8 3" xfId="22977"/>
    <cellStyle name="Normal 2 14 8 3 2" xfId="22978"/>
    <cellStyle name="Normal 2 14 8 3 2 2" xfId="22979"/>
    <cellStyle name="Normal 2 14 8 3 2 3" xfId="22980"/>
    <cellStyle name="Normal 2 14 8 3 2 4" xfId="22981"/>
    <cellStyle name="Normal 2 14 8 3 3" xfId="22982"/>
    <cellStyle name="Normal 2 14 8 3 4" xfId="22983"/>
    <cellStyle name="Normal 2 14 8 3 5" xfId="22984"/>
    <cellStyle name="Normal 2 14 8 4" xfId="22985"/>
    <cellStyle name="Normal 2 14 8 4 2" xfId="22986"/>
    <cellStyle name="Normal 2 14 8 4 2 2" xfId="22987"/>
    <cellStyle name="Normal 2 14 8 4 2 3" xfId="22988"/>
    <cellStyle name="Normal 2 14 8 4 2 4" xfId="22989"/>
    <cellStyle name="Normal 2 14 8 4 3" xfId="22990"/>
    <cellStyle name="Normal 2 14 8 4 4" xfId="22991"/>
    <cellStyle name="Normal 2 14 8 4 4 2" xfId="22992"/>
    <cellStyle name="Normal 2 14 8 4 4 2 2" xfId="22993"/>
    <cellStyle name="Normal 2 14 8 4 4 3" xfId="22994"/>
    <cellStyle name="Normal 2 14 8 4 5" xfId="22995"/>
    <cellStyle name="Normal 2 14 8 5" xfId="22996"/>
    <cellStyle name="Normal 2 14 8 5 2" xfId="22997"/>
    <cellStyle name="Normal 2 14 8 5 2 2" xfId="22998"/>
    <cellStyle name="Normal 2 14 8 5 2 3" xfId="22999"/>
    <cellStyle name="Normal 2 14 8 5 2 4" xfId="23000"/>
    <cellStyle name="Normal 2 14 8 5 3" xfId="23001"/>
    <cellStyle name="Normal 2 14 8 5 4" xfId="23002"/>
    <cellStyle name="Normal 2 14 8 5 5" xfId="23003"/>
    <cellStyle name="Normal 2 14 8 6" xfId="23004"/>
    <cellStyle name="Normal 2 14 8 6 2" xfId="23005"/>
    <cellStyle name="Normal 2 14 8 6 2 2" xfId="23006"/>
    <cellStyle name="Normal 2 14 8 6 2 3" xfId="23007"/>
    <cellStyle name="Normal 2 14 8 6 2 4" xfId="23008"/>
    <cellStyle name="Normal 2 14 8 6 3" xfId="23009"/>
    <cellStyle name="Normal 2 14 8 6 4" xfId="23010"/>
    <cellStyle name="Normal 2 14 8 6 5" xfId="23011"/>
    <cellStyle name="Normal 2 14 8 7" xfId="23012"/>
    <cellStyle name="Normal 2 14 8 7 2" xfId="23013"/>
    <cellStyle name="Normal 2 14 8 7 2 2" xfId="23014"/>
    <cellStyle name="Normal 2 14 8 7 2 3" xfId="23015"/>
    <cellStyle name="Normal 2 14 8 7 2 4" xfId="23016"/>
    <cellStyle name="Normal 2 14 8 7 3" xfId="23017"/>
    <cellStyle name="Normal 2 14 8 7 4" xfId="23018"/>
    <cellStyle name="Normal 2 14 8 7 5" xfId="23019"/>
    <cellStyle name="Normal 2 14 8 8" xfId="23020"/>
    <cellStyle name="Normal 2 14 8 8 2" xfId="23021"/>
    <cellStyle name="Normal 2 14 8 8 3" xfId="23022"/>
    <cellStyle name="Normal 2 14 8 8 4" xfId="23023"/>
    <cellStyle name="Normal 2 14 8 9" xfId="23024"/>
    <cellStyle name="Normal 2 14 9" xfId="23025"/>
    <cellStyle name="Normal 2 14 9 10" xfId="23026"/>
    <cellStyle name="Normal 2 14 9 11" xfId="23027"/>
    <cellStyle name="Normal 2 14 9 2" xfId="23028"/>
    <cellStyle name="Normal 2 14 9 2 2" xfId="23029"/>
    <cellStyle name="Normal 2 14 9 2 2 2" xfId="23030"/>
    <cellStyle name="Normal 2 14 9 2 2 3" xfId="23031"/>
    <cellStyle name="Normal 2 14 9 2 2 4" xfId="23032"/>
    <cellStyle name="Normal 2 14 9 2 3" xfId="23033"/>
    <cellStyle name="Normal 2 14 9 2 4" xfId="23034"/>
    <cellStyle name="Normal 2 14 9 2 5" xfId="23035"/>
    <cellStyle name="Normal 2 14 9 3" xfId="23036"/>
    <cellStyle name="Normal 2 14 9 3 2" xfId="23037"/>
    <cellStyle name="Normal 2 14 9 3 2 2" xfId="23038"/>
    <cellStyle name="Normal 2 14 9 3 2 2 2" xfId="23039"/>
    <cellStyle name="Normal 2 14 9 3 2 2 2 2" xfId="23040"/>
    <cellStyle name="Normal 2 14 9 3 2 2 3" xfId="23041"/>
    <cellStyle name="Normal 2 14 9 3 2 3" xfId="23042"/>
    <cellStyle name="Normal 2 14 9 3 2 4" xfId="23043"/>
    <cellStyle name="Normal 2 14 9 3 3" xfId="23044"/>
    <cellStyle name="Normal 2 14 9 3 4" xfId="23045"/>
    <cellStyle name="Normal 2 14 9 3 5" xfId="23046"/>
    <cellStyle name="Normal 2 14 9 4" xfId="23047"/>
    <cellStyle name="Normal 2 14 9 4 2" xfId="23048"/>
    <cellStyle name="Normal 2 14 9 4 2 2" xfId="23049"/>
    <cellStyle name="Normal 2 14 9 4 2 3" xfId="23050"/>
    <cellStyle name="Normal 2 14 9 4 2 4" xfId="23051"/>
    <cellStyle name="Normal 2 14 9 4 3" xfId="23052"/>
    <cellStyle name="Normal 2 14 9 4 4" xfId="23053"/>
    <cellStyle name="Normal 2 14 9 4 5" xfId="23054"/>
    <cellStyle name="Normal 2 14 9 5" xfId="23055"/>
    <cellStyle name="Normal 2 14 9 5 2" xfId="23056"/>
    <cellStyle name="Normal 2 14 9 5 2 2" xfId="23057"/>
    <cellStyle name="Normal 2 14 9 5 2 3" xfId="23058"/>
    <cellStyle name="Normal 2 14 9 5 2 4" xfId="23059"/>
    <cellStyle name="Normal 2 14 9 5 3" xfId="23060"/>
    <cellStyle name="Normal 2 14 9 5 4" xfId="23061"/>
    <cellStyle name="Normal 2 14 9 5 5" xfId="23062"/>
    <cellStyle name="Normal 2 14 9 6" xfId="23063"/>
    <cellStyle name="Normal 2 14 9 6 2" xfId="23064"/>
    <cellStyle name="Normal 2 14 9 6 2 2" xfId="23065"/>
    <cellStyle name="Normal 2 14 9 6 2 3" xfId="23066"/>
    <cellStyle name="Normal 2 14 9 6 2 4" xfId="23067"/>
    <cellStyle name="Normal 2 14 9 6 3" xfId="23068"/>
    <cellStyle name="Normal 2 14 9 6 4" xfId="23069"/>
    <cellStyle name="Normal 2 14 9 6 5" xfId="23070"/>
    <cellStyle name="Normal 2 14 9 7" xfId="23071"/>
    <cellStyle name="Normal 2 14 9 7 2" xfId="23072"/>
    <cellStyle name="Normal 2 14 9 7 2 2" xfId="23073"/>
    <cellStyle name="Normal 2 14 9 7 2 3" xfId="23074"/>
    <cellStyle name="Normal 2 14 9 7 2 4" xfId="23075"/>
    <cellStyle name="Normal 2 14 9 7 3" xfId="23076"/>
    <cellStyle name="Normal 2 14 9 7 3 2" xfId="23077"/>
    <cellStyle name="Normal 2 14 9 7 3 2 2" xfId="23078"/>
    <cellStyle name="Normal 2 14 9 7 3 3" xfId="23079"/>
    <cellStyle name="Normal 2 14 9 7 4" xfId="23080"/>
    <cellStyle name="Normal 2 14 9 7 5" xfId="23081"/>
    <cellStyle name="Normal 2 14 9 8" xfId="23082"/>
    <cellStyle name="Normal 2 14 9 8 2" xfId="23083"/>
    <cellStyle name="Normal 2 14 9 8 3" xfId="23084"/>
    <cellStyle name="Normal 2 14 9 8 4" xfId="23085"/>
    <cellStyle name="Normal 2 14 9 9" xfId="23086"/>
    <cellStyle name="Normal 2 15" xfId="23087"/>
    <cellStyle name="Normal 2 15 10" xfId="23088"/>
    <cellStyle name="Normal 2 15 10 10" xfId="23089"/>
    <cellStyle name="Normal 2 15 10 11" xfId="23090"/>
    <cellStyle name="Normal 2 15 10 2" xfId="23091"/>
    <cellStyle name="Normal 2 15 10 2 2" xfId="23092"/>
    <cellStyle name="Normal 2 15 10 2 2 2" xfId="23093"/>
    <cellStyle name="Normal 2 15 10 2 2 3" xfId="23094"/>
    <cellStyle name="Normal 2 15 10 2 2 4" xfId="23095"/>
    <cellStyle name="Normal 2 15 10 2 3" xfId="23096"/>
    <cellStyle name="Normal 2 15 10 2 4" xfId="23097"/>
    <cellStyle name="Normal 2 15 10 2 5" xfId="23098"/>
    <cellStyle name="Normal 2 15 10 3" xfId="23099"/>
    <cellStyle name="Normal 2 15 10 3 2" xfId="23100"/>
    <cellStyle name="Normal 2 15 10 3 2 2" xfId="23101"/>
    <cellStyle name="Normal 2 15 10 3 2 3" xfId="23102"/>
    <cellStyle name="Normal 2 15 10 3 2 4" xfId="23103"/>
    <cellStyle name="Normal 2 15 10 3 3" xfId="23104"/>
    <cellStyle name="Normal 2 15 10 3 4" xfId="23105"/>
    <cellStyle name="Normal 2 15 10 3 5" xfId="23106"/>
    <cellStyle name="Normal 2 15 10 4" xfId="23107"/>
    <cellStyle name="Normal 2 15 10 4 2" xfId="23108"/>
    <cellStyle name="Normal 2 15 10 4 2 2" xfId="23109"/>
    <cellStyle name="Normal 2 15 10 4 2 3" xfId="23110"/>
    <cellStyle name="Normal 2 15 10 4 2 4" xfId="23111"/>
    <cellStyle name="Normal 2 15 10 4 3" xfId="23112"/>
    <cellStyle name="Normal 2 15 10 4 4" xfId="23113"/>
    <cellStyle name="Normal 2 15 10 4 5" xfId="23114"/>
    <cellStyle name="Normal 2 15 10 5" xfId="23115"/>
    <cellStyle name="Normal 2 15 10 5 2" xfId="23116"/>
    <cellStyle name="Normal 2 15 10 5 2 2" xfId="23117"/>
    <cellStyle name="Normal 2 15 10 5 2 3" xfId="23118"/>
    <cellStyle name="Normal 2 15 10 5 2 4" xfId="23119"/>
    <cellStyle name="Normal 2 15 10 5 3" xfId="23120"/>
    <cellStyle name="Normal 2 15 10 5 4" xfId="23121"/>
    <cellStyle name="Normal 2 15 10 5 5" xfId="23122"/>
    <cellStyle name="Normal 2 15 10 6" xfId="23123"/>
    <cellStyle name="Normal 2 15 10 6 2" xfId="23124"/>
    <cellStyle name="Normal 2 15 10 6 2 2" xfId="23125"/>
    <cellStyle name="Normal 2 15 10 6 2 3" xfId="23126"/>
    <cellStyle name="Normal 2 15 10 6 2 3 2" xfId="23127"/>
    <cellStyle name="Normal 2 15 10 6 2 3 2 2" xfId="23128"/>
    <cellStyle name="Normal 2 15 10 6 2 3 3" xfId="23129"/>
    <cellStyle name="Normal 2 15 10 6 2 4" xfId="23130"/>
    <cellStyle name="Normal 2 15 10 6 3" xfId="23131"/>
    <cellStyle name="Normal 2 15 10 6 4" xfId="23132"/>
    <cellStyle name="Normal 2 15 10 6 5" xfId="23133"/>
    <cellStyle name="Normal 2 15 10 7" xfId="23134"/>
    <cellStyle name="Normal 2 15 10 7 2" xfId="23135"/>
    <cellStyle name="Normal 2 15 10 7 2 2" xfId="23136"/>
    <cellStyle name="Normal 2 15 10 7 2 3" xfId="23137"/>
    <cellStyle name="Normal 2 15 10 7 2 4" xfId="23138"/>
    <cellStyle name="Normal 2 15 10 7 3" xfId="23139"/>
    <cellStyle name="Normal 2 15 10 7 4" xfId="23140"/>
    <cellStyle name="Normal 2 15 10 7 5" xfId="23141"/>
    <cellStyle name="Normal 2 15 10 8" xfId="23142"/>
    <cellStyle name="Normal 2 15 10 8 2" xfId="23143"/>
    <cellStyle name="Normal 2 15 10 8 3" xfId="23144"/>
    <cellStyle name="Normal 2 15 10 8 4" xfId="23145"/>
    <cellStyle name="Normal 2 15 10 9" xfId="23146"/>
    <cellStyle name="Normal 2 15 11" xfId="23147"/>
    <cellStyle name="Normal 2 15 11 10" xfId="23148"/>
    <cellStyle name="Normal 2 15 11 11" xfId="23149"/>
    <cellStyle name="Normal 2 15 11 2" xfId="23150"/>
    <cellStyle name="Normal 2 15 11 2 2" xfId="23151"/>
    <cellStyle name="Normal 2 15 11 2 2 2" xfId="23152"/>
    <cellStyle name="Normal 2 15 11 2 2 3" xfId="23153"/>
    <cellStyle name="Normal 2 15 11 2 2 4" xfId="23154"/>
    <cellStyle name="Normal 2 15 11 2 3" xfId="23155"/>
    <cellStyle name="Normal 2 15 11 2 4" xfId="23156"/>
    <cellStyle name="Normal 2 15 11 2 5" xfId="23157"/>
    <cellStyle name="Normal 2 15 11 3" xfId="23158"/>
    <cellStyle name="Normal 2 15 11 3 2" xfId="23159"/>
    <cellStyle name="Normal 2 15 11 3 2 2" xfId="23160"/>
    <cellStyle name="Normal 2 15 11 3 2 3" xfId="23161"/>
    <cellStyle name="Normal 2 15 11 3 2 4" xfId="23162"/>
    <cellStyle name="Normal 2 15 11 3 3" xfId="23163"/>
    <cellStyle name="Normal 2 15 11 3 4" xfId="23164"/>
    <cellStyle name="Normal 2 15 11 3 5" xfId="23165"/>
    <cellStyle name="Normal 2 15 11 4" xfId="23166"/>
    <cellStyle name="Normal 2 15 11 4 2" xfId="23167"/>
    <cellStyle name="Normal 2 15 11 4 2 2" xfId="23168"/>
    <cellStyle name="Normal 2 15 11 4 2 3" xfId="23169"/>
    <cellStyle name="Normal 2 15 11 4 2 4" xfId="23170"/>
    <cellStyle name="Normal 2 15 11 4 3" xfId="23171"/>
    <cellStyle name="Normal 2 15 11 4 4" xfId="23172"/>
    <cellStyle name="Normal 2 15 11 4 5" xfId="23173"/>
    <cellStyle name="Normal 2 15 11 5" xfId="23174"/>
    <cellStyle name="Normal 2 15 11 5 2" xfId="23175"/>
    <cellStyle name="Normal 2 15 11 5 2 2" xfId="23176"/>
    <cellStyle name="Normal 2 15 11 5 2 3" xfId="23177"/>
    <cellStyle name="Normal 2 15 11 5 2 3 2" xfId="23178"/>
    <cellStyle name="Normal 2 15 11 5 2 3 2 2" xfId="23179"/>
    <cellStyle name="Normal 2 15 11 5 2 3 3" xfId="23180"/>
    <cellStyle name="Normal 2 15 11 5 2 4" xfId="23181"/>
    <cellStyle name="Normal 2 15 11 5 3" xfId="23182"/>
    <cellStyle name="Normal 2 15 11 5 4" xfId="23183"/>
    <cellStyle name="Normal 2 15 11 5 5" xfId="23184"/>
    <cellStyle name="Normal 2 15 11 6" xfId="23185"/>
    <cellStyle name="Normal 2 15 11 6 2" xfId="23186"/>
    <cellStyle name="Normal 2 15 11 6 2 2" xfId="23187"/>
    <cellStyle name="Normal 2 15 11 6 2 3" xfId="23188"/>
    <cellStyle name="Normal 2 15 11 6 2 4" xfId="23189"/>
    <cellStyle name="Normal 2 15 11 6 3" xfId="23190"/>
    <cellStyle name="Normal 2 15 11 6 4" xfId="23191"/>
    <cellStyle name="Normal 2 15 11 6 5" xfId="23192"/>
    <cellStyle name="Normal 2 15 11 7" xfId="23193"/>
    <cellStyle name="Normal 2 15 11 7 2" xfId="23194"/>
    <cellStyle name="Normal 2 15 11 7 2 2" xfId="23195"/>
    <cellStyle name="Normal 2 15 11 7 2 3" xfId="23196"/>
    <cellStyle name="Normal 2 15 11 7 2 4" xfId="23197"/>
    <cellStyle name="Normal 2 15 11 7 3" xfId="23198"/>
    <cellStyle name="Normal 2 15 11 7 4" xfId="23199"/>
    <cellStyle name="Normal 2 15 11 7 5" xfId="23200"/>
    <cellStyle name="Normal 2 15 11 8" xfId="23201"/>
    <cellStyle name="Normal 2 15 11 8 2" xfId="23202"/>
    <cellStyle name="Normal 2 15 11 8 3" xfId="23203"/>
    <cellStyle name="Normal 2 15 11 8 4" xfId="23204"/>
    <cellStyle name="Normal 2 15 11 9" xfId="23205"/>
    <cellStyle name="Normal 2 15 12" xfId="23206"/>
    <cellStyle name="Normal 2 15 12 10" xfId="23207"/>
    <cellStyle name="Normal 2 15 12 11" xfId="23208"/>
    <cellStyle name="Normal 2 15 12 2" xfId="23209"/>
    <cellStyle name="Normal 2 15 12 2 2" xfId="23210"/>
    <cellStyle name="Normal 2 15 12 2 2 2" xfId="23211"/>
    <cellStyle name="Normal 2 15 12 2 2 3" xfId="23212"/>
    <cellStyle name="Normal 2 15 12 2 2 4" xfId="23213"/>
    <cellStyle name="Normal 2 15 12 2 3" xfId="23214"/>
    <cellStyle name="Normal 2 15 12 2 4" xfId="23215"/>
    <cellStyle name="Normal 2 15 12 2 5" xfId="23216"/>
    <cellStyle name="Normal 2 15 12 3" xfId="23217"/>
    <cellStyle name="Normal 2 15 12 3 2" xfId="23218"/>
    <cellStyle name="Normal 2 15 12 3 2 2" xfId="23219"/>
    <cellStyle name="Normal 2 15 12 3 2 3" xfId="23220"/>
    <cellStyle name="Normal 2 15 12 3 2 4" xfId="23221"/>
    <cellStyle name="Normal 2 15 12 3 3" xfId="23222"/>
    <cellStyle name="Normal 2 15 12 3 4" xfId="23223"/>
    <cellStyle name="Normal 2 15 12 3 5" xfId="23224"/>
    <cellStyle name="Normal 2 15 12 4" xfId="23225"/>
    <cellStyle name="Normal 2 15 12 4 2" xfId="23226"/>
    <cellStyle name="Normal 2 15 12 4 2 2" xfId="23227"/>
    <cellStyle name="Normal 2 15 12 4 2 3" xfId="23228"/>
    <cellStyle name="Normal 2 15 12 4 2 4" xfId="23229"/>
    <cellStyle name="Normal 2 15 12 4 3" xfId="23230"/>
    <cellStyle name="Normal 2 15 12 4 4" xfId="23231"/>
    <cellStyle name="Normal 2 15 12 4 5" xfId="23232"/>
    <cellStyle name="Normal 2 15 12 5" xfId="23233"/>
    <cellStyle name="Normal 2 15 12 5 2" xfId="23234"/>
    <cellStyle name="Normal 2 15 12 5 2 2" xfId="23235"/>
    <cellStyle name="Normal 2 15 12 5 2 3" xfId="23236"/>
    <cellStyle name="Normal 2 15 12 5 2 4" xfId="23237"/>
    <cellStyle name="Normal 2 15 12 5 3" xfId="23238"/>
    <cellStyle name="Normal 2 15 12 5 4" xfId="23239"/>
    <cellStyle name="Normal 2 15 12 5 5" xfId="23240"/>
    <cellStyle name="Normal 2 15 12 6" xfId="23241"/>
    <cellStyle name="Normal 2 15 12 6 2" xfId="23242"/>
    <cellStyle name="Normal 2 15 12 6 2 2" xfId="23243"/>
    <cellStyle name="Normal 2 15 12 6 2 3" xfId="23244"/>
    <cellStyle name="Normal 2 15 12 6 2 4" xfId="23245"/>
    <cellStyle name="Normal 2 15 12 6 3" xfId="23246"/>
    <cellStyle name="Normal 2 15 12 6 4" xfId="23247"/>
    <cellStyle name="Normal 2 15 12 6 4 2" xfId="23248"/>
    <cellStyle name="Normal 2 15 12 6 4 2 2" xfId="23249"/>
    <cellStyle name="Normal 2 15 12 6 4 3" xfId="23250"/>
    <cellStyle name="Normal 2 15 12 6 5" xfId="23251"/>
    <cellStyle name="Normal 2 15 12 7" xfId="23252"/>
    <cellStyle name="Normal 2 15 12 7 2" xfId="23253"/>
    <cellStyle name="Normal 2 15 12 7 2 2" xfId="23254"/>
    <cellStyle name="Normal 2 15 12 7 2 3" xfId="23255"/>
    <cellStyle name="Normal 2 15 12 7 2 4" xfId="23256"/>
    <cellStyle name="Normal 2 15 12 7 3" xfId="23257"/>
    <cellStyle name="Normal 2 15 12 7 4" xfId="23258"/>
    <cellStyle name="Normal 2 15 12 7 5" xfId="23259"/>
    <cellStyle name="Normal 2 15 12 8" xfId="23260"/>
    <cellStyle name="Normal 2 15 12 8 2" xfId="23261"/>
    <cellStyle name="Normal 2 15 12 8 3" xfId="23262"/>
    <cellStyle name="Normal 2 15 12 8 4" xfId="23263"/>
    <cellStyle name="Normal 2 15 12 9" xfId="23264"/>
    <cellStyle name="Normal 2 15 13" xfId="23265"/>
    <cellStyle name="Normal 2 15 13 10" xfId="23266"/>
    <cellStyle name="Normal 2 15 13 11" xfId="23267"/>
    <cellStyle name="Normal 2 15 13 2" xfId="23268"/>
    <cellStyle name="Normal 2 15 13 2 2" xfId="23269"/>
    <cellStyle name="Normal 2 15 13 2 2 2" xfId="23270"/>
    <cellStyle name="Normal 2 15 13 2 2 2 2" xfId="23271"/>
    <cellStyle name="Normal 2 15 13 2 2 3" xfId="23272"/>
    <cellStyle name="Normal 2 15 13 2 2 4" xfId="23273"/>
    <cellStyle name="Normal 2 15 13 2 2 5" xfId="23274"/>
    <cellStyle name="Normal 2 15 13 2 3" xfId="23275"/>
    <cellStyle name="Normal 2 15 13 2 4" xfId="23276"/>
    <cellStyle name="Normal 2 15 13 2 5" xfId="23277"/>
    <cellStyle name="Normal 2 15 13 3" xfId="23278"/>
    <cellStyle name="Normal 2 15 13 3 2" xfId="23279"/>
    <cellStyle name="Normal 2 15 13 3 2 2" xfId="23280"/>
    <cellStyle name="Normal 2 15 13 3 2 2 2" xfId="23281"/>
    <cellStyle name="Normal 2 15 13 3 2 2 2 2" xfId="23282"/>
    <cellStyle name="Normal 2 15 13 3 2 2 3" xfId="23283"/>
    <cellStyle name="Normal 2 15 13 3 2 3" xfId="23284"/>
    <cellStyle name="Normal 2 15 13 3 2 4" xfId="23285"/>
    <cellStyle name="Normal 2 15 13 3 3" xfId="23286"/>
    <cellStyle name="Normal 2 15 13 3 4" xfId="23287"/>
    <cellStyle name="Normal 2 15 13 3 5" xfId="23288"/>
    <cellStyle name="Normal 2 15 13 4" xfId="23289"/>
    <cellStyle name="Normal 2 15 13 4 2" xfId="23290"/>
    <cellStyle name="Normal 2 15 13 4 2 2" xfId="23291"/>
    <cellStyle name="Normal 2 15 13 4 2 3" xfId="23292"/>
    <cellStyle name="Normal 2 15 13 4 2 4" xfId="23293"/>
    <cellStyle name="Normal 2 15 13 4 3" xfId="23294"/>
    <cellStyle name="Normal 2 15 13 4 4" xfId="23295"/>
    <cellStyle name="Normal 2 15 13 4 5" xfId="23296"/>
    <cellStyle name="Normal 2 15 13 5" xfId="23297"/>
    <cellStyle name="Normal 2 15 13 5 2" xfId="23298"/>
    <cellStyle name="Normal 2 15 13 5 2 2" xfId="23299"/>
    <cellStyle name="Normal 2 15 13 5 2 3" xfId="23300"/>
    <cellStyle name="Normal 2 15 13 5 2 4" xfId="23301"/>
    <cellStyle name="Normal 2 15 13 5 3" xfId="23302"/>
    <cellStyle name="Normal 2 15 13 5 4" xfId="23303"/>
    <cellStyle name="Normal 2 15 13 5 5" xfId="23304"/>
    <cellStyle name="Normal 2 15 13 6" xfId="23305"/>
    <cellStyle name="Normal 2 15 13 6 2" xfId="23306"/>
    <cellStyle name="Normal 2 15 13 6 2 2" xfId="23307"/>
    <cellStyle name="Normal 2 15 13 6 2 3" xfId="23308"/>
    <cellStyle name="Normal 2 15 13 6 2 4" xfId="23309"/>
    <cellStyle name="Normal 2 15 13 6 3" xfId="23310"/>
    <cellStyle name="Normal 2 15 13 6 4" xfId="23311"/>
    <cellStyle name="Normal 2 15 13 6 5" xfId="23312"/>
    <cellStyle name="Normal 2 15 13 7" xfId="23313"/>
    <cellStyle name="Normal 2 15 13 7 2" xfId="23314"/>
    <cellStyle name="Normal 2 15 13 7 2 2" xfId="23315"/>
    <cellStyle name="Normal 2 15 13 7 2 3" xfId="23316"/>
    <cellStyle name="Normal 2 15 13 7 2 4" xfId="23317"/>
    <cellStyle name="Normal 2 15 13 7 3" xfId="23318"/>
    <cellStyle name="Normal 2 15 13 7 4" xfId="23319"/>
    <cellStyle name="Normal 2 15 13 7 5" xfId="23320"/>
    <cellStyle name="Normal 2 15 13 8" xfId="23321"/>
    <cellStyle name="Normal 2 15 13 8 2" xfId="23322"/>
    <cellStyle name="Normal 2 15 13 8 3" xfId="23323"/>
    <cellStyle name="Normal 2 15 13 8 4" xfId="23324"/>
    <cellStyle name="Normal 2 15 13 9" xfId="23325"/>
    <cellStyle name="Normal 2 15 14" xfId="23326"/>
    <cellStyle name="Normal 2 15 14 2" xfId="23327"/>
    <cellStyle name="Normal 2 15 14 2 2" xfId="23328"/>
    <cellStyle name="Normal 2 15 14 2 3" xfId="23329"/>
    <cellStyle name="Normal 2 15 14 2 4" xfId="23330"/>
    <cellStyle name="Normal 2 15 14 3" xfId="23331"/>
    <cellStyle name="Normal 2 15 14 4" xfId="23332"/>
    <cellStyle name="Normal 2 15 14 5" xfId="23333"/>
    <cellStyle name="Normal 2 15 15" xfId="23334"/>
    <cellStyle name="Normal 2 15 15 10" xfId="23335"/>
    <cellStyle name="Normal 2 15 15 11" xfId="23336"/>
    <cellStyle name="Normal 2 15 15 12" xfId="23337"/>
    <cellStyle name="Normal 2 15 15 13" xfId="23338"/>
    <cellStyle name="Normal 2 15 15 14" xfId="23339"/>
    <cellStyle name="Normal 2 15 15 15" xfId="23340"/>
    <cellStyle name="Normal 2 15 15 16" xfId="23341"/>
    <cellStyle name="Normal 2 15 15 17" xfId="23342"/>
    <cellStyle name="Normal 2 15 15 18" xfId="23343"/>
    <cellStyle name="Normal 2 15 15 19" xfId="23344"/>
    <cellStyle name="Normal 2 15 15 2" xfId="23345"/>
    <cellStyle name="Normal 2 15 15 2 10" xfId="23346"/>
    <cellStyle name="Normal 2 15 15 2 11" xfId="23347"/>
    <cellStyle name="Normal 2 15 15 2 12" xfId="23348"/>
    <cellStyle name="Normal 2 15 15 2 13" xfId="23349"/>
    <cellStyle name="Normal 2 15 15 2 14" xfId="23350"/>
    <cellStyle name="Normal 2 15 15 2 15" xfId="23351"/>
    <cellStyle name="Normal 2 15 15 2 16" xfId="23352"/>
    <cellStyle name="Normal 2 15 15 2 17" xfId="23353"/>
    <cellStyle name="Normal 2 15 15 2 18" xfId="23354"/>
    <cellStyle name="Normal 2 15 15 2 19" xfId="23355"/>
    <cellStyle name="Normal 2 15 15 2 2" xfId="23356"/>
    <cellStyle name="Normal 2 15 15 2 20" xfId="23357"/>
    <cellStyle name="Normal 2 15 15 2 21" xfId="23358"/>
    <cellStyle name="Normal 2 15 15 2 22" xfId="23359"/>
    <cellStyle name="Normal 2 15 15 2 23" xfId="23360"/>
    <cellStyle name="Normal 2 15 15 2 24" xfId="23361"/>
    <cellStyle name="Normal 2 15 15 2 25" xfId="23362"/>
    <cellStyle name="Normal 2 15 15 2 26" xfId="23363"/>
    <cellStyle name="Normal 2 15 15 2 27" xfId="23364"/>
    <cellStyle name="Normal 2 15 15 2 3" xfId="23365"/>
    <cellStyle name="Normal 2 15 15 2 4" xfId="23366"/>
    <cellStyle name="Normal 2 15 15 2 5" xfId="23367"/>
    <cellStyle name="Normal 2 15 15 2 6" xfId="23368"/>
    <cellStyle name="Normal 2 15 15 2 7" xfId="23369"/>
    <cellStyle name="Normal 2 15 15 2 8" xfId="23370"/>
    <cellStyle name="Normal 2 15 15 2 9" xfId="23371"/>
    <cellStyle name="Normal 2 15 15 20" xfId="23372"/>
    <cellStyle name="Normal 2 15 15 21" xfId="23373"/>
    <cellStyle name="Normal 2 15 15 22" xfId="23374"/>
    <cellStyle name="Normal 2 15 15 23" xfId="23375"/>
    <cellStyle name="Normal 2 15 15 24" xfId="23376"/>
    <cellStyle name="Normal 2 15 15 25" xfId="23377"/>
    <cellStyle name="Normal 2 15 15 26" xfId="23378"/>
    <cellStyle name="Normal 2 15 15 27" xfId="23379"/>
    <cellStyle name="Normal 2 15 15 3" xfId="23380"/>
    <cellStyle name="Normal 2 15 15 3 2" xfId="23381"/>
    <cellStyle name="Normal 2 15 15 4" xfId="23382"/>
    <cellStyle name="Normal 2 15 15 5" xfId="23383"/>
    <cellStyle name="Normal 2 15 15 6" xfId="23384"/>
    <cellStyle name="Normal 2 15 15 7" xfId="23385"/>
    <cellStyle name="Normal 2 15 15 8" xfId="23386"/>
    <cellStyle name="Normal 2 15 15 9" xfId="23387"/>
    <cellStyle name="Normal 2 15 16" xfId="23388"/>
    <cellStyle name="Normal 2 15 16 2" xfId="23389"/>
    <cellStyle name="Normal 2 15 16 2 2" xfId="23390"/>
    <cellStyle name="Normal 2 15 16 2 3" xfId="23391"/>
    <cellStyle name="Normal 2 15 16 2 4" xfId="23392"/>
    <cellStyle name="Normal 2 15 16 3" xfId="23393"/>
    <cellStyle name="Normal 2 15 16 4" xfId="23394"/>
    <cellStyle name="Normal 2 15 16 5" xfId="23395"/>
    <cellStyle name="Normal 2 15 17" xfId="23396"/>
    <cellStyle name="Normal 2 15 17 2" xfId="23397"/>
    <cellStyle name="Normal 2 15 17 2 2" xfId="23398"/>
    <cellStyle name="Normal 2 15 17 2 3" xfId="23399"/>
    <cellStyle name="Normal 2 15 17 2 4" xfId="23400"/>
    <cellStyle name="Normal 2 15 17 3" xfId="23401"/>
    <cellStyle name="Normal 2 15 17 4" xfId="23402"/>
    <cellStyle name="Normal 2 15 17 5" xfId="23403"/>
    <cellStyle name="Normal 2 15 18" xfId="23404"/>
    <cellStyle name="Normal 2 15 18 2" xfId="23405"/>
    <cellStyle name="Normal 2 15 18 2 2" xfId="23406"/>
    <cellStyle name="Normal 2 15 18 2 3" xfId="23407"/>
    <cellStyle name="Normal 2 15 18 2 4" xfId="23408"/>
    <cellStyle name="Normal 2 15 18 3" xfId="23409"/>
    <cellStyle name="Normal 2 15 18 4" xfId="23410"/>
    <cellStyle name="Normal 2 15 18 5" xfId="23411"/>
    <cellStyle name="Normal 2 15 19" xfId="23412"/>
    <cellStyle name="Normal 2 15 19 2" xfId="23413"/>
    <cellStyle name="Normal 2 15 19 2 2" xfId="23414"/>
    <cellStyle name="Normal 2 15 19 2 3" xfId="23415"/>
    <cellStyle name="Normal 2 15 19 2 4" xfId="23416"/>
    <cellStyle name="Normal 2 15 19 3" xfId="23417"/>
    <cellStyle name="Normal 2 15 19 4" xfId="23418"/>
    <cellStyle name="Normal 2 15 19 5" xfId="23419"/>
    <cellStyle name="Normal 2 15 2" xfId="23420"/>
    <cellStyle name="Normal 2 15 2 10" xfId="23421"/>
    <cellStyle name="Normal 2 15 2 11" xfId="23422"/>
    <cellStyle name="Normal 2 15 2 12" xfId="23423"/>
    <cellStyle name="Normal 2 15 2 13" xfId="23424"/>
    <cellStyle name="Normal 2 15 2 14" xfId="23425"/>
    <cellStyle name="Normal 2 15 2 14 10" xfId="23426"/>
    <cellStyle name="Normal 2 15 2 14 11" xfId="23427"/>
    <cellStyle name="Normal 2 15 2 14 12" xfId="23428"/>
    <cellStyle name="Normal 2 15 2 14 13" xfId="23429"/>
    <cellStyle name="Normal 2 15 2 14 14" xfId="23430"/>
    <cellStyle name="Normal 2 15 2 14 15" xfId="23431"/>
    <cellStyle name="Normal 2 15 2 14 16" xfId="23432"/>
    <cellStyle name="Normal 2 15 2 14 17" xfId="23433"/>
    <cellStyle name="Normal 2 15 2 14 18" xfId="23434"/>
    <cellStyle name="Normal 2 15 2 14 19" xfId="23435"/>
    <cellStyle name="Normal 2 15 2 14 2" xfId="23436"/>
    <cellStyle name="Normal 2 15 2 14 2 10" xfId="23437"/>
    <cellStyle name="Normal 2 15 2 14 2 11" xfId="23438"/>
    <cellStyle name="Normal 2 15 2 14 2 12" xfId="23439"/>
    <cellStyle name="Normal 2 15 2 14 2 13" xfId="23440"/>
    <cellStyle name="Normal 2 15 2 14 2 14" xfId="23441"/>
    <cellStyle name="Normal 2 15 2 14 2 15" xfId="23442"/>
    <cellStyle name="Normal 2 15 2 14 2 16" xfId="23443"/>
    <cellStyle name="Normal 2 15 2 14 2 17" xfId="23444"/>
    <cellStyle name="Normal 2 15 2 14 2 18" xfId="23445"/>
    <cellStyle name="Normal 2 15 2 14 2 19" xfId="23446"/>
    <cellStyle name="Normal 2 15 2 14 2 2" xfId="23447"/>
    <cellStyle name="Normal 2 15 2 14 2 20" xfId="23448"/>
    <cellStyle name="Normal 2 15 2 14 2 21" xfId="23449"/>
    <cellStyle name="Normal 2 15 2 14 2 22" xfId="23450"/>
    <cellStyle name="Normal 2 15 2 14 2 23" xfId="23451"/>
    <cellStyle name="Normal 2 15 2 14 2 24" xfId="23452"/>
    <cellStyle name="Normal 2 15 2 14 2 25" xfId="23453"/>
    <cellStyle name="Normal 2 15 2 14 2 26" xfId="23454"/>
    <cellStyle name="Normal 2 15 2 14 2 27" xfId="23455"/>
    <cellStyle name="Normal 2 15 2 14 2 3" xfId="23456"/>
    <cellStyle name="Normal 2 15 2 14 2 4" xfId="23457"/>
    <cellStyle name="Normal 2 15 2 14 2 5" xfId="23458"/>
    <cellStyle name="Normal 2 15 2 14 2 6" xfId="23459"/>
    <cellStyle name="Normal 2 15 2 14 2 7" xfId="23460"/>
    <cellStyle name="Normal 2 15 2 14 2 8" xfId="23461"/>
    <cellStyle name="Normal 2 15 2 14 2 9" xfId="23462"/>
    <cellStyle name="Normal 2 15 2 14 20" xfId="23463"/>
    <cellStyle name="Normal 2 15 2 14 21" xfId="23464"/>
    <cellStyle name="Normal 2 15 2 14 22" xfId="23465"/>
    <cellStyle name="Normal 2 15 2 14 23" xfId="23466"/>
    <cellStyle name="Normal 2 15 2 14 24" xfId="23467"/>
    <cellStyle name="Normal 2 15 2 14 25" xfId="23468"/>
    <cellStyle name="Normal 2 15 2 14 26" xfId="23469"/>
    <cellStyle name="Normal 2 15 2 14 27" xfId="23470"/>
    <cellStyle name="Normal 2 15 2 14 3" xfId="23471"/>
    <cellStyle name="Normal 2 15 2 14 4" xfId="23472"/>
    <cellStyle name="Normal 2 15 2 14 5" xfId="23473"/>
    <cellStyle name="Normal 2 15 2 14 6" xfId="23474"/>
    <cellStyle name="Normal 2 15 2 14 7" xfId="23475"/>
    <cellStyle name="Normal 2 15 2 14 8" xfId="23476"/>
    <cellStyle name="Normal 2 15 2 14 9" xfId="23477"/>
    <cellStyle name="Normal 2 15 2 15" xfId="23478"/>
    <cellStyle name="Normal 2 15 2 16" xfId="23479"/>
    <cellStyle name="Normal 2 15 2 17" xfId="23480"/>
    <cellStyle name="Normal 2 15 2 18" xfId="23481"/>
    <cellStyle name="Normal 2 15 2 19" xfId="23482"/>
    <cellStyle name="Normal 2 15 2 2" xfId="23483"/>
    <cellStyle name="Normal 2 15 2 2 2" xfId="23484"/>
    <cellStyle name="Normal 2 15 2 2 2 2" xfId="23485"/>
    <cellStyle name="Normal 2 15 2 2 2 3" xfId="23486"/>
    <cellStyle name="Normal 2 15 2 2 2 4" xfId="23487"/>
    <cellStyle name="Normal 2 15 2 2 3" xfId="23488"/>
    <cellStyle name="Normal 2 15 2 2 4" xfId="23489"/>
    <cellStyle name="Normal 2 15 2 2 5" xfId="23490"/>
    <cellStyle name="Normal 2 15 2 20" xfId="23491"/>
    <cellStyle name="Normal 2 15 2 21" xfId="23492"/>
    <cellStyle name="Normal 2 15 2 22" xfId="23493"/>
    <cellStyle name="Normal 2 15 2 23" xfId="23494"/>
    <cellStyle name="Normal 2 15 2 24" xfId="23495"/>
    <cellStyle name="Normal 2 15 2 25" xfId="23496"/>
    <cellStyle name="Normal 2 15 2 26" xfId="23497"/>
    <cellStyle name="Normal 2 15 2 27" xfId="23498"/>
    <cellStyle name="Normal 2 15 2 28" xfId="23499"/>
    <cellStyle name="Normal 2 15 2 29" xfId="23500"/>
    <cellStyle name="Normal 2 15 2 3" xfId="23501"/>
    <cellStyle name="Normal 2 15 2 3 10" xfId="23502"/>
    <cellStyle name="Normal 2 15 2 3 11" xfId="23503"/>
    <cellStyle name="Normal 2 15 2 3 12" xfId="23504"/>
    <cellStyle name="Normal 2 15 2 3 13" xfId="23505"/>
    <cellStyle name="Normal 2 15 2 3 14" xfId="23506"/>
    <cellStyle name="Normal 2 15 2 3 15" xfId="23507"/>
    <cellStyle name="Normal 2 15 2 3 16" xfId="23508"/>
    <cellStyle name="Normal 2 15 2 3 17" xfId="23509"/>
    <cellStyle name="Normal 2 15 2 3 18" xfId="23510"/>
    <cellStyle name="Normal 2 15 2 3 19" xfId="23511"/>
    <cellStyle name="Normal 2 15 2 3 2" xfId="23512"/>
    <cellStyle name="Normal 2 15 2 3 2 10" xfId="23513"/>
    <cellStyle name="Normal 2 15 2 3 2 11" xfId="23514"/>
    <cellStyle name="Normal 2 15 2 3 2 12" xfId="23515"/>
    <cellStyle name="Normal 2 15 2 3 2 13" xfId="23516"/>
    <cellStyle name="Normal 2 15 2 3 2 14" xfId="23517"/>
    <cellStyle name="Normal 2 15 2 3 2 15" xfId="23518"/>
    <cellStyle name="Normal 2 15 2 3 2 16" xfId="23519"/>
    <cellStyle name="Normal 2 15 2 3 2 17" xfId="23520"/>
    <cellStyle name="Normal 2 15 2 3 2 18" xfId="23521"/>
    <cellStyle name="Normal 2 15 2 3 2 19" xfId="23522"/>
    <cellStyle name="Normal 2 15 2 3 2 2" xfId="23523"/>
    <cellStyle name="Normal 2 15 2 3 2 2 10" xfId="23524"/>
    <cellStyle name="Normal 2 15 2 3 2 2 11" xfId="23525"/>
    <cellStyle name="Normal 2 15 2 3 2 2 12" xfId="23526"/>
    <cellStyle name="Normal 2 15 2 3 2 2 13" xfId="23527"/>
    <cellStyle name="Normal 2 15 2 3 2 2 14" xfId="23528"/>
    <cellStyle name="Normal 2 15 2 3 2 2 15" xfId="23529"/>
    <cellStyle name="Normal 2 15 2 3 2 2 16" xfId="23530"/>
    <cellStyle name="Normal 2 15 2 3 2 2 17" xfId="23531"/>
    <cellStyle name="Normal 2 15 2 3 2 2 18" xfId="23532"/>
    <cellStyle name="Normal 2 15 2 3 2 2 19" xfId="23533"/>
    <cellStyle name="Normal 2 15 2 3 2 2 2" xfId="23534"/>
    <cellStyle name="Normal 2 15 2 3 2 2 20" xfId="23535"/>
    <cellStyle name="Normal 2 15 2 3 2 2 21" xfId="23536"/>
    <cellStyle name="Normal 2 15 2 3 2 2 22" xfId="23537"/>
    <cellStyle name="Normal 2 15 2 3 2 2 23" xfId="23538"/>
    <cellStyle name="Normal 2 15 2 3 2 2 24" xfId="23539"/>
    <cellStyle name="Normal 2 15 2 3 2 2 25" xfId="23540"/>
    <cellStyle name="Normal 2 15 2 3 2 2 26" xfId="23541"/>
    <cellStyle name="Normal 2 15 2 3 2 2 27" xfId="23542"/>
    <cellStyle name="Normal 2 15 2 3 2 2 3" xfId="23543"/>
    <cellStyle name="Normal 2 15 2 3 2 2 4" xfId="23544"/>
    <cellStyle name="Normal 2 15 2 3 2 2 5" xfId="23545"/>
    <cellStyle name="Normal 2 15 2 3 2 2 6" xfId="23546"/>
    <cellStyle name="Normal 2 15 2 3 2 2 7" xfId="23547"/>
    <cellStyle name="Normal 2 15 2 3 2 2 8" xfId="23548"/>
    <cellStyle name="Normal 2 15 2 3 2 2 9" xfId="23549"/>
    <cellStyle name="Normal 2 15 2 3 2 20" xfId="23550"/>
    <cellStyle name="Normal 2 15 2 3 2 21" xfId="23551"/>
    <cellStyle name="Normal 2 15 2 3 2 22" xfId="23552"/>
    <cellStyle name="Normal 2 15 2 3 2 23" xfId="23553"/>
    <cellStyle name="Normal 2 15 2 3 2 24" xfId="23554"/>
    <cellStyle name="Normal 2 15 2 3 2 25" xfId="23555"/>
    <cellStyle name="Normal 2 15 2 3 2 26" xfId="23556"/>
    <cellStyle name="Normal 2 15 2 3 2 27" xfId="23557"/>
    <cellStyle name="Normal 2 15 2 3 2 3" xfId="23558"/>
    <cellStyle name="Normal 2 15 2 3 2 4" xfId="23559"/>
    <cellStyle name="Normal 2 15 2 3 2 5" xfId="23560"/>
    <cellStyle name="Normal 2 15 2 3 2 6" xfId="23561"/>
    <cellStyle name="Normal 2 15 2 3 2 7" xfId="23562"/>
    <cellStyle name="Normal 2 15 2 3 2 8" xfId="23563"/>
    <cellStyle name="Normal 2 15 2 3 2 9" xfId="23564"/>
    <cellStyle name="Normal 2 15 2 3 20" xfId="23565"/>
    <cellStyle name="Normal 2 15 2 3 21" xfId="23566"/>
    <cellStyle name="Normal 2 15 2 3 22" xfId="23567"/>
    <cellStyle name="Normal 2 15 2 3 23" xfId="23568"/>
    <cellStyle name="Normal 2 15 2 3 24" xfId="23569"/>
    <cellStyle name="Normal 2 15 2 3 25" xfId="23570"/>
    <cellStyle name="Normal 2 15 2 3 26" xfId="23571"/>
    <cellStyle name="Normal 2 15 2 3 27" xfId="23572"/>
    <cellStyle name="Normal 2 15 2 3 28" xfId="23573"/>
    <cellStyle name="Normal 2 15 2 3 29" xfId="23574"/>
    <cellStyle name="Normal 2 15 2 3 3" xfId="23575"/>
    <cellStyle name="Normal 2 15 2 3 30" xfId="23576"/>
    <cellStyle name="Normal 2 15 2 3 31" xfId="23577"/>
    <cellStyle name="Normal 2 15 2 3 32" xfId="23578"/>
    <cellStyle name="Normal 2 15 2 3 33" xfId="23579"/>
    <cellStyle name="Normal 2 15 2 3 34" xfId="23580"/>
    <cellStyle name="Normal 2 15 2 3 35" xfId="23581"/>
    <cellStyle name="Normal 2 15 2 3 36" xfId="23582"/>
    <cellStyle name="Normal 2 15 2 3 37" xfId="23583"/>
    <cellStyle name="Normal 2 15 2 3 38" xfId="23584"/>
    <cellStyle name="Normal 2 15 2 3 39" xfId="23585"/>
    <cellStyle name="Normal 2 15 2 3 4" xfId="23586"/>
    <cellStyle name="Normal 2 15 2 3 5" xfId="23587"/>
    <cellStyle name="Normal 2 15 2 3 6" xfId="23588"/>
    <cellStyle name="Normal 2 15 2 3 7" xfId="23589"/>
    <cellStyle name="Normal 2 15 2 3 8" xfId="23590"/>
    <cellStyle name="Normal 2 15 2 3 9" xfId="23591"/>
    <cellStyle name="Normal 2 15 2 30" xfId="23592"/>
    <cellStyle name="Normal 2 15 2 31" xfId="23593"/>
    <cellStyle name="Normal 2 15 2 32" xfId="23594"/>
    <cellStyle name="Normal 2 15 2 33" xfId="23595"/>
    <cellStyle name="Normal 2 15 2 34" xfId="23596"/>
    <cellStyle name="Normal 2 15 2 35" xfId="23597"/>
    <cellStyle name="Normal 2 15 2 36" xfId="23598"/>
    <cellStyle name="Normal 2 15 2 37" xfId="23599"/>
    <cellStyle name="Normal 2 15 2 38" xfId="23600"/>
    <cellStyle name="Normal 2 15 2 39" xfId="23601"/>
    <cellStyle name="Normal 2 15 2 4" xfId="23602"/>
    <cellStyle name="Normal 2 15 2 4 2" xfId="23603"/>
    <cellStyle name="Normal 2 15 2 4 2 2" xfId="23604"/>
    <cellStyle name="Normal 2 15 2 4 2 2 2" xfId="23605"/>
    <cellStyle name="Normal 2 15 2 4 2 3" xfId="23606"/>
    <cellStyle name="Normal 2 15 2 4 2 4" xfId="23607"/>
    <cellStyle name="Normal 2 15 2 4 2 5" xfId="23608"/>
    <cellStyle name="Normal 2 15 2 4 3" xfId="23609"/>
    <cellStyle name="Normal 2 15 2 4 4" xfId="23610"/>
    <cellStyle name="Normal 2 15 2 4 5" xfId="23611"/>
    <cellStyle name="Normal 2 15 2 40" xfId="23612"/>
    <cellStyle name="Normal 2 15 2 41" xfId="23613"/>
    <cellStyle name="Normal 2 15 2 42" xfId="23614"/>
    <cellStyle name="Normal 2 15 2 43" xfId="23615"/>
    <cellStyle name="Normal 2 15 2 44" xfId="23616"/>
    <cellStyle name="Normal 2 15 2 45" xfId="23617"/>
    <cellStyle name="Normal 2 15 2 46" xfId="23618"/>
    <cellStyle name="Normal 2 15 2 47" xfId="23619"/>
    <cellStyle name="Normal 2 15 2 48" xfId="23620"/>
    <cellStyle name="Normal 2 15 2 49" xfId="23621"/>
    <cellStyle name="Normal 2 15 2 5" xfId="23622"/>
    <cellStyle name="Normal 2 15 2 5 2" xfId="23623"/>
    <cellStyle name="Normal 2 15 2 5 2 2" xfId="23624"/>
    <cellStyle name="Normal 2 15 2 5 2 3" xfId="23625"/>
    <cellStyle name="Normal 2 15 2 5 2 4" xfId="23626"/>
    <cellStyle name="Normal 2 15 2 5 3" xfId="23627"/>
    <cellStyle name="Normal 2 15 2 5 4" xfId="23628"/>
    <cellStyle name="Normal 2 15 2 5 5" xfId="23629"/>
    <cellStyle name="Normal 2 15 2 50" xfId="23630"/>
    <cellStyle name="Normal 2 15 2 6" xfId="23631"/>
    <cellStyle name="Normal 2 15 2 6 2" xfId="23632"/>
    <cellStyle name="Normal 2 15 2 6 2 2" xfId="23633"/>
    <cellStyle name="Normal 2 15 2 6 2 3" xfId="23634"/>
    <cellStyle name="Normal 2 15 2 6 2 4" xfId="23635"/>
    <cellStyle name="Normal 2 15 2 6 3" xfId="23636"/>
    <cellStyle name="Normal 2 15 2 6 4" xfId="23637"/>
    <cellStyle name="Normal 2 15 2 6 5" xfId="23638"/>
    <cellStyle name="Normal 2 15 2 7" xfId="23639"/>
    <cellStyle name="Normal 2 15 2 7 2" xfId="23640"/>
    <cellStyle name="Normal 2 15 2 7 2 2" xfId="23641"/>
    <cellStyle name="Normal 2 15 2 7 2 3" xfId="23642"/>
    <cellStyle name="Normal 2 15 2 7 2 4" xfId="23643"/>
    <cellStyle name="Normal 2 15 2 7 3" xfId="23644"/>
    <cellStyle name="Normal 2 15 2 7 4" xfId="23645"/>
    <cellStyle name="Normal 2 15 2 7 5" xfId="23646"/>
    <cellStyle name="Normal 2 15 2 8" xfId="23647"/>
    <cellStyle name="Normal 2 15 2 8 2" xfId="23648"/>
    <cellStyle name="Normal 2 15 2 8 3" xfId="23649"/>
    <cellStyle name="Normal 2 15 2 8 4" xfId="23650"/>
    <cellStyle name="Normal 2 15 2 9" xfId="23651"/>
    <cellStyle name="Normal 2 15 20" xfId="23652"/>
    <cellStyle name="Normal 2 15 20 2" xfId="23653"/>
    <cellStyle name="Normal 2 15 20 3" xfId="23654"/>
    <cellStyle name="Normal 2 15 20 4" xfId="23655"/>
    <cellStyle name="Normal 2 15 21" xfId="23656"/>
    <cellStyle name="Normal 2 15 22" xfId="23657"/>
    <cellStyle name="Normal 2 15 23" xfId="23658"/>
    <cellStyle name="Normal 2 15 24" xfId="23659"/>
    <cellStyle name="Normal 2 15 25" xfId="23660"/>
    <cellStyle name="Normal 2 15 26" xfId="23661"/>
    <cellStyle name="Normal 2 15 27" xfId="23662"/>
    <cellStyle name="Normal 2 15 28" xfId="23663"/>
    <cellStyle name="Normal 2 15 29" xfId="23664"/>
    <cellStyle name="Normal 2 15 3" xfId="23665"/>
    <cellStyle name="Normal 2 15 3 10" xfId="23666"/>
    <cellStyle name="Normal 2 15 3 11" xfId="23667"/>
    <cellStyle name="Normal 2 15 3 2" xfId="23668"/>
    <cellStyle name="Normal 2 15 3 2 2" xfId="23669"/>
    <cellStyle name="Normal 2 15 3 2 2 2" xfId="23670"/>
    <cellStyle name="Normal 2 15 3 2 2 3" xfId="23671"/>
    <cellStyle name="Normal 2 15 3 2 2 4" xfId="23672"/>
    <cellStyle name="Normal 2 15 3 2 3" xfId="23673"/>
    <cellStyle name="Normal 2 15 3 2 4" xfId="23674"/>
    <cellStyle name="Normal 2 15 3 2 5" xfId="23675"/>
    <cellStyle name="Normal 2 15 3 3" xfId="23676"/>
    <cellStyle name="Normal 2 15 3 3 2" xfId="23677"/>
    <cellStyle name="Normal 2 15 3 3 2 2" xfId="23678"/>
    <cellStyle name="Normal 2 15 3 3 2 3" xfId="23679"/>
    <cellStyle name="Normal 2 15 3 3 2 4" xfId="23680"/>
    <cellStyle name="Normal 2 15 3 3 3" xfId="23681"/>
    <cellStyle name="Normal 2 15 3 3 4" xfId="23682"/>
    <cellStyle name="Normal 2 15 3 3 5" xfId="23683"/>
    <cellStyle name="Normal 2 15 3 4" xfId="23684"/>
    <cellStyle name="Normal 2 15 3 4 2" xfId="23685"/>
    <cellStyle name="Normal 2 15 3 4 2 2" xfId="23686"/>
    <cellStyle name="Normal 2 15 3 4 2 3" xfId="23687"/>
    <cellStyle name="Normal 2 15 3 4 2 4" xfId="23688"/>
    <cellStyle name="Normal 2 15 3 4 3" xfId="23689"/>
    <cellStyle name="Normal 2 15 3 4 4" xfId="23690"/>
    <cellStyle name="Normal 2 15 3 4 5" xfId="23691"/>
    <cellStyle name="Normal 2 15 3 5" xfId="23692"/>
    <cellStyle name="Normal 2 15 3 5 2" xfId="23693"/>
    <cellStyle name="Normal 2 15 3 5 2 2" xfId="23694"/>
    <cellStyle name="Normal 2 15 3 5 2 3" xfId="23695"/>
    <cellStyle name="Normal 2 15 3 5 2 4" xfId="23696"/>
    <cellStyle name="Normal 2 15 3 5 3" xfId="23697"/>
    <cellStyle name="Normal 2 15 3 5 4" xfId="23698"/>
    <cellStyle name="Normal 2 15 3 5 5" xfId="23699"/>
    <cellStyle name="Normal 2 15 3 6" xfId="23700"/>
    <cellStyle name="Normal 2 15 3 6 2" xfId="23701"/>
    <cellStyle name="Normal 2 15 3 6 2 2" xfId="23702"/>
    <cellStyle name="Normal 2 15 3 6 2 3" xfId="23703"/>
    <cellStyle name="Normal 2 15 3 6 2 4" xfId="23704"/>
    <cellStyle name="Normal 2 15 3 6 3" xfId="23705"/>
    <cellStyle name="Normal 2 15 3 6 4" xfId="23706"/>
    <cellStyle name="Normal 2 15 3 6 5" xfId="23707"/>
    <cellStyle name="Normal 2 15 3 7" xfId="23708"/>
    <cellStyle name="Normal 2 15 3 7 2" xfId="23709"/>
    <cellStyle name="Normal 2 15 3 7 2 2" xfId="23710"/>
    <cellStyle name="Normal 2 15 3 7 2 3" xfId="23711"/>
    <cellStyle name="Normal 2 15 3 7 2 4" xfId="23712"/>
    <cellStyle name="Normal 2 15 3 7 3" xfId="23713"/>
    <cellStyle name="Normal 2 15 3 7 4" xfId="23714"/>
    <cellStyle name="Normal 2 15 3 7 5" xfId="23715"/>
    <cellStyle name="Normal 2 15 3 8" xfId="23716"/>
    <cellStyle name="Normal 2 15 3 8 2" xfId="23717"/>
    <cellStyle name="Normal 2 15 3 8 3" xfId="23718"/>
    <cellStyle name="Normal 2 15 3 8 4" xfId="23719"/>
    <cellStyle name="Normal 2 15 3 9" xfId="23720"/>
    <cellStyle name="Normal 2 15 30" xfId="23721"/>
    <cellStyle name="Normal 2 15 31" xfId="23722"/>
    <cellStyle name="Normal 2 15 32" xfId="23723"/>
    <cellStyle name="Normal 2 15 33" xfId="23724"/>
    <cellStyle name="Normal 2 15 34" xfId="23725"/>
    <cellStyle name="Normal 2 15 35" xfId="23726"/>
    <cellStyle name="Normal 2 15 36" xfId="23727"/>
    <cellStyle name="Normal 2 15 37" xfId="23728"/>
    <cellStyle name="Normal 2 15 38" xfId="23729"/>
    <cellStyle name="Normal 2 15 39" xfId="23730"/>
    <cellStyle name="Normal 2 15 4" xfId="23731"/>
    <cellStyle name="Normal 2 15 4 10" xfId="23732"/>
    <cellStyle name="Normal 2 15 4 11" xfId="23733"/>
    <cellStyle name="Normal 2 15 4 12" xfId="23734"/>
    <cellStyle name="Normal 2 15 4 13" xfId="23735"/>
    <cellStyle name="Normal 2 15 4 14" xfId="23736"/>
    <cellStyle name="Normal 2 15 4 15" xfId="23737"/>
    <cellStyle name="Normal 2 15 4 16" xfId="23738"/>
    <cellStyle name="Normal 2 15 4 17" xfId="23739"/>
    <cellStyle name="Normal 2 15 4 18" xfId="23740"/>
    <cellStyle name="Normal 2 15 4 19" xfId="23741"/>
    <cellStyle name="Normal 2 15 4 2" xfId="23742"/>
    <cellStyle name="Normal 2 15 4 2 10" xfId="23743"/>
    <cellStyle name="Normal 2 15 4 2 11" xfId="23744"/>
    <cellStyle name="Normal 2 15 4 2 12" xfId="23745"/>
    <cellStyle name="Normal 2 15 4 2 13" xfId="23746"/>
    <cellStyle name="Normal 2 15 4 2 14" xfId="23747"/>
    <cellStyle name="Normal 2 15 4 2 15" xfId="23748"/>
    <cellStyle name="Normal 2 15 4 2 16" xfId="23749"/>
    <cellStyle name="Normal 2 15 4 2 17" xfId="23750"/>
    <cellStyle name="Normal 2 15 4 2 18" xfId="23751"/>
    <cellStyle name="Normal 2 15 4 2 19" xfId="23752"/>
    <cellStyle name="Normal 2 15 4 2 2" xfId="23753"/>
    <cellStyle name="Normal 2 15 4 2 2 10" xfId="23754"/>
    <cellStyle name="Normal 2 15 4 2 2 11" xfId="23755"/>
    <cellStyle name="Normal 2 15 4 2 2 12" xfId="23756"/>
    <cellStyle name="Normal 2 15 4 2 2 13" xfId="23757"/>
    <cellStyle name="Normal 2 15 4 2 2 14" xfId="23758"/>
    <cellStyle name="Normal 2 15 4 2 2 15" xfId="23759"/>
    <cellStyle name="Normal 2 15 4 2 2 16" xfId="23760"/>
    <cellStyle name="Normal 2 15 4 2 2 17" xfId="23761"/>
    <cellStyle name="Normal 2 15 4 2 2 18" xfId="23762"/>
    <cellStyle name="Normal 2 15 4 2 2 19" xfId="23763"/>
    <cellStyle name="Normal 2 15 4 2 2 2" xfId="23764"/>
    <cellStyle name="Normal 2 15 4 2 2 20" xfId="23765"/>
    <cellStyle name="Normal 2 15 4 2 2 21" xfId="23766"/>
    <cellStyle name="Normal 2 15 4 2 2 22" xfId="23767"/>
    <cellStyle name="Normal 2 15 4 2 2 23" xfId="23768"/>
    <cellStyle name="Normal 2 15 4 2 2 24" xfId="23769"/>
    <cellStyle name="Normal 2 15 4 2 2 25" xfId="23770"/>
    <cellStyle name="Normal 2 15 4 2 2 26" xfId="23771"/>
    <cellStyle name="Normal 2 15 4 2 2 27" xfId="23772"/>
    <cellStyle name="Normal 2 15 4 2 2 3" xfId="23773"/>
    <cellStyle name="Normal 2 15 4 2 2 4" xfId="23774"/>
    <cellStyle name="Normal 2 15 4 2 2 5" xfId="23775"/>
    <cellStyle name="Normal 2 15 4 2 2 6" xfId="23776"/>
    <cellStyle name="Normal 2 15 4 2 2 7" xfId="23777"/>
    <cellStyle name="Normal 2 15 4 2 2 8" xfId="23778"/>
    <cellStyle name="Normal 2 15 4 2 2 9" xfId="23779"/>
    <cellStyle name="Normal 2 15 4 2 20" xfId="23780"/>
    <cellStyle name="Normal 2 15 4 2 21" xfId="23781"/>
    <cellStyle name="Normal 2 15 4 2 22" xfId="23782"/>
    <cellStyle name="Normal 2 15 4 2 23" xfId="23783"/>
    <cellStyle name="Normal 2 15 4 2 24" xfId="23784"/>
    <cellStyle name="Normal 2 15 4 2 25" xfId="23785"/>
    <cellStyle name="Normal 2 15 4 2 26" xfId="23786"/>
    <cellStyle name="Normal 2 15 4 2 27" xfId="23787"/>
    <cellStyle name="Normal 2 15 4 2 3" xfId="23788"/>
    <cellStyle name="Normal 2 15 4 2 4" xfId="23789"/>
    <cellStyle name="Normal 2 15 4 2 5" xfId="23790"/>
    <cellStyle name="Normal 2 15 4 2 6" xfId="23791"/>
    <cellStyle name="Normal 2 15 4 2 7" xfId="23792"/>
    <cellStyle name="Normal 2 15 4 2 8" xfId="23793"/>
    <cellStyle name="Normal 2 15 4 2 9" xfId="23794"/>
    <cellStyle name="Normal 2 15 4 20" xfId="23795"/>
    <cellStyle name="Normal 2 15 4 21" xfId="23796"/>
    <cellStyle name="Normal 2 15 4 22" xfId="23797"/>
    <cellStyle name="Normal 2 15 4 23" xfId="23798"/>
    <cellStyle name="Normal 2 15 4 24" xfId="23799"/>
    <cellStyle name="Normal 2 15 4 25" xfId="23800"/>
    <cellStyle name="Normal 2 15 4 26" xfId="23801"/>
    <cellStyle name="Normal 2 15 4 27" xfId="23802"/>
    <cellStyle name="Normal 2 15 4 28" xfId="23803"/>
    <cellStyle name="Normal 2 15 4 29" xfId="23804"/>
    <cellStyle name="Normal 2 15 4 3" xfId="23805"/>
    <cellStyle name="Normal 2 15 4 3 2" xfId="23806"/>
    <cellStyle name="Normal 2 15 4 3 2 2" xfId="23807"/>
    <cellStyle name="Normal 2 15 4 3 2 3" xfId="23808"/>
    <cellStyle name="Normal 2 15 4 3 2 4" xfId="23809"/>
    <cellStyle name="Normal 2 15 4 3 3" xfId="23810"/>
    <cellStyle name="Normal 2 15 4 3 4" xfId="23811"/>
    <cellStyle name="Normal 2 15 4 3 5" xfId="23812"/>
    <cellStyle name="Normal 2 15 4 30" xfId="23813"/>
    <cellStyle name="Normal 2 15 4 31" xfId="23814"/>
    <cellStyle name="Normal 2 15 4 32" xfId="23815"/>
    <cellStyle name="Normal 2 15 4 33" xfId="23816"/>
    <cellStyle name="Normal 2 15 4 34" xfId="23817"/>
    <cellStyle name="Normal 2 15 4 35" xfId="23818"/>
    <cellStyle name="Normal 2 15 4 36" xfId="23819"/>
    <cellStyle name="Normal 2 15 4 37" xfId="23820"/>
    <cellStyle name="Normal 2 15 4 38" xfId="23821"/>
    <cellStyle name="Normal 2 15 4 39" xfId="23822"/>
    <cellStyle name="Normal 2 15 4 4" xfId="23823"/>
    <cellStyle name="Normal 2 15 4 4 2" xfId="23824"/>
    <cellStyle name="Normal 2 15 4 4 2 2" xfId="23825"/>
    <cellStyle name="Normal 2 15 4 4 2 3" xfId="23826"/>
    <cellStyle name="Normal 2 15 4 4 2 4" xfId="23827"/>
    <cellStyle name="Normal 2 15 4 4 3" xfId="23828"/>
    <cellStyle name="Normal 2 15 4 4 4" xfId="23829"/>
    <cellStyle name="Normal 2 15 4 4 5" xfId="23830"/>
    <cellStyle name="Normal 2 15 4 5" xfId="23831"/>
    <cellStyle name="Normal 2 15 4 5 2" xfId="23832"/>
    <cellStyle name="Normal 2 15 4 5 2 2" xfId="23833"/>
    <cellStyle name="Normal 2 15 4 5 2 3" xfId="23834"/>
    <cellStyle name="Normal 2 15 4 5 2 4" xfId="23835"/>
    <cellStyle name="Normal 2 15 4 5 3" xfId="23836"/>
    <cellStyle name="Normal 2 15 4 5 4" xfId="23837"/>
    <cellStyle name="Normal 2 15 4 5 5" xfId="23838"/>
    <cellStyle name="Normal 2 15 4 6" xfId="23839"/>
    <cellStyle name="Normal 2 15 4 6 2" xfId="23840"/>
    <cellStyle name="Normal 2 15 4 6 2 2" xfId="23841"/>
    <cellStyle name="Normal 2 15 4 6 2 3" xfId="23842"/>
    <cellStyle name="Normal 2 15 4 6 2 4" xfId="23843"/>
    <cellStyle name="Normal 2 15 4 6 3" xfId="23844"/>
    <cellStyle name="Normal 2 15 4 6 4" xfId="23845"/>
    <cellStyle name="Normal 2 15 4 6 5" xfId="23846"/>
    <cellStyle name="Normal 2 15 4 7" xfId="23847"/>
    <cellStyle name="Normal 2 15 4 7 2" xfId="23848"/>
    <cellStyle name="Normal 2 15 4 7 2 2" xfId="23849"/>
    <cellStyle name="Normal 2 15 4 7 2 3" xfId="23850"/>
    <cellStyle name="Normal 2 15 4 7 2 4" xfId="23851"/>
    <cellStyle name="Normal 2 15 4 7 3" xfId="23852"/>
    <cellStyle name="Normal 2 15 4 7 4" xfId="23853"/>
    <cellStyle name="Normal 2 15 4 7 5" xfId="23854"/>
    <cellStyle name="Normal 2 15 4 8" xfId="23855"/>
    <cellStyle name="Normal 2 15 4 8 2" xfId="23856"/>
    <cellStyle name="Normal 2 15 4 8 3" xfId="23857"/>
    <cellStyle name="Normal 2 15 4 8 4" xfId="23858"/>
    <cellStyle name="Normal 2 15 4 9" xfId="23859"/>
    <cellStyle name="Normal 2 15 40" xfId="23860"/>
    <cellStyle name="Normal 2 15 41" xfId="23861"/>
    <cellStyle name="Normal 2 15 42" xfId="23862"/>
    <cellStyle name="Normal 2 15 43" xfId="23863"/>
    <cellStyle name="Normal 2 15 44" xfId="23864"/>
    <cellStyle name="Normal 2 15 45" xfId="23865"/>
    <cellStyle name="Normal 2 15 46" xfId="23866"/>
    <cellStyle name="Normal 2 15 47" xfId="23867"/>
    <cellStyle name="Normal 2 15 48" xfId="23868"/>
    <cellStyle name="Normal 2 15 49" xfId="23869"/>
    <cellStyle name="Normal 2 15 5" xfId="23870"/>
    <cellStyle name="Normal 2 15 5 10" xfId="23871"/>
    <cellStyle name="Normal 2 15 5 11" xfId="23872"/>
    <cellStyle name="Normal 2 15 5 2" xfId="23873"/>
    <cellStyle name="Normal 2 15 5 2 2" xfId="23874"/>
    <cellStyle name="Normal 2 15 5 2 2 2" xfId="23875"/>
    <cellStyle name="Normal 2 15 5 2 2 3" xfId="23876"/>
    <cellStyle name="Normal 2 15 5 2 2 4" xfId="23877"/>
    <cellStyle name="Normal 2 15 5 2 3" xfId="23878"/>
    <cellStyle name="Normal 2 15 5 2 4" xfId="23879"/>
    <cellStyle name="Normal 2 15 5 2 5" xfId="23880"/>
    <cellStyle name="Normal 2 15 5 3" xfId="23881"/>
    <cellStyle name="Normal 2 15 5 3 2" xfId="23882"/>
    <cellStyle name="Normal 2 15 5 3 2 2" xfId="23883"/>
    <cellStyle name="Normal 2 15 5 3 2 3" xfId="23884"/>
    <cellStyle name="Normal 2 15 5 3 2 4" xfId="23885"/>
    <cellStyle name="Normal 2 15 5 3 3" xfId="23886"/>
    <cellStyle name="Normal 2 15 5 3 4" xfId="23887"/>
    <cellStyle name="Normal 2 15 5 3 5" xfId="23888"/>
    <cellStyle name="Normal 2 15 5 4" xfId="23889"/>
    <cellStyle name="Normal 2 15 5 4 2" xfId="23890"/>
    <cellStyle name="Normal 2 15 5 4 2 2" xfId="23891"/>
    <cellStyle name="Normal 2 15 5 4 2 3" xfId="23892"/>
    <cellStyle name="Normal 2 15 5 4 2 4" xfId="23893"/>
    <cellStyle name="Normal 2 15 5 4 3" xfId="23894"/>
    <cellStyle name="Normal 2 15 5 4 4" xfId="23895"/>
    <cellStyle name="Normal 2 15 5 4 5" xfId="23896"/>
    <cellStyle name="Normal 2 15 5 5" xfId="23897"/>
    <cellStyle name="Normal 2 15 5 5 2" xfId="23898"/>
    <cellStyle name="Normal 2 15 5 5 2 2" xfId="23899"/>
    <cellStyle name="Normal 2 15 5 5 2 3" xfId="23900"/>
    <cellStyle name="Normal 2 15 5 5 2 4" xfId="23901"/>
    <cellStyle name="Normal 2 15 5 5 3" xfId="23902"/>
    <cellStyle name="Normal 2 15 5 5 4" xfId="23903"/>
    <cellStyle name="Normal 2 15 5 5 4 2" xfId="23904"/>
    <cellStyle name="Normal 2 15 5 5 4 2 2" xfId="23905"/>
    <cellStyle name="Normal 2 15 5 5 4 3" xfId="23906"/>
    <cellStyle name="Normal 2 15 5 5 5" xfId="23907"/>
    <cellStyle name="Normal 2 15 5 6" xfId="23908"/>
    <cellStyle name="Normal 2 15 5 6 2" xfId="23909"/>
    <cellStyle name="Normal 2 15 5 6 2 2" xfId="23910"/>
    <cellStyle name="Normal 2 15 5 6 2 2 2" xfId="23911"/>
    <cellStyle name="Normal 2 15 5 6 2 3" xfId="23912"/>
    <cellStyle name="Normal 2 15 5 6 2 4" xfId="23913"/>
    <cellStyle name="Normal 2 15 5 6 2 5" xfId="23914"/>
    <cellStyle name="Normal 2 15 5 6 3" xfId="23915"/>
    <cellStyle name="Normal 2 15 5 6 4" xfId="23916"/>
    <cellStyle name="Normal 2 15 5 6 5" xfId="23917"/>
    <cellStyle name="Normal 2 15 5 7" xfId="23918"/>
    <cellStyle name="Normal 2 15 5 7 2" xfId="23919"/>
    <cellStyle name="Normal 2 15 5 7 2 2" xfId="23920"/>
    <cellStyle name="Normal 2 15 5 7 2 3" xfId="23921"/>
    <cellStyle name="Normal 2 15 5 7 2 4" xfId="23922"/>
    <cellStyle name="Normal 2 15 5 7 3" xfId="23923"/>
    <cellStyle name="Normal 2 15 5 7 4" xfId="23924"/>
    <cellStyle name="Normal 2 15 5 7 5" xfId="23925"/>
    <cellStyle name="Normal 2 15 5 8" xfId="23926"/>
    <cellStyle name="Normal 2 15 5 8 2" xfId="23927"/>
    <cellStyle name="Normal 2 15 5 8 2 2" xfId="23928"/>
    <cellStyle name="Normal 2 15 5 8 3" xfId="23929"/>
    <cellStyle name="Normal 2 15 5 8 4" xfId="23930"/>
    <cellStyle name="Normal 2 15 5 8 5" xfId="23931"/>
    <cellStyle name="Normal 2 15 5 9" xfId="23932"/>
    <cellStyle name="Normal 2 15 50" xfId="23933"/>
    <cellStyle name="Normal 2 15 51" xfId="23934"/>
    <cellStyle name="Normal 2 15 6" xfId="23935"/>
    <cellStyle name="Normal 2 15 6 10" xfId="23936"/>
    <cellStyle name="Normal 2 15 6 11" xfId="23937"/>
    <cellStyle name="Normal 2 15 6 2" xfId="23938"/>
    <cellStyle name="Normal 2 15 6 2 2" xfId="23939"/>
    <cellStyle name="Normal 2 15 6 2 2 2" xfId="23940"/>
    <cellStyle name="Normal 2 15 6 2 2 3" xfId="23941"/>
    <cellStyle name="Normal 2 15 6 2 2 4" xfId="23942"/>
    <cellStyle name="Normal 2 15 6 2 3" xfId="23943"/>
    <cellStyle name="Normal 2 15 6 2 4" xfId="23944"/>
    <cellStyle name="Normal 2 15 6 2 5" xfId="23945"/>
    <cellStyle name="Normal 2 15 6 3" xfId="23946"/>
    <cellStyle name="Normal 2 15 6 3 2" xfId="23947"/>
    <cellStyle name="Normal 2 15 6 3 2 2" xfId="23948"/>
    <cellStyle name="Normal 2 15 6 3 2 3" xfId="23949"/>
    <cellStyle name="Normal 2 15 6 3 2 4" xfId="23950"/>
    <cellStyle name="Normal 2 15 6 3 3" xfId="23951"/>
    <cellStyle name="Normal 2 15 6 3 4" xfId="23952"/>
    <cellStyle name="Normal 2 15 6 3 5" xfId="23953"/>
    <cellStyle name="Normal 2 15 6 4" xfId="23954"/>
    <cellStyle name="Normal 2 15 6 4 2" xfId="23955"/>
    <cellStyle name="Normal 2 15 6 4 2 2" xfId="23956"/>
    <cellStyle name="Normal 2 15 6 4 2 3" xfId="23957"/>
    <cellStyle name="Normal 2 15 6 4 2 4" xfId="23958"/>
    <cellStyle name="Normal 2 15 6 4 3" xfId="23959"/>
    <cellStyle name="Normal 2 15 6 4 4" xfId="23960"/>
    <cellStyle name="Normal 2 15 6 4 5" xfId="23961"/>
    <cellStyle name="Normal 2 15 6 5" xfId="23962"/>
    <cellStyle name="Normal 2 15 6 5 2" xfId="23963"/>
    <cellStyle name="Normal 2 15 6 5 2 2" xfId="23964"/>
    <cellStyle name="Normal 2 15 6 5 2 3" xfId="23965"/>
    <cellStyle name="Normal 2 15 6 5 2 4" xfId="23966"/>
    <cellStyle name="Normal 2 15 6 5 3" xfId="23967"/>
    <cellStyle name="Normal 2 15 6 5 4" xfId="23968"/>
    <cellStyle name="Normal 2 15 6 5 5" xfId="23969"/>
    <cellStyle name="Normal 2 15 6 6" xfId="23970"/>
    <cellStyle name="Normal 2 15 6 6 2" xfId="23971"/>
    <cellStyle name="Normal 2 15 6 6 2 2" xfId="23972"/>
    <cellStyle name="Normal 2 15 6 6 2 3" xfId="23973"/>
    <cellStyle name="Normal 2 15 6 6 2 4" xfId="23974"/>
    <cellStyle name="Normal 2 15 6 6 3" xfId="23975"/>
    <cellStyle name="Normal 2 15 6 6 4" xfId="23976"/>
    <cellStyle name="Normal 2 15 6 6 5" xfId="23977"/>
    <cellStyle name="Normal 2 15 6 7" xfId="23978"/>
    <cellStyle name="Normal 2 15 6 7 2" xfId="23979"/>
    <cellStyle name="Normal 2 15 6 7 2 2" xfId="23980"/>
    <cellStyle name="Normal 2 15 6 7 2 3" xfId="23981"/>
    <cellStyle name="Normal 2 15 6 7 2 4" xfId="23982"/>
    <cellStyle name="Normal 2 15 6 7 3" xfId="23983"/>
    <cellStyle name="Normal 2 15 6 7 3 2" xfId="23984"/>
    <cellStyle name="Normal 2 15 6 7 4" xfId="23985"/>
    <cellStyle name="Normal 2 15 6 7 5" xfId="23986"/>
    <cellStyle name="Normal 2 15 6 7 6" xfId="23987"/>
    <cellStyle name="Normal 2 15 6 8" xfId="23988"/>
    <cellStyle name="Normal 2 15 6 8 2" xfId="23989"/>
    <cellStyle name="Normal 2 15 6 8 3" xfId="23990"/>
    <cellStyle name="Normal 2 15 6 8 4" xfId="23991"/>
    <cellStyle name="Normal 2 15 6 9" xfId="23992"/>
    <cellStyle name="Normal 2 15 7" xfId="23993"/>
    <cellStyle name="Normal 2 15 7 10" xfId="23994"/>
    <cellStyle name="Normal 2 15 7 11" xfId="23995"/>
    <cellStyle name="Normal 2 15 7 2" xfId="23996"/>
    <cellStyle name="Normal 2 15 7 2 2" xfId="23997"/>
    <cellStyle name="Normal 2 15 7 2 2 2" xfId="23998"/>
    <cellStyle name="Normal 2 15 7 2 2 3" xfId="23999"/>
    <cellStyle name="Normal 2 15 7 2 2 4" xfId="24000"/>
    <cellStyle name="Normal 2 15 7 2 3" xfId="24001"/>
    <cellStyle name="Normal 2 15 7 2 4" xfId="24002"/>
    <cellStyle name="Normal 2 15 7 2 5" xfId="24003"/>
    <cellStyle name="Normal 2 15 7 3" xfId="24004"/>
    <cellStyle name="Normal 2 15 7 3 2" xfId="24005"/>
    <cellStyle name="Normal 2 15 7 3 2 2" xfId="24006"/>
    <cellStyle name="Normal 2 15 7 3 2 3" xfId="24007"/>
    <cellStyle name="Normal 2 15 7 3 2 4" xfId="24008"/>
    <cellStyle name="Normal 2 15 7 3 3" xfId="24009"/>
    <cellStyle name="Normal 2 15 7 3 4" xfId="24010"/>
    <cellStyle name="Normal 2 15 7 3 5" xfId="24011"/>
    <cellStyle name="Normal 2 15 7 4" xfId="24012"/>
    <cellStyle name="Normal 2 15 7 4 2" xfId="24013"/>
    <cellStyle name="Normal 2 15 7 4 2 2" xfId="24014"/>
    <cellStyle name="Normal 2 15 7 4 2 3" xfId="24015"/>
    <cellStyle name="Normal 2 15 7 4 2 4" xfId="24016"/>
    <cellStyle name="Normal 2 15 7 4 3" xfId="24017"/>
    <cellStyle name="Normal 2 15 7 4 4" xfId="24018"/>
    <cellStyle name="Normal 2 15 7 4 5" xfId="24019"/>
    <cellStyle name="Normal 2 15 7 5" xfId="24020"/>
    <cellStyle name="Normal 2 15 7 5 2" xfId="24021"/>
    <cellStyle name="Normal 2 15 7 5 2 2" xfId="24022"/>
    <cellStyle name="Normal 2 15 7 5 2 3" xfId="24023"/>
    <cellStyle name="Normal 2 15 7 5 2 4" xfId="24024"/>
    <cellStyle name="Normal 2 15 7 5 3" xfId="24025"/>
    <cellStyle name="Normal 2 15 7 5 4" xfId="24026"/>
    <cellStyle name="Normal 2 15 7 5 5" xfId="24027"/>
    <cellStyle name="Normal 2 15 7 6" xfId="24028"/>
    <cellStyle name="Normal 2 15 7 6 2" xfId="24029"/>
    <cellStyle name="Normal 2 15 7 6 2 2" xfId="24030"/>
    <cellStyle name="Normal 2 15 7 6 2 3" xfId="24031"/>
    <cellStyle name="Normal 2 15 7 6 2 4" xfId="24032"/>
    <cellStyle name="Normal 2 15 7 6 3" xfId="24033"/>
    <cellStyle name="Normal 2 15 7 6 4" xfId="24034"/>
    <cellStyle name="Normal 2 15 7 6 5" xfId="24035"/>
    <cellStyle name="Normal 2 15 7 7" xfId="24036"/>
    <cellStyle name="Normal 2 15 7 7 2" xfId="24037"/>
    <cellStyle name="Normal 2 15 7 7 2 2" xfId="24038"/>
    <cellStyle name="Normal 2 15 7 7 2 3" xfId="24039"/>
    <cellStyle name="Normal 2 15 7 7 2 4" xfId="24040"/>
    <cellStyle name="Normal 2 15 7 7 3" xfId="24041"/>
    <cellStyle name="Normal 2 15 7 7 4" xfId="24042"/>
    <cellStyle name="Normal 2 15 7 7 5" xfId="24043"/>
    <cellStyle name="Normal 2 15 7 8" xfId="24044"/>
    <cellStyle name="Normal 2 15 7 8 2" xfId="24045"/>
    <cellStyle name="Normal 2 15 7 8 3" xfId="24046"/>
    <cellStyle name="Normal 2 15 7 8 4" xfId="24047"/>
    <cellStyle name="Normal 2 15 7 9" xfId="24048"/>
    <cellStyle name="Normal 2 15 8" xfId="24049"/>
    <cellStyle name="Normal 2 15 8 10" xfId="24050"/>
    <cellStyle name="Normal 2 15 8 11" xfId="24051"/>
    <cellStyle name="Normal 2 15 8 2" xfId="24052"/>
    <cellStyle name="Normal 2 15 8 2 2" xfId="24053"/>
    <cellStyle name="Normal 2 15 8 2 2 2" xfId="24054"/>
    <cellStyle name="Normal 2 15 8 2 2 3" xfId="24055"/>
    <cellStyle name="Normal 2 15 8 2 2 4" xfId="24056"/>
    <cellStyle name="Normal 2 15 8 2 3" xfId="24057"/>
    <cellStyle name="Normal 2 15 8 2 4" xfId="24058"/>
    <cellStyle name="Normal 2 15 8 2 5" xfId="24059"/>
    <cellStyle name="Normal 2 15 8 3" xfId="24060"/>
    <cellStyle name="Normal 2 15 8 3 2" xfId="24061"/>
    <cellStyle name="Normal 2 15 8 3 2 2" xfId="24062"/>
    <cellStyle name="Normal 2 15 8 3 2 3" xfId="24063"/>
    <cellStyle name="Normal 2 15 8 3 2 4" xfId="24064"/>
    <cellStyle name="Normal 2 15 8 3 3" xfId="24065"/>
    <cellStyle name="Normal 2 15 8 3 4" xfId="24066"/>
    <cellStyle name="Normal 2 15 8 3 5" xfId="24067"/>
    <cellStyle name="Normal 2 15 8 4" xfId="24068"/>
    <cellStyle name="Normal 2 15 8 4 2" xfId="24069"/>
    <cellStyle name="Normal 2 15 8 4 2 2" xfId="24070"/>
    <cellStyle name="Normal 2 15 8 4 2 3" xfId="24071"/>
    <cellStyle name="Normal 2 15 8 4 2 4" xfId="24072"/>
    <cellStyle name="Normal 2 15 8 4 3" xfId="24073"/>
    <cellStyle name="Normal 2 15 8 4 4" xfId="24074"/>
    <cellStyle name="Normal 2 15 8 4 5" xfId="24075"/>
    <cellStyle name="Normal 2 15 8 5" xfId="24076"/>
    <cellStyle name="Normal 2 15 8 5 2" xfId="24077"/>
    <cellStyle name="Normal 2 15 8 5 2 2" xfId="24078"/>
    <cellStyle name="Normal 2 15 8 5 2 3" xfId="24079"/>
    <cellStyle name="Normal 2 15 8 5 2 4" xfId="24080"/>
    <cellStyle name="Normal 2 15 8 5 3" xfId="24081"/>
    <cellStyle name="Normal 2 15 8 5 4" xfId="24082"/>
    <cellStyle name="Normal 2 15 8 5 5" xfId="24083"/>
    <cellStyle name="Normal 2 15 8 6" xfId="24084"/>
    <cellStyle name="Normal 2 15 8 6 2" xfId="24085"/>
    <cellStyle name="Normal 2 15 8 6 2 2" xfId="24086"/>
    <cellStyle name="Normal 2 15 8 6 2 3" xfId="24087"/>
    <cellStyle name="Normal 2 15 8 6 2 4" xfId="24088"/>
    <cellStyle name="Normal 2 15 8 6 3" xfId="24089"/>
    <cellStyle name="Normal 2 15 8 6 4" xfId="24090"/>
    <cellStyle name="Normal 2 15 8 6 5" xfId="24091"/>
    <cellStyle name="Normal 2 15 8 7" xfId="24092"/>
    <cellStyle name="Normal 2 15 8 7 2" xfId="24093"/>
    <cellStyle name="Normal 2 15 8 7 2 2" xfId="24094"/>
    <cellStyle name="Normal 2 15 8 7 2 3" xfId="24095"/>
    <cellStyle name="Normal 2 15 8 7 2 4" xfId="24096"/>
    <cellStyle name="Normal 2 15 8 7 3" xfId="24097"/>
    <cellStyle name="Normal 2 15 8 7 3 2" xfId="24098"/>
    <cellStyle name="Normal 2 15 8 7 3 2 2" xfId="24099"/>
    <cellStyle name="Normal 2 15 8 7 3 3" xfId="24100"/>
    <cellStyle name="Normal 2 15 8 7 4" xfId="24101"/>
    <cellStyle name="Normal 2 15 8 7 5" xfId="24102"/>
    <cellStyle name="Normal 2 15 8 8" xfId="24103"/>
    <cellStyle name="Normal 2 15 8 8 2" xfId="24104"/>
    <cellStyle name="Normal 2 15 8 8 3" xfId="24105"/>
    <cellStyle name="Normal 2 15 8 8 4" xfId="24106"/>
    <cellStyle name="Normal 2 15 8 9" xfId="24107"/>
    <cellStyle name="Normal 2 15 9" xfId="24108"/>
    <cellStyle name="Normal 2 15 9 10" xfId="24109"/>
    <cellStyle name="Normal 2 15 9 11" xfId="24110"/>
    <cellStyle name="Normal 2 15 9 2" xfId="24111"/>
    <cellStyle name="Normal 2 15 9 2 2" xfId="24112"/>
    <cellStyle name="Normal 2 15 9 2 2 2" xfId="24113"/>
    <cellStyle name="Normal 2 15 9 2 2 3" xfId="24114"/>
    <cellStyle name="Normal 2 15 9 2 2 4" xfId="24115"/>
    <cellStyle name="Normal 2 15 9 2 3" xfId="24116"/>
    <cellStyle name="Normal 2 15 9 2 4" xfId="24117"/>
    <cellStyle name="Normal 2 15 9 2 5" xfId="24118"/>
    <cellStyle name="Normal 2 15 9 3" xfId="24119"/>
    <cellStyle name="Normal 2 15 9 3 2" xfId="24120"/>
    <cellStyle name="Normal 2 15 9 3 2 2" xfId="24121"/>
    <cellStyle name="Normal 2 15 9 3 2 3" xfId="24122"/>
    <cellStyle name="Normal 2 15 9 3 2 4" xfId="24123"/>
    <cellStyle name="Normal 2 15 9 3 3" xfId="24124"/>
    <cellStyle name="Normal 2 15 9 3 4" xfId="24125"/>
    <cellStyle name="Normal 2 15 9 3 5" xfId="24126"/>
    <cellStyle name="Normal 2 15 9 4" xfId="24127"/>
    <cellStyle name="Normal 2 15 9 4 2" xfId="24128"/>
    <cellStyle name="Normal 2 15 9 4 2 2" xfId="24129"/>
    <cellStyle name="Normal 2 15 9 4 2 3" xfId="24130"/>
    <cellStyle name="Normal 2 15 9 4 2 4" xfId="24131"/>
    <cellStyle name="Normal 2 15 9 4 3" xfId="24132"/>
    <cellStyle name="Normal 2 15 9 4 4" xfId="24133"/>
    <cellStyle name="Normal 2 15 9 4 5" xfId="24134"/>
    <cellStyle name="Normal 2 15 9 5" xfId="24135"/>
    <cellStyle name="Normal 2 15 9 5 2" xfId="24136"/>
    <cellStyle name="Normal 2 15 9 5 2 2" xfId="24137"/>
    <cellStyle name="Normal 2 15 9 5 2 3" xfId="24138"/>
    <cellStyle name="Normal 2 15 9 5 2 4" xfId="24139"/>
    <cellStyle name="Normal 2 15 9 5 3" xfId="24140"/>
    <cellStyle name="Normal 2 15 9 5 4" xfId="24141"/>
    <cellStyle name="Normal 2 15 9 5 5" xfId="24142"/>
    <cellStyle name="Normal 2 15 9 6" xfId="24143"/>
    <cellStyle name="Normal 2 15 9 6 2" xfId="24144"/>
    <cellStyle name="Normal 2 15 9 6 2 2" xfId="24145"/>
    <cellStyle name="Normal 2 15 9 6 2 3" xfId="24146"/>
    <cellStyle name="Normal 2 15 9 6 2 4" xfId="24147"/>
    <cellStyle name="Normal 2 15 9 6 3" xfId="24148"/>
    <cellStyle name="Normal 2 15 9 6 4" xfId="24149"/>
    <cellStyle name="Normal 2 15 9 6 5" xfId="24150"/>
    <cellStyle name="Normal 2 15 9 7" xfId="24151"/>
    <cellStyle name="Normal 2 15 9 7 2" xfId="24152"/>
    <cellStyle name="Normal 2 15 9 7 2 2" xfId="24153"/>
    <cellStyle name="Normal 2 15 9 7 2 3" xfId="24154"/>
    <cellStyle name="Normal 2 15 9 7 2 4" xfId="24155"/>
    <cellStyle name="Normal 2 15 9 7 3" xfId="24156"/>
    <cellStyle name="Normal 2 15 9 7 4" xfId="24157"/>
    <cellStyle name="Normal 2 15 9 7 5" xfId="24158"/>
    <cellStyle name="Normal 2 15 9 8" xfId="24159"/>
    <cellStyle name="Normal 2 15 9 8 2" xfId="24160"/>
    <cellStyle name="Normal 2 15 9 8 3" xfId="24161"/>
    <cellStyle name="Normal 2 15 9 8 4" xfId="24162"/>
    <cellStyle name="Normal 2 15 9 9" xfId="24163"/>
    <cellStyle name="Normal 2 16" xfId="24164"/>
    <cellStyle name="Normal 2 16 10" xfId="24165"/>
    <cellStyle name="Normal 2 16 10 10" xfId="24166"/>
    <cellStyle name="Normal 2 16 10 11" xfId="24167"/>
    <cellStyle name="Normal 2 16 10 2" xfId="24168"/>
    <cellStyle name="Normal 2 16 10 2 2" xfId="24169"/>
    <cellStyle name="Normal 2 16 10 2 2 2" xfId="24170"/>
    <cellStyle name="Normal 2 16 10 2 2 3" xfId="24171"/>
    <cellStyle name="Normal 2 16 10 2 2 4" xfId="24172"/>
    <cellStyle name="Normal 2 16 10 2 3" xfId="24173"/>
    <cellStyle name="Normal 2 16 10 2 4" xfId="24174"/>
    <cellStyle name="Normal 2 16 10 2 5" xfId="24175"/>
    <cellStyle name="Normal 2 16 10 3" xfId="24176"/>
    <cellStyle name="Normal 2 16 10 3 2" xfId="24177"/>
    <cellStyle name="Normal 2 16 10 3 2 2" xfId="24178"/>
    <cellStyle name="Normal 2 16 10 3 2 3" xfId="24179"/>
    <cellStyle name="Normal 2 16 10 3 2 4" xfId="24180"/>
    <cellStyle name="Normal 2 16 10 3 3" xfId="24181"/>
    <cellStyle name="Normal 2 16 10 3 4" xfId="24182"/>
    <cellStyle name="Normal 2 16 10 3 5" xfId="24183"/>
    <cellStyle name="Normal 2 16 10 4" xfId="24184"/>
    <cellStyle name="Normal 2 16 10 4 2" xfId="24185"/>
    <cellStyle name="Normal 2 16 10 4 2 2" xfId="24186"/>
    <cellStyle name="Normal 2 16 10 4 2 3" xfId="24187"/>
    <cellStyle name="Normal 2 16 10 4 2 4" xfId="24188"/>
    <cellStyle name="Normal 2 16 10 4 3" xfId="24189"/>
    <cellStyle name="Normal 2 16 10 4 4" xfId="24190"/>
    <cellStyle name="Normal 2 16 10 4 5" xfId="24191"/>
    <cellStyle name="Normal 2 16 10 5" xfId="24192"/>
    <cellStyle name="Normal 2 16 10 5 2" xfId="24193"/>
    <cellStyle name="Normal 2 16 10 5 2 2" xfId="24194"/>
    <cellStyle name="Normal 2 16 10 5 2 3" xfId="24195"/>
    <cellStyle name="Normal 2 16 10 5 2 4" xfId="24196"/>
    <cellStyle name="Normal 2 16 10 5 3" xfId="24197"/>
    <cellStyle name="Normal 2 16 10 5 3 2" xfId="24198"/>
    <cellStyle name="Normal 2 16 10 5 3 2 2" xfId="24199"/>
    <cellStyle name="Normal 2 16 10 5 3 3" xfId="24200"/>
    <cellStyle name="Normal 2 16 10 5 4" xfId="24201"/>
    <cellStyle name="Normal 2 16 10 5 5" xfId="24202"/>
    <cellStyle name="Normal 2 16 10 6" xfId="24203"/>
    <cellStyle name="Normal 2 16 10 6 2" xfId="24204"/>
    <cellStyle name="Normal 2 16 10 6 2 2" xfId="24205"/>
    <cellStyle name="Normal 2 16 10 6 2 3" xfId="24206"/>
    <cellStyle name="Normal 2 16 10 6 2 4" xfId="24207"/>
    <cellStyle name="Normal 2 16 10 6 3" xfId="24208"/>
    <cellStyle name="Normal 2 16 10 6 4" xfId="24209"/>
    <cellStyle name="Normal 2 16 10 6 5" xfId="24210"/>
    <cellStyle name="Normal 2 16 10 7" xfId="24211"/>
    <cellStyle name="Normal 2 16 10 7 2" xfId="24212"/>
    <cellStyle name="Normal 2 16 10 7 2 2" xfId="24213"/>
    <cellStyle name="Normal 2 16 10 7 2 3" xfId="24214"/>
    <cellStyle name="Normal 2 16 10 7 2 4" xfId="24215"/>
    <cellStyle name="Normal 2 16 10 7 3" xfId="24216"/>
    <cellStyle name="Normal 2 16 10 7 4" xfId="24217"/>
    <cellStyle name="Normal 2 16 10 7 5" xfId="24218"/>
    <cellStyle name="Normal 2 16 10 8" xfId="24219"/>
    <cellStyle name="Normal 2 16 10 8 2" xfId="24220"/>
    <cellStyle name="Normal 2 16 10 8 3" xfId="24221"/>
    <cellStyle name="Normal 2 16 10 8 4" xfId="24222"/>
    <cellStyle name="Normal 2 16 10 9" xfId="24223"/>
    <cellStyle name="Normal 2 16 11" xfId="24224"/>
    <cellStyle name="Normal 2 16 11 10" xfId="24225"/>
    <cellStyle name="Normal 2 16 11 11" xfId="24226"/>
    <cellStyle name="Normal 2 16 11 2" xfId="24227"/>
    <cellStyle name="Normal 2 16 11 2 2" xfId="24228"/>
    <cellStyle name="Normal 2 16 11 2 2 2" xfId="24229"/>
    <cellStyle name="Normal 2 16 11 2 2 3" xfId="24230"/>
    <cellStyle name="Normal 2 16 11 2 2 4" xfId="24231"/>
    <cellStyle name="Normal 2 16 11 2 3" xfId="24232"/>
    <cellStyle name="Normal 2 16 11 2 4" xfId="24233"/>
    <cellStyle name="Normal 2 16 11 2 5" xfId="24234"/>
    <cellStyle name="Normal 2 16 11 3" xfId="24235"/>
    <cellStyle name="Normal 2 16 11 3 2" xfId="24236"/>
    <cellStyle name="Normal 2 16 11 3 2 2" xfId="24237"/>
    <cellStyle name="Normal 2 16 11 3 2 3" xfId="24238"/>
    <cellStyle name="Normal 2 16 11 3 2 4" xfId="24239"/>
    <cellStyle name="Normal 2 16 11 3 3" xfId="24240"/>
    <cellStyle name="Normal 2 16 11 3 4" xfId="24241"/>
    <cellStyle name="Normal 2 16 11 3 5" xfId="24242"/>
    <cellStyle name="Normal 2 16 11 4" xfId="24243"/>
    <cellStyle name="Normal 2 16 11 4 2" xfId="24244"/>
    <cellStyle name="Normal 2 16 11 4 2 2" xfId="24245"/>
    <cellStyle name="Normal 2 16 11 4 2 3" xfId="24246"/>
    <cellStyle name="Normal 2 16 11 4 2 4" xfId="24247"/>
    <cellStyle name="Normal 2 16 11 4 3" xfId="24248"/>
    <cellStyle name="Normal 2 16 11 4 3 2" xfId="24249"/>
    <cellStyle name="Normal 2 16 11 4 4" xfId="24250"/>
    <cellStyle name="Normal 2 16 11 4 5" xfId="24251"/>
    <cellStyle name="Normal 2 16 11 4 6" xfId="24252"/>
    <cellStyle name="Normal 2 16 11 5" xfId="24253"/>
    <cellStyle name="Normal 2 16 11 5 2" xfId="24254"/>
    <cellStyle name="Normal 2 16 11 5 2 2" xfId="24255"/>
    <cellStyle name="Normal 2 16 11 5 2 3" xfId="24256"/>
    <cellStyle name="Normal 2 16 11 5 2 4" xfId="24257"/>
    <cellStyle name="Normal 2 16 11 5 3" xfId="24258"/>
    <cellStyle name="Normal 2 16 11 5 4" xfId="24259"/>
    <cellStyle name="Normal 2 16 11 5 5" xfId="24260"/>
    <cellStyle name="Normal 2 16 11 6" xfId="24261"/>
    <cellStyle name="Normal 2 16 11 6 2" xfId="24262"/>
    <cellStyle name="Normal 2 16 11 6 2 2" xfId="24263"/>
    <cellStyle name="Normal 2 16 11 6 2 3" xfId="24264"/>
    <cellStyle name="Normal 2 16 11 6 2 4" xfId="24265"/>
    <cellStyle name="Normal 2 16 11 6 3" xfId="24266"/>
    <cellStyle name="Normal 2 16 11 6 4" xfId="24267"/>
    <cellStyle name="Normal 2 16 11 6 5" xfId="24268"/>
    <cellStyle name="Normal 2 16 11 7" xfId="24269"/>
    <cellStyle name="Normal 2 16 11 7 2" xfId="24270"/>
    <cellStyle name="Normal 2 16 11 7 2 2" xfId="24271"/>
    <cellStyle name="Normal 2 16 11 7 2 3" xfId="24272"/>
    <cellStyle name="Normal 2 16 11 7 2 4" xfId="24273"/>
    <cellStyle name="Normal 2 16 11 7 3" xfId="24274"/>
    <cellStyle name="Normal 2 16 11 7 3 2" xfId="24275"/>
    <cellStyle name="Normal 2 16 11 7 3 2 2" xfId="24276"/>
    <cellStyle name="Normal 2 16 11 7 3 3" xfId="24277"/>
    <cellStyle name="Normal 2 16 11 7 4" xfId="24278"/>
    <cellStyle name="Normal 2 16 11 7 5" xfId="24279"/>
    <cellStyle name="Normal 2 16 11 8" xfId="24280"/>
    <cellStyle name="Normal 2 16 11 8 2" xfId="24281"/>
    <cellStyle name="Normal 2 16 11 8 3" xfId="24282"/>
    <cellStyle name="Normal 2 16 11 8 4" xfId="24283"/>
    <cellStyle name="Normal 2 16 11 9" xfId="24284"/>
    <cellStyle name="Normal 2 16 12" xfId="24285"/>
    <cellStyle name="Normal 2 16 12 10" xfId="24286"/>
    <cellStyle name="Normal 2 16 12 11" xfId="24287"/>
    <cellStyle name="Normal 2 16 12 2" xfId="24288"/>
    <cellStyle name="Normal 2 16 12 2 2" xfId="24289"/>
    <cellStyle name="Normal 2 16 12 2 2 2" xfId="24290"/>
    <cellStyle name="Normal 2 16 12 2 2 3" xfId="24291"/>
    <cellStyle name="Normal 2 16 12 2 2 4" xfId="24292"/>
    <cellStyle name="Normal 2 16 12 2 3" xfId="24293"/>
    <cellStyle name="Normal 2 16 12 2 4" xfId="24294"/>
    <cellStyle name="Normal 2 16 12 2 5" xfId="24295"/>
    <cellStyle name="Normal 2 16 12 3" xfId="24296"/>
    <cellStyle name="Normal 2 16 12 3 2" xfId="24297"/>
    <cellStyle name="Normal 2 16 12 3 2 2" xfId="24298"/>
    <cellStyle name="Normal 2 16 12 3 2 3" xfId="24299"/>
    <cellStyle name="Normal 2 16 12 3 2 4" xfId="24300"/>
    <cellStyle name="Normal 2 16 12 3 3" xfId="24301"/>
    <cellStyle name="Normal 2 16 12 3 4" xfId="24302"/>
    <cellStyle name="Normal 2 16 12 3 5" xfId="24303"/>
    <cellStyle name="Normal 2 16 12 4" xfId="24304"/>
    <cellStyle name="Normal 2 16 12 4 2" xfId="24305"/>
    <cellStyle name="Normal 2 16 12 4 2 2" xfId="24306"/>
    <cellStyle name="Normal 2 16 12 4 2 3" xfId="24307"/>
    <cellStyle name="Normal 2 16 12 4 2 4" xfId="24308"/>
    <cellStyle name="Normal 2 16 12 4 3" xfId="24309"/>
    <cellStyle name="Normal 2 16 12 4 4" xfId="24310"/>
    <cellStyle name="Normal 2 16 12 4 5" xfId="24311"/>
    <cellStyle name="Normal 2 16 12 5" xfId="24312"/>
    <cellStyle name="Normal 2 16 12 5 2" xfId="24313"/>
    <cellStyle name="Normal 2 16 12 5 2 2" xfId="24314"/>
    <cellStyle name="Normal 2 16 12 5 2 3" xfId="24315"/>
    <cellStyle name="Normal 2 16 12 5 2 4" xfId="24316"/>
    <cellStyle name="Normal 2 16 12 5 3" xfId="24317"/>
    <cellStyle name="Normal 2 16 12 5 4" xfId="24318"/>
    <cellStyle name="Normal 2 16 12 5 5" xfId="24319"/>
    <cellStyle name="Normal 2 16 12 6" xfId="24320"/>
    <cellStyle name="Normal 2 16 12 6 2" xfId="24321"/>
    <cellStyle name="Normal 2 16 12 6 2 2" xfId="24322"/>
    <cellStyle name="Normal 2 16 12 6 2 3" xfId="24323"/>
    <cellStyle name="Normal 2 16 12 6 2 4" xfId="24324"/>
    <cellStyle name="Normal 2 16 12 6 3" xfId="24325"/>
    <cellStyle name="Normal 2 16 12 6 4" xfId="24326"/>
    <cellStyle name="Normal 2 16 12 6 5" xfId="24327"/>
    <cellStyle name="Normal 2 16 12 7" xfId="24328"/>
    <cellStyle name="Normal 2 16 12 7 2" xfId="24329"/>
    <cellStyle name="Normal 2 16 12 7 2 2" xfId="24330"/>
    <cellStyle name="Normal 2 16 12 7 2 3" xfId="24331"/>
    <cellStyle name="Normal 2 16 12 7 2 4" xfId="24332"/>
    <cellStyle name="Normal 2 16 12 7 3" xfId="24333"/>
    <cellStyle name="Normal 2 16 12 7 4" xfId="24334"/>
    <cellStyle name="Normal 2 16 12 7 5" xfId="24335"/>
    <cellStyle name="Normal 2 16 12 8" xfId="24336"/>
    <cellStyle name="Normal 2 16 12 8 2" xfId="24337"/>
    <cellStyle name="Normal 2 16 12 8 3" xfId="24338"/>
    <cellStyle name="Normal 2 16 12 8 4" xfId="24339"/>
    <cellStyle name="Normal 2 16 12 9" xfId="24340"/>
    <cellStyle name="Normal 2 16 13" xfId="24341"/>
    <cellStyle name="Normal 2 16 13 10" xfId="24342"/>
    <cellStyle name="Normal 2 16 13 11" xfId="24343"/>
    <cellStyle name="Normal 2 16 13 2" xfId="24344"/>
    <cellStyle name="Normal 2 16 13 2 2" xfId="24345"/>
    <cellStyle name="Normal 2 16 13 2 2 2" xfId="24346"/>
    <cellStyle name="Normal 2 16 13 2 2 3" xfId="24347"/>
    <cellStyle name="Normal 2 16 13 2 2 4" xfId="24348"/>
    <cellStyle name="Normal 2 16 13 2 3" xfId="24349"/>
    <cellStyle name="Normal 2 16 13 2 4" xfId="24350"/>
    <cellStyle name="Normal 2 16 13 2 5" xfId="24351"/>
    <cellStyle name="Normal 2 16 13 3" xfId="24352"/>
    <cellStyle name="Normal 2 16 13 3 2" xfId="24353"/>
    <cellStyle name="Normal 2 16 13 3 2 2" xfId="24354"/>
    <cellStyle name="Normal 2 16 13 3 2 3" xfId="24355"/>
    <cellStyle name="Normal 2 16 13 3 2 4" xfId="24356"/>
    <cellStyle name="Normal 2 16 13 3 3" xfId="24357"/>
    <cellStyle name="Normal 2 16 13 3 4" xfId="24358"/>
    <cellStyle name="Normal 2 16 13 3 5" xfId="24359"/>
    <cellStyle name="Normal 2 16 13 4" xfId="24360"/>
    <cellStyle name="Normal 2 16 13 4 2" xfId="24361"/>
    <cellStyle name="Normal 2 16 13 4 2 2" xfId="24362"/>
    <cellStyle name="Normal 2 16 13 4 2 2 2" xfId="24363"/>
    <cellStyle name="Normal 2 16 13 4 2 3" xfId="24364"/>
    <cellStyle name="Normal 2 16 13 4 2 4" xfId="24365"/>
    <cellStyle name="Normal 2 16 13 4 2 5" xfId="24366"/>
    <cellStyle name="Normal 2 16 13 4 3" xfId="24367"/>
    <cellStyle name="Normal 2 16 13 4 4" xfId="24368"/>
    <cellStyle name="Normal 2 16 13 4 5" xfId="24369"/>
    <cellStyle name="Normal 2 16 13 5" xfId="24370"/>
    <cellStyle name="Normal 2 16 13 5 2" xfId="24371"/>
    <cellStyle name="Normal 2 16 13 5 2 2" xfId="24372"/>
    <cellStyle name="Normal 2 16 13 5 2 3" xfId="24373"/>
    <cellStyle name="Normal 2 16 13 5 2 4" xfId="24374"/>
    <cellStyle name="Normal 2 16 13 5 3" xfId="24375"/>
    <cellStyle name="Normal 2 16 13 5 4" xfId="24376"/>
    <cellStyle name="Normal 2 16 13 5 5" xfId="24377"/>
    <cellStyle name="Normal 2 16 13 6" xfId="24378"/>
    <cellStyle name="Normal 2 16 13 6 2" xfId="24379"/>
    <cellStyle name="Normal 2 16 13 6 2 2" xfId="24380"/>
    <cellStyle name="Normal 2 16 13 6 2 3" xfId="24381"/>
    <cellStyle name="Normal 2 16 13 6 2 4" xfId="24382"/>
    <cellStyle name="Normal 2 16 13 6 3" xfId="24383"/>
    <cellStyle name="Normal 2 16 13 6 4" xfId="24384"/>
    <cellStyle name="Normal 2 16 13 6 5" xfId="24385"/>
    <cellStyle name="Normal 2 16 13 7" xfId="24386"/>
    <cellStyle name="Normal 2 16 13 7 2" xfId="24387"/>
    <cellStyle name="Normal 2 16 13 7 2 2" xfId="24388"/>
    <cellStyle name="Normal 2 16 13 7 2 3" xfId="24389"/>
    <cellStyle name="Normal 2 16 13 7 2 4" xfId="24390"/>
    <cellStyle name="Normal 2 16 13 7 3" xfId="24391"/>
    <cellStyle name="Normal 2 16 13 7 4" xfId="24392"/>
    <cellStyle name="Normal 2 16 13 7 5" xfId="24393"/>
    <cellStyle name="Normal 2 16 13 8" xfId="24394"/>
    <cellStyle name="Normal 2 16 13 8 2" xfId="24395"/>
    <cellStyle name="Normal 2 16 13 8 3" xfId="24396"/>
    <cellStyle name="Normal 2 16 13 8 4" xfId="24397"/>
    <cellStyle name="Normal 2 16 13 9" xfId="24398"/>
    <cellStyle name="Normal 2 16 14" xfId="24399"/>
    <cellStyle name="Normal 2 16 14 10" xfId="24400"/>
    <cellStyle name="Normal 2 16 14 11" xfId="24401"/>
    <cellStyle name="Normal 2 16 14 12" xfId="24402"/>
    <cellStyle name="Normal 2 16 14 13" xfId="24403"/>
    <cellStyle name="Normal 2 16 14 14" xfId="24404"/>
    <cellStyle name="Normal 2 16 14 15" xfId="24405"/>
    <cellStyle name="Normal 2 16 14 16" xfId="24406"/>
    <cellStyle name="Normal 2 16 14 17" xfId="24407"/>
    <cellStyle name="Normal 2 16 14 18" xfId="24408"/>
    <cellStyle name="Normal 2 16 14 19" xfId="24409"/>
    <cellStyle name="Normal 2 16 14 2" xfId="24410"/>
    <cellStyle name="Normal 2 16 14 2 10" xfId="24411"/>
    <cellStyle name="Normal 2 16 14 2 11" xfId="24412"/>
    <cellStyle name="Normal 2 16 14 2 12" xfId="24413"/>
    <cellStyle name="Normal 2 16 14 2 13" xfId="24414"/>
    <cellStyle name="Normal 2 16 14 2 14" xfId="24415"/>
    <cellStyle name="Normal 2 16 14 2 15" xfId="24416"/>
    <cellStyle name="Normal 2 16 14 2 16" xfId="24417"/>
    <cellStyle name="Normal 2 16 14 2 17" xfId="24418"/>
    <cellStyle name="Normal 2 16 14 2 18" xfId="24419"/>
    <cellStyle name="Normal 2 16 14 2 19" xfId="24420"/>
    <cellStyle name="Normal 2 16 14 2 2" xfId="24421"/>
    <cellStyle name="Normal 2 16 14 2 20" xfId="24422"/>
    <cellStyle name="Normal 2 16 14 2 21" xfId="24423"/>
    <cellStyle name="Normal 2 16 14 2 22" xfId="24424"/>
    <cellStyle name="Normal 2 16 14 2 23" xfId="24425"/>
    <cellStyle name="Normal 2 16 14 2 24" xfId="24426"/>
    <cellStyle name="Normal 2 16 14 2 25" xfId="24427"/>
    <cellStyle name="Normal 2 16 14 2 26" xfId="24428"/>
    <cellStyle name="Normal 2 16 14 2 27" xfId="24429"/>
    <cellStyle name="Normal 2 16 14 2 3" xfId="24430"/>
    <cellStyle name="Normal 2 16 14 2 4" xfId="24431"/>
    <cellStyle name="Normal 2 16 14 2 5" xfId="24432"/>
    <cellStyle name="Normal 2 16 14 2 6" xfId="24433"/>
    <cellStyle name="Normal 2 16 14 2 7" xfId="24434"/>
    <cellStyle name="Normal 2 16 14 2 8" xfId="24435"/>
    <cellStyle name="Normal 2 16 14 2 9" xfId="24436"/>
    <cellStyle name="Normal 2 16 14 20" xfId="24437"/>
    <cellStyle name="Normal 2 16 14 21" xfId="24438"/>
    <cellStyle name="Normal 2 16 14 22" xfId="24439"/>
    <cellStyle name="Normal 2 16 14 23" xfId="24440"/>
    <cellStyle name="Normal 2 16 14 24" xfId="24441"/>
    <cellStyle name="Normal 2 16 14 25" xfId="24442"/>
    <cellStyle name="Normal 2 16 14 26" xfId="24443"/>
    <cellStyle name="Normal 2 16 14 27" xfId="24444"/>
    <cellStyle name="Normal 2 16 14 3" xfId="24445"/>
    <cellStyle name="Normal 2 16 14 4" xfId="24446"/>
    <cellStyle name="Normal 2 16 14 5" xfId="24447"/>
    <cellStyle name="Normal 2 16 14 6" xfId="24448"/>
    <cellStyle name="Normal 2 16 14 7" xfId="24449"/>
    <cellStyle name="Normal 2 16 14 8" xfId="24450"/>
    <cellStyle name="Normal 2 16 14 9" xfId="24451"/>
    <cellStyle name="Normal 2 16 15" xfId="24452"/>
    <cellStyle name="Normal 2 16 15 2" xfId="24453"/>
    <cellStyle name="Normal 2 16 15 2 2" xfId="24454"/>
    <cellStyle name="Normal 2 16 15 2 2 2" xfId="24455"/>
    <cellStyle name="Normal 2 16 15 2 2 2 2" xfId="24456"/>
    <cellStyle name="Normal 2 16 15 2 2 3" xfId="24457"/>
    <cellStyle name="Normal 2 16 15 2 3" xfId="24458"/>
    <cellStyle name="Normal 2 16 15 2 4" xfId="24459"/>
    <cellStyle name="Normal 2 16 15 3" xfId="24460"/>
    <cellStyle name="Normal 2 16 15 4" xfId="24461"/>
    <cellStyle name="Normal 2 16 15 5" xfId="24462"/>
    <cellStyle name="Normal 2 16 16" xfId="24463"/>
    <cellStyle name="Normal 2 16 16 2" xfId="24464"/>
    <cellStyle name="Normal 2 16 16 2 2" xfId="24465"/>
    <cellStyle name="Normal 2 16 16 2 3" xfId="24466"/>
    <cellStyle name="Normal 2 16 16 2 4" xfId="24467"/>
    <cellStyle name="Normal 2 16 16 3" xfId="24468"/>
    <cellStyle name="Normal 2 16 16 4" xfId="24469"/>
    <cellStyle name="Normal 2 16 16 5" xfId="24470"/>
    <cellStyle name="Normal 2 16 17" xfId="24471"/>
    <cellStyle name="Normal 2 16 17 2" xfId="24472"/>
    <cellStyle name="Normal 2 16 17 2 2" xfId="24473"/>
    <cellStyle name="Normal 2 16 17 2 3" xfId="24474"/>
    <cellStyle name="Normal 2 16 17 2 4" xfId="24475"/>
    <cellStyle name="Normal 2 16 17 3" xfId="24476"/>
    <cellStyle name="Normal 2 16 17 4" xfId="24477"/>
    <cellStyle name="Normal 2 16 17 5" xfId="24478"/>
    <cellStyle name="Normal 2 16 18" xfId="24479"/>
    <cellStyle name="Normal 2 16 18 2" xfId="24480"/>
    <cellStyle name="Normal 2 16 18 2 2" xfId="24481"/>
    <cellStyle name="Normal 2 16 18 2 3" xfId="24482"/>
    <cellStyle name="Normal 2 16 18 2 4" xfId="24483"/>
    <cellStyle name="Normal 2 16 18 3" xfId="24484"/>
    <cellStyle name="Normal 2 16 18 4" xfId="24485"/>
    <cellStyle name="Normal 2 16 18 5" xfId="24486"/>
    <cellStyle name="Normal 2 16 19" xfId="24487"/>
    <cellStyle name="Normal 2 16 19 2" xfId="24488"/>
    <cellStyle name="Normal 2 16 19 2 2" xfId="24489"/>
    <cellStyle name="Normal 2 16 19 2 3" xfId="24490"/>
    <cellStyle name="Normal 2 16 19 2 4" xfId="24491"/>
    <cellStyle name="Normal 2 16 19 3" xfId="24492"/>
    <cellStyle name="Normal 2 16 19 4" xfId="24493"/>
    <cellStyle name="Normal 2 16 19 5" xfId="24494"/>
    <cellStyle name="Normal 2 16 2" xfId="24495"/>
    <cellStyle name="Normal 2 16 2 10" xfId="24496"/>
    <cellStyle name="Normal 2 16 2 11" xfId="24497"/>
    <cellStyle name="Normal 2 16 2 12" xfId="24498"/>
    <cellStyle name="Normal 2 16 2 13" xfId="24499"/>
    <cellStyle name="Normal 2 16 2 14" xfId="24500"/>
    <cellStyle name="Normal 2 16 2 15" xfId="24501"/>
    <cellStyle name="Normal 2 16 2 16" xfId="24502"/>
    <cellStyle name="Normal 2 16 2 17" xfId="24503"/>
    <cellStyle name="Normal 2 16 2 18" xfId="24504"/>
    <cellStyle name="Normal 2 16 2 19" xfId="24505"/>
    <cellStyle name="Normal 2 16 2 2" xfId="24506"/>
    <cellStyle name="Normal 2 16 2 2 10" xfId="24507"/>
    <cellStyle name="Normal 2 16 2 2 11" xfId="24508"/>
    <cellStyle name="Normal 2 16 2 2 12" xfId="24509"/>
    <cellStyle name="Normal 2 16 2 2 13" xfId="24510"/>
    <cellStyle name="Normal 2 16 2 2 14" xfId="24511"/>
    <cellStyle name="Normal 2 16 2 2 15" xfId="24512"/>
    <cellStyle name="Normal 2 16 2 2 16" xfId="24513"/>
    <cellStyle name="Normal 2 16 2 2 17" xfId="24514"/>
    <cellStyle name="Normal 2 16 2 2 18" xfId="24515"/>
    <cellStyle name="Normal 2 16 2 2 19" xfId="24516"/>
    <cellStyle name="Normal 2 16 2 2 2" xfId="24517"/>
    <cellStyle name="Normal 2 16 2 2 2 10" xfId="24518"/>
    <cellStyle name="Normal 2 16 2 2 2 11" xfId="24519"/>
    <cellStyle name="Normal 2 16 2 2 2 12" xfId="24520"/>
    <cellStyle name="Normal 2 16 2 2 2 13" xfId="24521"/>
    <cellStyle name="Normal 2 16 2 2 2 14" xfId="24522"/>
    <cellStyle name="Normal 2 16 2 2 2 15" xfId="24523"/>
    <cellStyle name="Normal 2 16 2 2 2 16" xfId="24524"/>
    <cellStyle name="Normal 2 16 2 2 2 17" xfId="24525"/>
    <cellStyle name="Normal 2 16 2 2 2 18" xfId="24526"/>
    <cellStyle name="Normal 2 16 2 2 2 19" xfId="24527"/>
    <cellStyle name="Normal 2 16 2 2 2 2" xfId="24528"/>
    <cellStyle name="Normal 2 16 2 2 2 20" xfId="24529"/>
    <cellStyle name="Normal 2 16 2 2 2 21" xfId="24530"/>
    <cellStyle name="Normal 2 16 2 2 2 22" xfId="24531"/>
    <cellStyle name="Normal 2 16 2 2 2 23" xfId="24532"/>
    <cellStyle name="Normal 2 16 2 2 2 24" xfId="24533"/>
    <cellStyle name="Normal 2 16 2 2 2 25" xfId="24534"/>
    <cellStyle name="Normal 2 16 2 2 2 26" xfId="24535"/>
    <cellStyle name="Normal 2 16 2 2 2 27" xfId="24536"/>
    <cellStyle name="Normal 2 16 2 2 2 3" xfId="24537"/>
    <cellStyle name="Normal 2 16 2 2 2 4" xfId="24538"/>
    <cellStyle name="Normal 2 16 2 2 2 5" xfId="24539"/>
    <cellStyle name="Normal 2 16 2 2 2 6" xfId="24540"/>
    <cellStyle name="Normal 2 16 2 2 2 7" xfId="24541"/>
    <cellStyle name="Normal 2 16 2 2 2 8" xfId="24542"/>
    <cellStyle name="Normal 2 16 2 2 2 9" xfId="24543"/>
    <cellStyle name="Normal 2 16 2 2 20" xfId="24544"/>
    <cellStyle name="Normal 2 16 2 2 21" xfId="24545"/>
    <cellStyle name="Normal 2 16 2 2 22" xfId="24546"/>
    <cellStyle name="Normal 2 16 2 2 23" xfId="24547"/>
    <cellStyle name="Normal 2 16 2 2 24" xfId="24548"/>
    <cellStyle name="Normal 2 16 2 2 25" xfId="24549"/>
    <cellStyle name="Normal 2 16 2 2 26" xfId="24550"/>
    <cellStyle name="Normal 2 16 2 2 27" xfId="24551"/>
    <cellStyle name="Normal 2 16 2 2 3" xfId="24552"/>
    <cellStyle name="Normal 2 16 2 2 4" xfId="24553"/>
    <cellStyle name="Normal 2 16 2 2 5" xfId="24554"/>
    <cellStyle name="Normal 2 16 2 2 6" xfId="24555"/>
    <cellStyle name="Normal 2 16 2 2 7" xfId="24556"/>
    <cellStyle name="Normal 2 16 2 2 8" xfId="24557"/>
    <cellStyle name="Normal 2 16 2 2 9" xfId="24558"/>
    <cellStyle name="Normal 2 16 2 20" xfId="24559"/>
    <cellStyle name="Normal 2 16 2 21" xfId="24560"/>
    <cellStyle name="Normal 2 16 2 22" xfId="24561"/>
    <cellStyle name="Normal 2 16 2 23" xfId="24562"/>
    <cellStyle name="Normal 2 16 2 24" xfId="24563"/>
    <cellStyle name="Normal 2 16 2 25" xfId="24564"/>
    <cellStyle name="Normal 2 16 2 26" xfId="24565"/>
    <cellStyle name="Normal 2 16 2 27" xfId="24566"/>
    <cellStyle name="Normal 2 16 2 28" xfId="24567"/>
    <cellStyle name="Normal 2 16 2 29" xfId="24568"/>
    <cellStyle name="Normal 2 16 2 3" xfId="24569"/>
    <cellStyle name="Normal 2 16 2 3 2" xfId="24570"/>
    <cellStyle name="Normal 2 16 2 3 2 2" xfId="24571"/>
    <cellStyle name="Normal 2 16 2 3 2 3" xfId="24572"/>
    <cellStyle name="Normal 2 16 2 3 2 4" xfId="24573"/>
    <cellStyle name="Normal 2 16 2 3 3" xfId="24574"/>
    <cellStyle name="Normal 2 16 2 3 4" xfId="24575"/>
    <cellStyle name="Normal 2 16 2 3 5" xfId="24576"/>
    <cellStyle name="Normal 2 16 2 30" xfId="24577"/>
    <cellStyle name="Normal 2 16 2 31" xfId="24578"/>
    <cellStyle name="Normal 2 16 2 32" xfId="24579"/>
    <cellStyle name="Normal 2 16 2 33" xfId="24580"/>
    <cellStyle name="Normal 2 16 2 34" xfId="24581"/>
    <cellStyle name="Normal 2 16 2 35" xfId="24582"/>
    <cellStyle name="Normal 2 16 2 36" xfId="24583"/>
    <cellStyle name="Normal 2 16 2 37" xfId="24584"/>
    <cellStyle name="Normal 2 16 2 38" xfId="24585"/>
    <cellStyle name="Normal 2 16 2 39" xfId="24586"/>
    <cellStyle name="Normal 2 16 2 4" xfId="24587"/>
    <cellStyle name="Normal 2 16 2 4 2" xfId="24588"/>
    <cellStyle name="Normal 2 16 2 4 2 2" xfId="24589"/>
    <cellStyle name="Normal 2 16 2 4 2 3" xfId="24590"/>
    <cellStyle name="Normal 2 16 2 4 2 4" xfId="24591"/>
    <cellStyle name="Normal 2 16 2 4 3" xfId="24592"/>
    <cellStyle name="Normal 2 16 2 4 4" xfId="24593"/>
    <cellStyle name="Normal 2 16 2 4 4 2" xfId="24594"/>
    <cellStyle name="Normal 2 16 2 4 4 2 2" xfId="24595"/>
    <cellStyle name="Normal 2 16 2 4 4 3" xfId="24596"/>
    <cellStyle name="Normal 2 16 2 4 5" xfId="24597"/>
    <cellStyle name="Normal 2 16 2 5" xfId="24598"/>
    <cellStyle name="Normal 2 16 2 5 2" xfId="24599"/>
    <cellStyle name="Normal 2 16 2 5 2 2" xfId="24600"/>
    <cellStyle name="Normal 2 16 2 5 2 3" xfId="24601"/>
    <cellStyle name="Normal 2 16 2 5 2 4" xfId="24602"/>
    <cellStyle name="Normal 2 16 2 5 3" xfId="24603"/>
    <cellStyle name="Normal 2 16 2 5 4" xfId="24604"/>
    <cellStyle name="Normal 2 16 2 5 5" xfId="24605"/>
    <cellStyle name="Normal 2 16 2 6" xfId="24606"/>
    <cellStyle name="Normal 2 16 2 6 2" xfId="24607"/>
    <cellStyle name="Normal 2 16 2 6 2 2" xfId="24608"/>
    <cellStyle name="Normal 2 16 2 6 2 3" xfId="24609"/>
    <cellStyle name="Normal 2 16 2 6 2 4" xfId="24610"/>
    <cellStyle name="Normal 2 16 2 6 3" xfId="24611"/>
    <cellStyle name="Normal 2 16 2 6 4" xfId="24612"/>
    <cellStyle name="Normal 2 16 2 6 5" xfId="24613"/>
    <cellStyle name="Normal 2 16 2 7" xfId="24614"/>
    <cellStyle name="Normal 2 16 2 7 2" xfId="24615"/>
    <cellStyle name="Normal 2 16 2 7 2 2" xfId="24616"/>
    <cellStyle name="Normal 2 16 2 7 2 3" xfId="24617"/>
    <cellStyle name="Normal 2 16 2 7 2 4" xfId="24618"/>
    <cellStyle name="Normal 2 16 2 7 3" xfId="24619"/>
    <cellStyle name="Normal 2 16 2 7 4" xfId="24620"/>
    <cellStyle name="Normal 2 16 2 7 5" xfId="24621"/>
    <cellStyle name="Normal 2 16 2 8" xfId="24622"/>
    <cellStyle name="Normal 2 16 2 8 2" xfId="24623"/>
    <cellStyle name="Normal 2 16 2 8 3" xfId="24624"/>
    <cellStyle name="Normal 2 16 2 8 4" xfId="24625"/>
    <cellStyle name="Normal 2 16 2 9" xfId="24626"/>
    <cellStyle name="Normal 2 16 20" xfId="24627"/>
    <cellStyle name="Normal 2 16 20 2" xfId="24628"/>
    <cellStyle name="Normal 2 16 20 3" xfId="24629"/>
    <cellStyle name="Normal 2 16 20 4" xfId="24630"/>
    <cellStyle name="Normal 2 16 21" xfId="24631"/>
    <cellStyle name="Normal 2 16 22" xfId="24632"/>
    <cellStyle name="Normal 2 16 23" xfId="24633"/>
    <cellStyle name="Normal 2 16 24" xfId="24634"/>
    <cellStyle name="Normal 2 16 25" xfId="24635"/>
    <cellStyle name="Normal 2 16 26" xfId="24636"/>
    <cellStyle name="Normal 2 16 27" xfId="24637"/>
    <cellStyle name="Normal 2 16 28" xfId="24638"/>
    <cellStyle name="Normal 2 16 29" xfId="24639"/>
    <cellStyle name="Normal 2 16 3" xfId="24640"/>
    <cellStyle name="Normal 2 16 3 10" xfId="24641"/>
    <cellStyle name="Normal 2 16 3 11" xfId="24642"/>
    <cellStyle name="Normal 2 16 3 2" xfId="24643"/>
    <cellStyle name="Normal 2 16 3 2 2" xfId="24644"/>
    <cellStyle name="Normal 2 16 3 2 2 2" xfId="24645"/>
    <cellStyle name="Normal 2 16 3 2 2 3" xfId="24646"/>
    <cellStyle name="Normal 2 16 3 2 2 4" xfId="24647"/>
    <cellStyle name="Normal 2 16 3 2 3" xfId="24648"/>
    <cellStyle name="Normal 2 16 3 2 4" xfId="24649"/>
    <cellStyle name="Normal 2 16 3 2 5" xfId="24650"/>
    <cellStyle name="Normal 2 16 3 3" xfId="24651"/>
    <cellStyle name="Normal 2 16 3 3 2" xfId="24652"/>
    <cellStyle name="Normal 2 16 3 3 2 2" xfId="24653"/>
    <cellStyle name="Normal 2 16 3 3 2 3" xfId="24654"/>
    <cellStyle name="Normal 2 16 3 3 2 4" xfId="24655"/>
    <cellStyle name="Normal 2 16 3 3 3" xfId="24656"/>
    <cellStyle name="Normal 2 16 3 3 4" xfId="24657"/>
    <cellStyle name="Normal 2 16 3 3 5" xfId="24658"/>
    <cellStyle name="Normal 2 16 3 4" xfId="24659"/>
    <cellStyle name="Normal 2 16 3 4 2" xfId="24660"/>
    <cellStyle name="Normal 2 16 3 4 2 2" xfId="24661"/>
    <cellStyle name="Normal 2 16 3 4 2 2 2" xfId="24662"/>
    <cellStyle name="Normal 2 16 3 4 2 2 2 2" xfId="24663"/>
    <cellStyle name="Normal 2 16 3 4 2 2 3" xfId="24664"/>
    <cellStyle name="Normal 2 16 3 4 2 3" xfId="24665"/>
    <cellStyle name="Normal 2 16 3 4 2 4" xfId="24666"/>
    <cellStyle name="Normal 2 16 3 4 3" xfId="24667"/>
    <cellStyle name="Normal 2 16 3 4 4" xfId="24668"/>
    <cellStyle name="Normal 2 16 3 4 5" xfId="24669"/>
    <cellStyle name="Normal 2 16 3 5" xfId="24670"/>
    <cellStyle name="Normal 2 16 3 5 2" xfId="24671"/>
    <cellStyle name="Normal 2 16 3 5 2 2" xfId="24672"/>
    <cellStyle name="Normal 2 16 3 5 2 3" xfId="24673"/>
    <cellStyle name="Normal 2 16 3 5 2 4" xfId="24674"/>
    <cellStyle name="Normal 2 16 3 5 3" xfId="24675"/>
    <cellStyle name="Normal 2 16 3 5 4" xfId="24676"/>
    <cellStyle name="Normal 2 16 3 5 5" xfId="24677"/>
    <cellStyle name="Normal 2 16 3 6" xfId="24678"/>
    <cellStyle name="Normal 2 16 3 6 2" xfId="24679"/>
    <cellStyle name="Normal 2 16 3 6 2 2" xfId="24680"/>
    <cellStyle name="Normal 2 16 3 6 2 3" xfId="24681"/>
    <cellStyle name="Normal 2 16 3 6 2 4" xfId="24682"/>
    <cellStyle name="Normal 2 16 3 6 3" xfId="24683"/>
    <cellStyle name="Normal 2 16 3 6 4" xfId="24684"/>
    <cellStyle name="Normal 2 16 3 6 5" xfId="24685"/>
    <cellStyle name="Normal 2 16 3 7" xfId="24686"/>
    <cellStyle name="Normal 2 16 3 7 2" xfId="24687"/>
    <cellStyle name="Normal 2 16 3 7 2 2" xfId="24688"/>
    <cellStyle name="Normal 2 16 3 7 2 2 2" xfId="24689"/>
    <cellStyle name="Normal 2 16 3 7 2 3" xfId="24690"/>
    <cellStyle name="Normal 2 16 3 7 2 4" xfId="24691"/>
    <cellStyle name="Normal 2 16 3 7 2 5" xfId="24692"/>
    <cellStyle name="Normal 2 16 3 7 3" xfId="24693"/>
    <cellStyle name="Normal 2 16 3 7 4" xfId="24694"/>
    <cellStyle name="Normal 2 16 3 7 5" xfId="24695"/>
    <cellStyle name="Normal 2 16 3 8" xfId="24696"/>
    <cellStyle name="Normal 2 16 3 8 2" xfId="24697"/>
    <cellStyle name="Normal 2 16 3 8 3" xfId="24698"/>
    <cellStyle name="Normal 2 16 3 8 4" xfId="24699"/>
    <cellStyle name="Normal 2 16 3 9" xfId="24700"/>
    <cellStyle name="Normal 2 16 30" xfId="24701"/>
    <cellStyle name="Normal 2 16 31" xfId="24702"/>
    <cellStyle name="Normal 2 16 32" xfId="24703"/>
    <cellStyle name="Normal 2 16 33" xfId="24704"/>
    <cellStyle name="Normal 2 16 34" xfId="24705"/>
    <cellStyle name="Normal 2 16 35" xfId="24706"/>
    <cellStyle name="Normal 2 16 36" xfId="24707"/>
    <cellStyle name="Normal 2 16 37" xfId="24708"/>
    <cellStyle name="Normal 2 16 38" xfId="24709"/>
    <cellStyle name="Normal 2 16 39" xfId="24710"/>
    <cellStyle name="Normal 2 16 4" xfId="24711"/>
    <cellStyle name="Normal 2 16 4 10" xfId="24712"/>
    <cellStyle name="Normal 2 16 4 11" xfId="24713"/>
    <cellStyle name="Normal 2 16 4 2" xfId="24714"/>
    <cellStyle name="Normal 2 16 4 2 2" xfId="24715"/>
    <cellStyle name="Normal 2 16 4 2 2 2" xfId="24716"/>
    <cellStyle name="Normal 2 16 4 2 2 3" xfId="24717"/>
    <cellStyle name="Normal 2 16 4 2 2 4" xfId="24718"/>
    <cellStyle name="Normal 2 16 4 2 3" xfId="24719"/>
    <cellStyle name="Normal 2 16 4 2 4" xfId="24720"/>
    <cellStyle name="Normal 2 16 4 2 5" xfId="24721"/>
    <cellStyle name="Normal 2 16 4 3" xfId="24722"/>
    <cellStyle name="Normal 2 16 4 3 2" xfId="24723"/>
    <cellStyle name="Normal 2 16 4 3 2 2" xfId="24724"/>
    <cellStyle name="Normal 2 16 4 3 2 3" xfId="24725"/>
    <cellStyle name="Normal 2 16 4 3 2 4" xfId="24726"/>
    <cellStyle name="Normal 2 16 4 3 3" xfId="24727"/>
    <cellStyle name="Normal 2 16 4 3 4" xfId="24728"/>
    <cellStyle name="Normal 2 16 4 3 5" xfId="24729"/>
    <cellStyle name="Normal 2 16 4 4" xfId="24730"/>
    <cellStyle name="Normal 2 16 4 4 2" xfId="24731"/>
    <cellStyle name="Normal 2 16 4 4 2 2" xfId="24732"/>
    <cellStyle name="Normal 2 16 4 4 2 3" xfId="24733"/>
    <cellStyle name="Normal 2 16 4 4 2 4" xfId="24734"/>
    <cellStyle name="Normal 2 16 4 4 3" xfId="24735"/>
    <cellStyle name="Normal 2 16 4 4 4" xfId="24736"/>
    <cellStyle name="Normal 2 16 4 4 5" xfId="24737"/>
    <cellStyle name="Normal 2 16 4 5" xfId="24738"/>
    <cellStyle name="Normal 2 16 4 5 2" xfId="24739"/>
    <cellStyle name="Normal 2 16 4 5 2 2" xfId="24740"/>
    <cellStyle name="Normal 2 16 4 5 2 3" xfId="24741"/>
    <cellStyle name="Normal 2 16 4 5 2 4" xfId="24742"/>
    <cellStyle name="Normal 2 16 4 5 3" xfId="24743"/>
    <cellStyle name="Normal 2 16 4 5 4" xfId="24744"/>
    <cellStyle name="Normal 2 16 4 5 5" xfId="24745"/>
    <cellStyle name="Normal 2 16 4 6" xfId="24746"/>
    <cellStyle name="Normal 2 16 4 6 2" xfId="24747"/>
    <cellStyle name="Normal 2 16 4 6 2 2" xfId="24748"/>
    <cellStyle name="Normal 2 16 4 6 2 3" xfId="24749"/>
    <cellStyle name="Normal 2 16 4 6 2 4" xfId="24750"/>
    <cellStyle name="Normal 2 16 4 6 3" xfId="24751"/>
    <cellStyle name="Normal 2 16 4 6 4" xfId="24752"/>
    <cellStyle name="Normal 2 16 4 6 5" xfId="24753"/>
    <cellStyle name="Normal 2 16 4 7" xfId="24754"/>
    <cellStyle name="Normal 2 16 4 7 2" xfId="24755"/>
    <cellStyle name="Normal 2 16 4 7 2 2" xfId="24756"/>
    <cellStyle name="Normal 2 16 4 7 2 3" xfId="24757"/>
    <cellStyle name="Normal 2 16 4 7 2 4" xfId="24758"/>
    <cellStyle name="Normal 2 16 4 7 3" xfId="24759"/>
    <cellStyle name="Normal 2 16 4 7 3 2" xfId="24760"/>
    <cellStyle name="Normal 2 16 4 7 3 2 2" xfId="24761"/>
    <cellStyle name="Normal 2 16 4 7 3 3" xfId="24762"/>
    <cellStyle name="Normal 2 16 4 7 4" xfId="24763"/>
    <cellStyle name="Normal 2 16 4 7 5" xfId="24764"/>
    <cellStyle name="Normal 2 16 4 8" xfId="24765"/>
    <cellStyle name="Normal 2 16 4 8 2" xfId="24766"/>
    <cellStyle name="Normal 2 16 4 8 3" xfId="24767"/>
    <cellStyle name="Normal 2 16 4 8 4" xfId="24768"/>
    <cellStyle name="Normal 2 16 4 9" xfId="24769"/>
    <cellStyle name="Normal 2 16 40" xfId="24770"/>
    <cellStyle name="Normal 2 16 41" xfId="24771"/>
    <cellStyle name="Normal 2 16 42" xfId="24772"/>
    <cellStyle name="Normal 2 16 43" xfId="24773"/>
    <cellStyle name="Normal 2 16 44" xfId="24774"/>
    <cellStyle name="Normal 2 16 45" xfId="24775"/>
    <cellStyle name="Normal 2 16 46" xfId="24776"/>
    <cellStyle name="Normal 2 16 47" xfId="24777"/>
    <cellStyle name="Normal 2 16 48" xfId="24778"/>
    <cellStyle name="Normal 2 16 49" xfId="24779"/>
    <cellStyle name="Normal 2 16 5" xfId="24780"/>
    <cellStyle name="Normal 2 16 5 10" xfId="24781"/>
    <cellStyle name="Normal 2 16 5 11" xfId="24782"/>
    <cellStyle name="Normal 2 16 5 2" xfId="24783"/>
    <cellStyle name="Normal 2 16 5 2 2" xfId="24784"/>
    <cellStyle name="Normal 2 16 5 2 2 2" xfId="24785"/>
    <cellStyle name="Normal 2 16 5 2 2 3" xfId="24786"/>
    <cellStyle name="Normal 2 16 5 2 2 4" xfId="24787"/>
    <cellStyle name="Normal 2 16 5 2 3" xfId="24788"/>
    <cellStyle name="Normal 2 16 5 2 4" xfId="24789"/>
    <cellStyle name="Normal 2 16 5 2 5" xfId="24790"/>
    <cellStyle name="Normal 2 16 5 3" xfId="24791"/>
    <cellStyle name="Normal 2 16 5 3 2" xfId="24792"/>
    <cellStyle name="Normal 2 16 5 3 2 2" xfId="24793"/>
    <cellStyle name="Normal 2 16 5 3 2 3" xfId="24794"/>
    <cellStyle name="Normal 2 16 5 3 2 4" xfId="24795"/>
    <cellStyle name="Normal 2 16 5 3 3" xfId="24796"/>
    <cellStyle name="Normal 2 16 5 3 4" xfId="24797"/>
    <cellStyle name="Normal 2 16 5 3 5" xfId="24798"/>
    <cellStyle name="Normal 2 16 5 4" xfId="24799"/>
    <cellStyle name="Normal 2 16 5 4 2" xfId="24800"/>
    <cellStyle name="Normal 2 16 5 4 2 2" xfId="24801"/>
    <cellStyle name="Normal 2 16 5 4 2 3" xfId="24802"/>
    <cellStyle name="Normal 2 16 5 4 2 4" xfId="24803"/>
    <cellStyle name="Normal 2 16 5 4 3" xfId="24804"/>
    <cellStyle name="Normal 2 16 5 4 4" xfId="24805"/>
    <cellStyle name="Normal 2 16 5 4 5" xfId="24806"/>
    <cellStyle name="Normal 2 16 5 5" xfId="24807"/>
    <cellStyle name="Normal 2 16 5 5 2" xfId="24808"/>
    <cellStyle name="Normal 2 16 5 5 2 2" xfId="24809"/>
    <cellStyle name="Normal 2 16 5 5 2 3" xfId="24810"/>
    <cellStyle name="Normal 2 16 5 5 2 4" xfId="24811"/>
    <cellStyle name="Normal 2 16 5 5 3" xfId="24812"/>
    <cellStyle name="Normal 2 16 5 5 4" xfId="24813"/>
    <cellStyle name="Normal 2 16 5 5 5" xfId="24814"/>
    <cellStyle name="Normal 2 16 5 6" xfId="24815"/>
    <cellStyle name="Normal 2 16 5 6 2" xfId="24816"/>
    <cellStyle name="Normal 2 16 5 6 2 2" xfId="24817"/>
    <cellStyle name="Normal 2 16 5 6 2 3" xfId="24818"/>
    <cellStyle name="Normal 2 16 5 6 2 4" xfId="24819"/>
    <cellStyle name="Normal 2 16 5 6 3" xfId="24820"/>
    <cellStyle name="Normal 2 16 5 6 4" xfId="24821"/>
    <cellStyle name="Normal 2 16 5 6 5" xfId="24822"/>
    <cellStyle name="Normal 2 16 5 7" xfId="24823"/>
    <cellStyle name="Normal 2 16 5 7 2" xfId="24824"/>
    <cellStyle name="Normal 2 16 5 7 2 2" xfId="24825"/>
    <cellStyle name="Normal 2 16 5 7 2 3" xfId="24826"/>
    <cellStyle name="Normal 2 16 5 7 2 4" xfId="24827"/>
    <cellStyle name="Normal 2 16 5 7 3" xfId="24828"/>
    <cellStyle name="Normal 2 16 5 7 4" xfId="24829"/>
    <cellStyle name="Normal 2 16 5 7 5" xfId="24830"/>
    <cellStyle name="Normal 2 16 5 8" xfId="24831"/>
    <cellStyle name="Normal 2 16 5 8 2" xfId="24832"/>
    <cellStyle name="Normal 2 16 5 8 3" xfId="24833"/>
    <cellStyle name="Normal 2 16 5 8 4" xfId="24834"/>
    <cellStyle name="Normal 2 16 5 9" xfId="24835"/>
    <cellStyle name="Normal 2 16 50" xfId="24836"/>
    <cellStyle name="Normal 2 16 6" xfId="24837"/>
    <cellStyle name="Normal 2 16 6 10" xfId="24838"/>
    <cellStyle name="Normal 2 16 6 11" xfId="24839"/>
    <cellStyle name="Normal 2 16 6 2" xfId="24840"/>
    <cellStyle name="Normal 2 16 6 2 2" xfId="24841"/>
    <cellStyle name="Normal 2 16 6 2 2 2" xfId="24842"/>
    <cellStyle name="Normal 2 16 6 2 2 3" xfId="24843"/>
    <cellStyle name="Normal 2 16 6 2 2 4" xfId="24844"/>
    <cellStyle name="Normal 2 16 6 2 3" xfId="24845"/>
    <cellStyle name="Normal 2 16 6 2 4" xfId="24846"/>
    <cellStyle name="Normal 2 16 6 2 5" xfId="24847"/>
    <cellStyle name="Normal 2 16 6 3" xfId="24848"/>
    <cellStyle name="Normal 2 16 6 3 2" xfId="24849"/>
    <cellStyle name="Normal 2 16 6 3 2 2" xfId="24850"/>
    <cellStyle name="Normal 2 16 6 3 2 3" xfId="24851"/>
    <cellStyle name="Normal 2 16 6 3 2 4" xfId="24852"/>
    <cellStyle name="Normal 2 16 6 3 3" xfId="24853"/>
    <cellStyle name="Normal 2 16 6 3 4" xfId="24854"/>
    <cellStyle name="Normal 2 16 6 3 5" xfId="24855"/>
    <cellStyle name="Normal 2 16 6 4" xfId="24856"/>
    <cellStyle name="Normal 2 16 6 4 2" xfId="24857"/>
    <cellStyle name="Normal 2 16 6 4 2 2" xfId="24858"/>
    <cellStyle name="Normal 2 16 6 4 2 3" xfId="24859"/>
    <cellStyle name="Normal 2 16 6 4 2 4" xfId="24860"/>
    <cellStyle name="Normal 2 16 6 4 3" xfId="24861"/>
    <cellStyle name="Normal 2 16 6 4 4" xfId="24862"/>
    <cellStyle name="Normal 2 16 6 4 5" xfId="24863"/>
    <cellStyle name="Normal 2 16 6 5" xfId="24864"/>
    <cellStyle name="Normal 2 16 6 5 2" xfId="24865"/>
    <cellStyle name="Normal 2 16 6 5 2 2" xfId="24866"/>
    <cellStyle name="Normal 2 16 6 5 2 3" xfId="24867"/>
    <cellStyle name="Normal 2 16 6 5 2 4" xfId="24868"/>
    <cellStyle name="Normal 2 16 6 5 3" xfId="24869"/>
    <cellStyle name="Normal 2 16 6 5 4" xfId="24870"/>
    <cellStyle name="Normal 2 16 6 5 5" xfId="24871"/>
    <cellStyle name="Normal 2 16 6 6" xfId="24872"/>
    <cellStyle name="Normal 2 16 6 6 2" xfId="24873"/>
    <cellStyle name="Normal 2 16 6 6 2 2" xfId="24874"/>
    <cellStyle name="Normal 2 16 6 6 2 3" xfId="24875"/>
    <cellStyle name="Normal 2 16 6 6 2 4" xfId="24876"/>
    <cellStyle name="Normal 2 16 6 6 3" xfId="24877"/>
    <cellStyle name="Normal 2 16 6 6 4" xfId="24878"/>
    <cellStyle name="Normal 2 16 6 6 5" xfId="24879"/>
    <cellStyle name="Normal 2 16 6 7" xfId="24880"/>
    <cellStyle name="Normal 2 16 6 7 2" xfId="24881"/>
    <cellStyle name="Normal 2 16 6 7 2 2" xfId="24882"/>
    <cellStyle name="Normal 2 16 6 7 2 3" xfId="24883"/>
    <cellStyle name="Normal 2 16 6 7 2 4" xfId="24884"/>
    <cellStyle name="Normal 2 16 6 7 3" xfId="24885"/>
    <cellStyle name="Normal 2 16 6 7 4" xfId="24886"/>
    <cellStyle name="Normal 2 16 6 7 5" xfId="24887"/>
    <cellStyle name="Normal 2 16 6 8" xfId="24888"/>
    <cellStyle name="Normal 2 16 6 8 2" xfId="24889"/>
    <cellStyle name="Normal 2 16 6 8 3" xfId="24890"/>
    <cellStyle name="Normal 2 16 6 8 4" xfId="24891"/>
    <cellStyle name="Normal 2 16 6 9" xfId="24892"/>
    <cellStyle name="Normal 2 16 7" xfId="24893"/>
    <cellStyle name="Normal 2 16 7 10" xfId="24894"/>
    <cellStyle name="Normal 2 16 7 11" xfId="24895"/>
    <cellStyle name="Normal 2 16 7 2" xfId="24896"/>
    <cellStyle name="Normal 2 16 7 2 2" xfId="24897"/>
    <cellStyle name="Normal 2 16 7 2 2 2" xfId="24898"/>
    <cellStyle name="Normal 2 16 7 2 2 3" xfId="24899"/>
    <cellStyle name="Normal 2 16 7 2 2 4" xfId="24900"/>
    <cellStyle name="Normal 2 16 7 2 3" xfId="24901"/>
    <cellStyle name="Normal 2 16 7 2 4" xfId="24902"/>
    <cellStyle name="Normal 2 16 7 2 5" xfId="24903"/>
    <cellStyle name="Normal 2 16 7 3" xfId="24904"/>
    <cellStyle name="Normal 2 16 7 3 2" xfId="24905"/>
    <cellStyle name="Normal 2 16 7 3 2 2" xfId="24906"/>
    <cellStyle name="Normal 2 16 7 3 2 3" xfId="24907"/>
    <cellStyle name="Normal 2 16 7 3 2 4" xfId="24908"/>
    <cellStyle name="Normal 2 16 7 3 3" xfId="24909"/>
    <cellStyle name="Normal 2 16 7 3 4" xfId="24910"/>
    <cellStyle name="Normal 2 16 7 3 5" xfId="24911"/>
    <cellStyle name="Normal 2 16 7 4" xfId="24912"/>
    <cellStyle name="Normal 2 16 7 4 2" xfId="24913"/>
    <cellStyle name="Normal 2 16 7 4 2 2" xfId="24914"/>
    <cellStyle name="Normal 2 16 7 4 2 3" xfId="24915"/>
    <cellStyle name="Normal 2 16 7 4 2 4" xfId="24916"/>
    <cellStyle name="Normal 2 16 7 4 3" xfId="24917"/>
    <cellStyle name="Normal 2 16 7 4 3 2" xfId="24918"/>
    <cellStyle name="Normal 2 16 7 4 4" xfId="24919"/>
    <cellStyle name="Normal 2 16 7 4 5" xfId="24920"/>
    <cellStyle name="Normal 2 16 7 4 6" xfId="24921"/>
    <cellStyle name="Normal 2 16 7 5" xfId="24922"/>
    <cellStyle name="Normal 2 16 7 5 2" xfId="24923"/>
    <cellStyle name="Normal 2 16 7 5 2 2" xfId="24924"/>
    <cellStyle name="Normal 2 16 7 5 2 3" xfId="24925"/>
    <cellStyle name="Normal 2 16 7 5 2 4" xfId="24926"/>
    <cellStyle name="Normal 2 16 7 5 3" xfId="24927"/>
    <cellStyle name="Normal 2 16 7 5 4" xfId="24928"/>
    <cellStyle name="Normal 2 16 7 5 5" xfId="24929"/>
    <cellStyle name="Normal 2 16 7 6" xfId="24930"/>
    <cellStyle name="Normal 2 16 7 6 2" xfId="24931"/>
    <cellStyle name="Normal 2 16 7 6 2 2" xfId="24932"/>
    <cellStyle name="Normal 2 16 7 6 2 3" xfId="24933"/>
    <cellStyle name="Normal 2 16 7 6 2 4" xfId="24934"/>
    <cellStyle name="Normal 2 16 7 6 3" xfId="24935"/>
    <cellStyle name="Normal 2 16 7 6 4" xfId="24936"/>
    <cellStyle name="Normal 2 16 7 6 5" xfId="24937"/>
    <cellStyle name="Normal 2 16 7 7" xfId="24938"/>
    <cellStyle name="Normal 2 16 7 7 2" xfId="24939"/>
    <cellStyle name="Normal 2 16 7 7 2 2" xfId="24940"/>
    <cellStyle name="Normal 2 16 7 7 2 3" xfId="24941"/>
    <cellStyle name="Normal 2 16 7 7 2 4" xfId="24942"/>
    <cellStyle name="Normal 2 16 7 7 3" xfId="24943"/>
    <cellStyle name="Normal 2 16 7 7 4" xfId="24944"/>
    <cellStyle name="Normal 2 16 7 7 5" xfId="24945"/>
    <cellStyle name="Normal 2 16 7 8" xfId="24946"/>
    <cellStyle name="Normal 2 16 7 8 2" xfId="24947"/>
    <cellStyle name="Normal 2 16 7 8 3" xfId="24948"/>
    <cellStyle name="Normal 2 16 7 8 4" xfId="24949"/>
    <cellStyle name="Normal 2 16 7 9" xfId="24950"/>
    <cellStyle name="Normal 2 16 8" xfId="24951"/>
    <cellStyle name="Normal 2 16 8 10" xfId="24952"/>
    <cellStyle name="Normal 2 16 8 11" xfId="24953"/>
    <cellStyle name="Normal 2 16 8 2" xfId="24954"/>
    <cellStyle name="Normal 2 16 8 2 2" xfId="24955"/>
    <cellStyle name="Normal 2 16 8 2 2 2" xfId="24956"/>
    <cellStyle name="Normal 2 16 8 2 2 3" xfId="24957"/>
    <cellStyle name="Normal 2 16 8 2 2 4" xfId="24958"/>
    <cellStyle name="Normal 2 16 8 2 3" xfId="24959"/>
    <cellStyle name="Normal 2 16 8 2 4" xfId="24960"/>
    <cellStyle name="Normal 2 16 8 2 5" xfId="24961"/>
    <cellStyle name="Normal 2 16 8 3" xfId="24962"/>
    <cellStyle name="Normal 2 16 8 3 2" xfId="24963"/>
    <cellStyle name="Normal 2 16 8 3 2 2" xfId="24964"/>
    <cellStyle name="Normal 2 16 8 3 2 3" xfId="24965"/>
    <cellStyle name="Normal 2 16 8 3 2 4" xfId="24966"/>
    <cellStyle name="Normal 2 16 8 3 3" xfId="24967"/>
    <cellStyle name="Normal 2 16 8 3 4" xfId="24968"/>
    <cellStyle name="Normal 2 16 8 3 5" xfId="24969"/>
    <cellStyle name="Normal 2 16 8 4" xfId="24970"/>
    <cellStyle name="Normal 2 16 8 4 2" xfId="24971"/>
    <cellStyle name="Normal 2 16 8 4 2 2" xfId="24972"/>
    <cellStyle name="Normal 2 16 8 4 2 3" xfId="24973"/>
    <cellStyle name="Normal 2 16 8 4 2 4" xfId="24974"/>
    <cellStyle name="Normal 2 16 8 4 3" xfId="24975"/>
    <cellStyle name="Normal 2 16 8 4 4" xfId="24976"/>
    <cellStyle name="Normal 2 16 8 4 5" xfId="24977"/>
    <cellStyle name="Normal 2 16 8 5" xfId="24978"/>
    <cellStyle name="Normal 2 16 8 5 2" xfId="24979"/>
    <cellStyle name="Normal 2 16 8 5 2 2" xfId="24980"/>
    <cellStyle name="Normal 2 16 8 5 2 3" xfId="24981"/>
    <cellStyle name="Normal 2 16 8 5 2 4" xfId="24982"/>
    <cellStyle name="Normal 2 16 8 5 3" xfId="24983"/>
    <cellStyle name="Normal 2 16 8 5 4" xfId="24984"/>
    <cellStyle name="Normal 2 16 8 5 5" xfId="24985"/>
    <cellStyle name="Normal 2 16 8 6" xfId="24986"/>
    <cellStyle name="Normal 2 16 8 6 2" xfId="24987"/>
    <cellStyle name="Normal 2 16 8 6 2 2" xfId="24988"/>
    <cellStyle name="Normal 2 16 8 6 2 3" xfId="24989"/>
    <cellStyle name="Normal 2 16 8 6 2 4" xfId="24990"/>
    <cellStyle name="Normal 2 16 8 6 3" xfId="24991"/>
    <cellStyle name="Normal 2 16 8 6 4" xfId="24992"/>
    <cellStyle name="Normal 2 16 8 6 5" xfId="24993"/>
    <cellStyle name="Normal 2 16 8 7" xfId="24994"/>
    <cellStyle name="Normal 2 16 8 7 2" xfId="24995"/>
    <cellStyle name="Normal 2 16 8 7 2 2" xfId="24996"/>
    <cellStyle name="Normal 2 16 8 7 2 3" xfId="24997"/>
    <cellStyle name="Normal 2 16 8 7 2 4" xfId="24998"/>
    <cellStyle name="Normal 2 16 8 7 3" xfId="24999"/>
    <cellStyle name="Normal 2 16 8 7 4" xfId="25000"/>
    <cellStyle name="Normal 2 16 8 7 5" xfId="25001"/>
    <cellStyle name="Normal 2 16 8 8" xfId="25002"/>
    <cellStyle name="Normal 2 16 8 8 2" xfId="25003"/>
    <cellStyle name="Normal 2 16 8 8 3" xfId="25004"/>
    <cellStyle name="Normal 2 16 8 8 4" xfId="25005"/>
    <cellStyle name="Normal 2 16 8 9" xfId="25006"/>
    <cellStyle name="Normal 2 16 9" xfId="25007"/>
    <cellStyle name="Normal 2 16 9 10" xfId="25008"/>
    <cellStyle name="Normal 2 16 9 11" xfId="25009"/>
    <cellStyle name="Normal 2 16 9 2" xfId="25010"/>
    <cellStyle name="Normal 2 16 9 2 2" xfId="25011"/>
    <cellStyle name="Normal 2 16 9 2 2 2" xfId="25012"/>
    <cellStyle name="Normal 2 16 9 2 2 3" xfId="25013"/>
    <cellStyle name="Normal 2 16 9 2 2 4" xfId="25014"/>
    <cellStyle name="Normal 2 16 9 2 3" xfId="25015"/>
    <cellStyle name="Normal 2 16 9 2 4" xfId="25016"/>
    <cellStyle name="Normal 2 16 9 2 5" xfId="25017"/>
    <cellStyle name="Normal 2 16 9 3" xfId="25018"/>
    <cellStyle name="Normal 2 16 9 3 2" xfId="25019"/>
    <cellStyle name="Normal 2 16 9 3 2 2" xfId="25020"/>
    <cellStyle name="Normal 2 16 9 3 2 3" xfId="25021"/>
    <cellStyle name="Normal 2 16 9 3 2 4" xfId="25022"/>
    <cellStyle name="Normal 2 16 9 3 3" xfId="25023"/>
    <cellStyle name="Normal 2 16 9 3 4" xfId="25024"/>
    <cellStyle name="Normal 2 16 9 3 5" xfId="25025"/>
    <cellStyle name="Normal 2 16 9 4" xfId="25026"/>
    <cellStyle name="Normal 2 16 9 4 2" xfId="25027"/>
    <cellStyle name="Normal 2 16 9 4 2 2" xfId="25028"/>
    <cellStyle name="Normal 2 16 9 4 2 2 2" xfId="25029"/>
    <cellStyle name="Normal 2 16 9 4 2 2 2 2" xfId="25030"/>
    <cellStyle name="Normal 2 16 9 4 2 2 3" xfId="25031"/>
    <cellStyle name="Normal 2 16 9 4 2 3" xfId="25032"/>
    <cellStyle name="Normal 2 16 9 4 2 4" xfId="25033"/>
    <cellStyle name="Normal 2 16 9 4 3" xfId="25034"/>
    <cellStyle name="Normal 2 16 9 4 4" xfId="25035"/>
    <cellStyle name="Normal 2 16 9 4 5" xfId="25036"/>
    <cellStyle name="Normal 2 16 9 5" xfId="25037"/>
    <cellStyle name="Normal 2 16 9 5 2" xfId="25038"/>
    <cellStyle name="Normal 2 16 9 5 2 2" xfId="25039"/>
    <cellStyle name="Normal 2 16 9 5 2 3" xfId="25040"/>
    <cellStyle name="Normal 2 16 9 5 2 4" xfId="25041"/>
    <cellStyle name="Normal 2 16 9 5 3" xfId="25042"/>
    <cellStyle name="Normal 2 16 9 5 4" xfId="25043"/>
    <cellStyle name="Normal 2 16 9 5 5" xfId="25044"/>
    <cellStyle name="Normal 2 16 9 6" xfId="25045"/>
    <cellStyle name="Normal 2 16 9 6 2" xfId="25046"/>
    <cellStyle name="Normal 2 16 9 6 2 2" xfId="25047"/>
    <cellStyle name="Normal 2 16 9 6 2 3" xfId="25048"/>
    <cellStyle name="Normal 2 16 9 6 2 4" xfId="25049"/>
    <cellStyle name="Normal 2 16 9 6 3" xfId="25050"/>
    <cellStyle name="Normal 2 16 9 6 4" xfId="25051"/>
    <cellStyle name="Normal 2 16 9 6 5" xfId="25052"/>
    <cellStyle name="Normal 2 16 9 7" xfId="25053"/>
    <cellStyle name="Normal 2 16 9 7 2" xfId="25054"/>
    <cellStyle name="Normal 2 16 9 7 2 2" xfId="25055"/>
    <cellStyle name="Normal 2 16 9 7 2 3" xfId="25056"/>
    <cellStyle name="Normal 2 16 9 7 2 4" xfId="25057"/>
    <cellStyle name="Normal 2 16 9 7 3" xfId="25058"/>
    <cellStyle name="Normal 2 16 9 7 4" xfId="25059"/>
    <cellStyle name="Normal 2 16 9 7 5" xfId="25060"/>
    <cellStyle name="Normal 2 16 9 8" xfId="25061"/>
    <cellStyle name="Normal 2 16 9 8 2" xfId="25062"/>
    <cellStyle name="Normal 2 16 9 8 3" xfId="25063"/>
    <cellStyle name="Normal 2 16 9 8 4" xfId="25064"/>
    <cellStyle name="Normal 2 16 9 9" xfId="25065"/>
    <cellStyle name="Normal 2 17" xfId="25066"/>
    <cellStyle name="Normal 2 17 10" xfId="25067"/>
    <cellStyle name="Normal 2 17 10 10" xfId="25068"/>
    <cellStyle name="Normal 2 17 10 11" xfId="25069"/>
    <cellStyle name="Normal 2 17 10 2" xfId="25070"/>
    <cellStyle name="Normal 2 17 10 2 2" xfId="25071"/>
    <cellStyle name="Normal 2 17 10 2 2 2" xfId="25072"/>
    <cellStyle name="Normal 2 17 10 2 2 3" xfId="25073"/>
    <cellStyle name="Normal 2 17 10 2 2 4" xfId="25074"/>
    <cellStyle name="Normal 2 17 10 2 3" xfId="25075"/>
    <cellStyle name="Normal 2 17 10 2 4" xfId="25076"/>
    <cellStyle name="Normal 2 17 10 2 5" xfId="25077"/>
    <cellStyle name="Normal 2 17 10 3" xfId="25078"/>
    <cellStyle name="Normal 2 17 10 3 2" xfId="25079"/>
    <cellStyle name="Normal 2 17 10 3 2 2" xfId="25080"/>
    <cellStyle name="Normal 2 17 10 3 2 3" xfId="25081"/>
    <cellStyle name="Normal 2 17 10 3 2 4" xfId="25082"/>
    <cellStyle name="Normal 2 17 10 3 3" xfId="25083"/>
    <cellStyle name="Normal 2 17 10 3 4" xfId="25084"/>
    <cellStyle name="Normal 2 17 10 3 5" xfId="25085"/>
    <cellStyle name="Normal 2 17 10 4" xfId="25086"/>
    <cellStyle name="Normal 2 17 10 4 2" xfId="25087"/>
    <cellStyle name="Normal 2 17 10 4 2 2" xfId="25088"/>
    <cellStyle name="Normal 2 17 10 4 2 3" xfId="25089"/>
    <cellStyle name="Normal 2 17 10 4 2 4" xfId="25090"/>
    <cellStyle name="Normal 2 17 10 4 3" xfId="25091"/>
    <cellStyle name="Normal 2 17 10 4 4" xfId="25092"/>
    <cellStyle name="Normal 2 17 10 4 5" xfId="25093"/>
    <cellStyle name="Normal 2 17 10 5" xfId="25094"/>
    <cellStyle name="Normal 2 17 10 5 2" xfId="25095"/>
    <cellStyle name="Normal 2 17 10 5 2 2" xfId="25096"/>
    <cellStyle name="Normal 2 17 10 5 2 3" xfId="25097"/>
    <cellStyle name="Normal 2 17 10 5 2 4" xfId="25098"/>
    <cellStyle name="Normal 2 17 10 5 3" xfId="25099"/>
    <cellStyle name="Normal 2 17 10 5 4" xfId="25100"/>
    <cellStyle name="Normal 2 17 10 5 5" xfId="25101"/>
    <cellStyle name="Normal 2 17 10 6" xfId="25102"/>
    <cellStyle name="Normal 2 17 10 6 2" xfId="25103"/>
    <cellStyle name="Normal 2 17 10 6 2 2" xfId="25104"/>
    <cellStyle name="Normal 2 17 10 6 2 3" xfId="25105"/>
    <cellStyle name="Normal 2 17 10 6 2 4" xfId="25106"/>
    <cellStyle name="Normal 2 17 10 6 3" xfId="25107"/>
    <cellStyle name="Normal 2 17 10 6 4" xfId="25108"/>
    <cellStyle name="Normal 2 17 10 6 5" xfId="25109"/>
    <cellStyle name="Normal 2 17 10 7" xfId="25110"/>
    <cellStyle name="Normal 2 17 10 7 2" xfId="25111"/>
    <cellStyle name="Normal 2 17 10 7 2 2" xfId="25112"/>
    <cellStyle name="Normal 2 17 10 7 2 3" xfId="25113"/>
    <cellStyle name="Normal 2 17 10 7 2 4" xfId="25114"/>
    <cellStyle name="Normal 2 17 10 7 3" xfId="25115"/>
    <cellStyle name="Normal 2 17 10 7 4" xfId="25116"/>
    <cellStyle name="Normal 2 17 10 7 5" xfId="25117"/>
    <cellStyle name="Normal 2 17 10 8" xfId="25118"/>
    <cellStyle name="Normal 2 17 10 8 2" xfId="25119"/>
    <cellStyle name="Normal 2 17 10 8 3" xfId="25120"/>
    <cellStyle name="Normal 2 17 10 8 4" xfId="25121"/>
    <cellStyle name="Normal 2 17 10 9" xfId="25122"/>
    <cellStyle name="Normal 2 17 11" xfId="25123"/>
    <cellStyle name="Normal 2 17 11 10" xfId="25124"/>
    <cellStyle name="Normal 2 17 11 11" xfId="25125"/>
    <cellStyle name="Normal 2 17 11 2" xfId="25126"/>
    <cellStyle name="Normal 2 17 11 2 2" xfId="25127"/>
    <cellStyle name="Normal 2 17 11 2 2 2" xfId="25128"/>
    <cellStyle name="Normal 2 17 11 2 2 3" xfId="25129"/>
    <cellStyle name="Normal 2 17 11 2 2 4" xfId="25130"/>
    <cellStyle name="Normal 2 17 11 2 3" xfId="25131"/>
    <cellStyle name="Normal 2 17 11 2 4" xfId="25132"/>
    <cellStyle name="Normal 2 17 11 2 5" xfId="25133"/>
    <cellStyle name="Normal 2 17 11 3" xfId="25134"/>
    <cellStyle name="Normal 2 17 11 3 2" xfId="25135"/>
    <cellStyle name="Normal 2 17 11 3 2 2" xfId="25136"/>
    <cellStyle name="Normal 2 17 11 3 2 3" xfId="25137"/>
    <cellStyle name="Normal 2 17 11 3 2 4" xfId="25138"/>
    <cellStyle name="Normal 2 17 11 3 3" xfId="25139"/>
    <cellStyle name="Normal 2 17 11 3 4" xfId="25140"/>
    <cellStyle name="Normal 2 17 11 3 5" xfId="25141"/>
    <cellStyle name="Normal 2 17 11 4" xfId="25142"/>
    <cellStyle name="Normal 2 17 11 4 2" xfId="25143"/>
    <cellStyle name="Normal 2 17 11 4 2 2" xfId="25144"/>
    <cellStyle name="Normal 2 17 11 4 2 3" xfId="25145"/>
    <cellStyle name="Normal 2 17 11 4 2 4" xfId="25146"/>
    <cellStyle name="Normal 2 17 11 4 3" xfId="25147"/>
    <cellStyle name="Normal 2 17 11 4 4" xfId="25148"/>
    <cellStyle name="Normal 2 17 11 4 5" xfId="25149"/>
    <cellStyle name="Normal 2 17 11 5" xfId="25150"/>
    <cellStyle name="Normal 2 17 11 5 2" xfId="25151"/>
    <cellStyle name="Normal 2 17 11 5 2 2" xfId="25152"/>
    <cellStyle name="Normal 2 17 11 5 2 3" xfId="25153"/>
    <cellStyle name="Normal 2 17 11 5 2 4" xfId="25154"/>
    <cellStyle name="Normal 2 17 11 5 3" xfId="25155"/>
    <cellStyle name="Normal 2 17 11 5 4" xfId="25156"/>
    <cellStyle name="Normal 2 17 11 5 5" xfId="25157"/>
    <cellStyle name="Normal 2 17 11 6" xfId="25158"/>
    <cellStyle name="Normal 2 17 11 6 2" xfId="25159"/>
    <cellStyle name="Normal 2 17 11 6 2 2" xfId="25160"/>
    <cellStyle name="Normal 2 17 11 6 2 3" xfId="25161"/>
    <cellStyle name="Normal 2 17 11 6 2 4" xfId="25162"/>
    <cellStyle name="Normal 2 17 11 6 3" xfId="25163"/>
    <cellStyle name="Normal 2 17 11 6 4" xfId="25164"/>
    <cellStyle name="Normal 2 17 11 6 5" xfId="25165"/>
    <cellStyle name="Normal 2 17 11 7" xfId="25166"/>
    <cellStyle name="Normal 2 17 11 7 2" xfId="25167"/>
    <cellStyle name="Normal 2 17 11 7 2 2" xfId="25168"/>
    <cellStyle name="Normal 2 17 11 7 2 3" xfId="25169"/>
    <cellStyle name="Normal 2 17 11 7 2 4" xfId="25170"/>
    <cellStyle name="Normal 2 17 11 7 3" xfId="25171"/>
    <cellStyle name="Normal 2 17 11 7 4" xfId="25172"/>
    <cellStyle name="Normal 2 17 11 7 5" xfId="25173"/>
    <cellStyle name="Normal 2 17 11 8" xfId="25174"/>
    <cellStyle name="Normal 2 17 11 8 2" xfId="25175"/>
    <cellStyle name="Normal 2 17 11 8 3" xfId="25176"/>
    <cellStyle name="Normal 2 17 11 8 4" xfId="25177"/>
    <cellStyle name="Normal 2 17 11 9" xfId="25178"/>
    <cellStyle name="Normal 2 17 12" xfId="25179"/>
    <cellStyle name="Normal 2 17 12 10" xfId="25180"/>
    <cellStyle name="Normal 2 17 12 11" xfId="25181"/>
    <cellStyle name="Normal 2 17 12 2" xfId="25182"/>
    <cellStyle name="Normal 2 17 12 2 2" xfId="25183"/>
    <cellStyle name="Normal 2 17 12 2 2 2" xfId="25184"/>
    <cellStyle name="Normal 2 17 12 2 2 3" xfId="25185"/>
    <cellStyle name="Normal 2 17 12 2 2 4" xfId="25186"/>
    <cellStyle name="Normal 2 17 12 2 3" xfId="25187"/>
    <cellStyle name="Normal 2 17 12 2 4" xfId="25188"/>
    <cellStyle name="Normal 2 17 12 2 5" xfId="25189"/>
    <cellStyle name="Normal 2 17 12 3" xfId="25190"/>
    <cellStyle name="Normal 2 17 12 3 2" xfId="25191"/>
    <cellStyle name="Normal 2 17 12 3 2 2" xfId="25192"/>
    <cellStyle name="Normal 2 17 12 3 2 3" xfId="25193"/>
    <cellStyle name="Normal 2 17 12 3 2 4" xfId="25194"/>
    <cellStyle name="Normal 2 17 12 3 3" xfId="25195"/>
    <cellStyle name="Normal 2 17 12 3 4" xfId="25196"/>
    <cellStyle name="Normal 2 17 12 3 5" xfId="25197"/>
    <cellStyle name="Normal 2 17 12 4" xfId="25198"/>
    <cellStyle name="Normal 2 17 12 4 2" xfId="25199"/>
    <cellStyle name="Normal 2 17 12 4 2 2" xfId="25200"/>
    <cellStyle name="Normal 2 17 12 4 2 3" xfId="25201"/>
    <cellStyle name="Normal 2 17 12 4 2 4" xfId="25202"/>
    <cellStyle name="Normal 2 17 12 4 3" xfId="25203"/>
    <cellStyle name="Normal 2 17 12 4 4" xfId="25204"/>
    <cellStyle name="Normal 2 17 12 4 5" xfId="25205"/>
    <cellStyle name="Normal 2 17 12 5" xfId="25206"/>
    <cellStyle name="Normal 2 17 12 5 2" xfId="25207"/>
    <cellStyle name="Normal 2 17 12 5 2 2" xfId="25208"/>
    <cellStyle name="Normal 2 17 12 5 2 3" xfId="25209"/>
    <cellStyle name="Normal 2 17 12 5 2 4" xfId="25210"/>
    <cellStyle name="Normal 2 17 12 5 3" xfId="25211"/>
    <cellStyle name="Normal 2 17 12 5 4" xfId="25212"/>
    <cellStyle name="Normal 2 17 12 5 5" xfId="25213"/>
    <cellStyle name="Normal 2 17 12 6" xfId="25214"/>
    <cellStyle name="Normal 2 17 12 6 2" xfId="25215"/>
    <cellStyle name="Normal 2 17 12 6 2 2" xfId="25216"/>
    <cellStyle name="Normal 2 17 12 6 2 3" xfId="25217"/>
    <cellStyle name="Normal 2 17 12 6 2 4" xfId="25218"/>
    <cellStyle name="Normal 2 17 12 6 3" xfId="25219"/>
    <cellStyle name="Normal 2 17 12 6 4" xfId="25220"/>
    <cellStyle name="Normal 2 17 12 6 5" xfId="25221"/>
    <cellStyle name="Normal 2 17 12 7" xfId="25222"/>
    <cellStyle name="Normal 2 17 12 7 2" xfId="25223"/>
    <cellStyle name="Normal 2 17 12 7 2 2" xfId="25224"/>
    <cellStyle name="Normal 2 17 12 7 2 3" xfId="25225"/>
    <cellStyle name="Normal 2 17 12 7 2 4" xfId="25226"/>
    <cellStyle name="Normal 2 17 12 7 3" xfId="25227"/>
    <cellStyle name="Normal 2 17 12 7 4" xfId="25228"/>
    <cellStyle name="Normal 2 17 12 7 5" xfId="25229"/>
    <cellStyle name="Normal 2 17 12 8" xfId="25230"/>
    <cellStyle name="Normal 2 17 12 8 2" xfId="25231"/>
    <cellStyle name="Normal 2 17 12 8 3" xfId="25232"/>
    <cellStyle name="Normal 2 17 12 8 4" xfId="25233"/>
    <cellStyle name="Normal 2 17 12 9" xfId="25234"/>
    <cellStyle name="Normal 2 17 13" xfId="25235"/>
    <cellStyle name="Normal 2 17 13 10" xfId="25236"/>
    <cellStyle name="Normal 2 17 13 11" xfId="25237"/>
    <cellStyle name="Normal 2 17 13 2" xfId="25238"/>
    <cellStyle name="Normal 2 17 13 2 2" xfId="25239"/>
    <cellStyle name="Normal 2 17 13 2 2 2" xfId="25240"/>
    <cellStyle name="Normal 2 17 13 2 2 2 2" xfId="25241"/>
    <cellStyle name="Normal 2 17 13 2 2 2 2 2" xfId="25242"/>
    <cellStyle name="Normal 2 17 13 2 2 2 3" xfId="25243"/>
    <cellStyle name="Normal 2 17 13 2 2 3" xfId="25244"/>
    <cellStyle name="Normal 2 17 13 2 2 4" xfId="25245"/>
    <cellStyle name="Normal 2 17 13 2 3" xfId="25246"/>
    <cellStyle name="Normal 2 17 13 2 4" xfId="25247"/>
    <cellStyle name="Normal 2 17 13 2 5" xfId="25248"/>
    <cellStyle name="Normal 2 17 13 3" xfId="25249"/>
    <cellStyle name="Normal 2 17 13 3 2" xfId="25250"/>
    <cellStyle name="Normal 2 17 13 3 2 2" xfId="25251"/>
    <cellStyle name="Normal 2 17 13 3 2 3" xfId="25252"/>
    <cellStyle name="Normal 2 17 13 3 2 4" xfId="25253"/>
    <cellStyle name="Normal 2 17 13 3 3" xfId="25254"/>
    <cellStyle name="Normal 2 17 13 3 3 2" xfId="25255"/>
    <cellStyle name="Normal 2 17 13 3 4" xfId="25256"/>
    <cellStyle name="Normal 2 17 13 3 5" xfId="25257"/>
    <cellStyle name="Normal 2 17 13 3 6" xfId="25258"/>
    <cellStyle name="Normal 2 17 13 4" xfId="25259"/>
    <cellStyle name="Normal 2 17 13 4 2" xfId="25260"/>
    <cellStyle name="Normal 2 17 13 4 2 2" xfId="25261"/>
    <cellStyle name="Normal 2 17 13 4 2 3" xfId="25262"/>
    <cellStyle name="Normal 2 17 13 4 2 4" xfId="25263"/>
    <cellStyle name="Normal 2 17 13 4 3" xfId="25264"/>
    <cellStyle name="Normal 2 17 13 4 4" xfId="25265"/>
    <cellStyle name="Normal 2 17 13 4 5" xfId="25266"/>
    <cellStyle name="Normal 2 17 13 5" xfId="25267"/>
    <cellStyle name="Normal 2 17 13 5 2" xfId="25268"/>
    <cellStyle name="Normal 2 17 13 5 2 2" xfId="25269"/>
    <cellStyle name="Normal 2 17 13 5 2 3" xfId="25270"/>
    <cellStyle name="Normal 2 17 13 5 2 4" xfId="25271"/>
    <cellStyle name="Normal 2 17 13 5 3" xfId="25272"/>
    <cellStyle name="Normal 2 17 13 5 4" xfId="25273"/>
    <cellStyle name="Normal 2 17 13 5 5" xfId="25274"/>
    <cellStyle name="Normal 2 17 13 6" xfId="25275"/>
    <cellStyle name="Normal 2 17 13 6 2" xfId="25276"/>
    <cellStyle name="Normal 2 17 13 6 2 2" xfId="25277"/>
    <cellStyle name="Normal 2 17 13 6 2 3" xfId="25278"/>
    <cellStyle name="Normal 2 17 13 6 2 4" xfId="25279"/>
    <cellStyle name="Normal 2 17 13 6 3" xfId="25280"/>
    <cellStyle name="Normal 2 17 13 6 4" xfId="25281"/>
    <cellStyle name="Normal 2 17 13 6 4 2" xfId="25282"/>
    <cellStyle name="Normal 2 17 13 6 4 2 2" xfId="25283"/>
    <cellStyle name="Normal 2 17 13 6 4 3" xfId="25284"/>
    <cellStyle name="Normal 2 17 13 6 5" xfId="25285"/>
    <cellStyle name="Normal 2 17 13 7" xfId="25286"/>
    <cellStyle name="Normal 2 17 13 7 2" xfId="25287"/>
    <cellStyle name="Normal 2 17 13 7 2 2" xfId="25288"/>
    <cellStyle name="Normal 2 17 13 7 2 2 2" xfId="25289"/>
    <cellStyle name="Normal 2 17 13 7 2 3" xfId="25290"/>
    <cellStyle name="Normal 2 17 13 7 2 4" xfId="25291"/>
    <cellStyle name="Normal 2 17 13 7 2 5" xfId="25292"/>
    <cellStyle name="Normal 2 17 13 7 3" xfId="25293"/>
    <cellStyle name="Normal 2 17 13 7 4" xfId="25294"/>
    <cellStyle name="Normal 2 17 13 7 5" xfId="25295"/>
    <cellStyle name="Normal 2 17 13 8" xfId="25296"/>
    <cellStyle name="Normal 2 17 13 8 2" xfId="25297"/>
    <cellStyle name="Normal 2 17 13 8 3" xfId="25298"/>
    <cellStyle name="Normal 2 17 13 8 4" xfId="25299"/>
    <cellStyle name="Normal 2 17 13 9" xfId="25300"/>
    <cellStyle name="Normal 2 17 14" xfId="25301"/>
    <cellStyle name="Normal 2 17 14 2" xfId="25302"/>
    <cellStyle name="Normal 2 17 14 2 2" xfId="25303"/>
    <cellStyle name="Normal 2 17 14 2 3" xfId="25304"/>
    <cellStyle name="Normal 2 17 14 2 4" xfId="25305"/>
    <cellStyle name="Normal 2 17 14 3" xfId="25306"/>
    <cellStyle name="Normal 2 17 14 4" xfId="25307"/>
    <cellStyle name="Normal 2 17 14 5" xfId="25308"/>
    <cellStyle name="Normal 2 17 15" xfId="25309"/>
    <cellStyle name="Normal 2 17 15 2" xfId="25310"/>
    <cellStyle name="Normal 2 17 15 2 2" xfId="25311"/>
    <cellStyle name="Normal 2 17 15 2 3" xfId="25312"/>
    <cellStyle name="Normal 2 17 15 2 4" xfId="25313"/>
    <cellStyle name="Normal 2 17 15 3" xfId="25314"/>
    <cellStyle name="Normal 2 17 15 4" xfId="25315"/>
    <cellStyle name="Normal 2 17 15 5" xfId="25316"/>
    <cellStyle name="Normal 2 17 16" xfId="25317"/>
    <cellStyle name="Normal 2 17 16 2" xfId="25318"/>
    <cellStyle name="Normal 2 17 16 2 2" xfId="25319"/>
    <cellStyle name="Normal 2 17 16 2 3" xfId="25320"/>
    <cellStyle name="Normal 2 17 16 2 4" xfId="25321"/>
    <cellStyle name="Normal 2 17 16 3" xfId="25322"/>
    <cellStyle name="Normal 2 17 16 4" xfId="25323"/>
    <cellStyle name="Normal 2 17 16 5" xfId="25324"/>
    <cellStyle name="Normal 2 17 17" xfId="25325"/>
    <cellStyle name="Normal 2 17 17 2" xfId="25326"/>
    <cellStyle name="Normal 2 17 17 2 2" xfId="25327"/>
    <cellStyle name="Normal 2 17 17 2 3" xfId="25328"/>
    <cellStyle name="Normal 2 17 17 2 4" xfId="25329"/>
    <cellStyle name="Normal 2 17 17 3" xfId="25330"/>
    <cellStyle name="Normal 2 17 17 3 2" xfId="25331"/>
    <cellStyle name="Normal 2 17 17 3 2 2" xfId="25332"/>
    <cellStyle name="Normal 2 17 17 3 3" xfId="25333"/>
    <cellStyle name="Normal 2 17 17 4" xfId="25334"/>
    <cellStyle name="Normal 2 17 17 5" xfId="25335"/>
    <cellStyle name="Normal 2 17 18" xfId="25336"/>
    <cellStyle name="Normal 2 17 18 2" xfId="25337"/>
    <cellStyle name="Normal 2 17 18 2 2" xfId="25338"/>
    <cellStyle name="Normal 2 17 18 2 2 2" xfId="25339"/>
    <cellStyle name="Normal 2 17 18 2 3" xfId="25340"/>
    <cellStyle name="Normal 2 17 18 2 4" xfId="25341"/>
    <cellStyle name="Normal 2 17 18 2 5" xfId="25342"/>
    <cellStyle name="Normal 2 17 18 3" xfId="25343"/>
    <cellStyle name="Normal 2 17 18 4" xfId="25344"/>
    <cellStyle name="Normal 2 17 18 5" xfId="25345"/>
    <cellStyle name="Normal 2 17 19" xfId="25346"/>
    <cellStyle name="Normal 2 17 19 2" xfId="25347"/>
    <cellStyle name="Normal 2 17 19 2 2" xfId="25348"/>
    <cellStyle name="Normal 2 17 19 2 3" xfId="25349"/>
    <cellStyle name="Normal 2 17 19 2 4" xfId="25350"/>
    <cellStyle name="Normal 2 17 19 3" xfId="25351"/>
    <cellStyle name="Normal 2 17 19 4" xfId="25352"/>
    <cellStyle name="Normal 2 17 19 4 2" xfId="25353"/>
    <cellStyle name="Normal 2 17 19 4 2 2" xfId="25354"/>
    <cellStyle name="Normal 2 17 19 4 3" xfId="25355"/>
    <cellStyle name="Normal 2 17 19 5" xfId="25356"/>
    <cellStyle name="Normal 2 17 2" xfId="25357"/>
    <cellStyle name="Normal 2 17 2 10" xfId="25358"/>
    <cellStyle name="Normal 2 17 2 11" xfId="25359"/>
    <cellStyle name="Normal 2 17 2 2" xfId="25360"/>
    <cellStyle name="Normal 2 17 2 2 2" xfId="25361"/>
    <cellStyle name="Normal 2 17 2 2 2 2" xfId="25362"/>
    <cellStyle name="Normal 2 17 2 2 2 3" xfId="25363"/>
    <cellStyle name="Normal 2 17 2 2 2 4" xfId="25364"/>
    <cellStyle name="Normal 2 17 2 2 3" xfId="25365"/>
    <cellStyle name="Normal 2 17 2 2 4" xfId="25366"/>
    <cellStyle name="Normal 2 17 2 2 5" xfId="25367"/>
    <cellStyle name="Normal 2 17 2 3" xfId="25368"/>
    <cellStyle name="Normal 2 17 2 3 2" xfId="25369"/>
    <cellStyle name="Normal 2 17 2 3 2 2" xfId="25370"/>
    <cellStyle name="Normal 2 17 2 3 2 3" xfId="25371"/>
    <cellStyle name="Normal 2 17 2 3 2 4" xfId="25372"/>
    <cellStyle name="Normal 2 17 2 3 3" xfId="25373"/>
    <cellStyle name="Normal 2 17 2 3 4" xfId="25374"/>
    <cellStyle name="Normal 2 17 2 3 5" xfId="25375"/>
    <cellStyle name="Normal 2 17 2 4" xfId="25376"/>
    <cellStyle name="Normal 2 17 2 4 2" xfId="25377"/>
    <cellStyle name="Normal 2 17 2 4 2 2" xfId="25378"/>
    <cellStyle name="Normal 2 17 2 4 2 3" xfId="25379"/>
    <cellStyle name="Normal 2 17 2 4 2 4" xfId="25380"/>
    <cellStyle name="Normal 2 17 2 4 3" xfId="25381"/>
    <cellStyle name="Normal 2 17 2 4 4" xfId="25382"/>
    <cellStyle name="Normal 2 17 2 4 5" xfId="25383"/>
    <cellStyle name="Normal 2 17 2 5" xfId="25384"/>
    <cellStyle name="Normal 2 17 2 5 2" xfId="25385"/>
    <cellStyle name="Normal 2 17 2 5 2 2" xfId="25386"/>
    <cellStyle name="Normal 2 17 2 5 2 3" xfId="25387"/>
    <cellStyle name="Normal 2 17 2 5 2 4" xfId="25388"/>
    <cellStyle name="Normal 2 17 2 5 3" xfId="25389"/>
    <cellStyle name="Normal 2 17 2 5 4" xfId="25390"/>
    <cellStyle name="Normal 2 17 2 5 5" xfId="25391"/>
    <cellStyle name="Normal 2 17 2 6" xfId="25392"/>
    <cellStyle name="Normal 2 17 2 6 2" xfId="25393"/>
    <cellStyle name="Normal 2 17 2 6 2 2" xfId="25394"/>
    <cellStyle name="Normal 2 17 2 6 2 3" xfId="25395"/>
    <cellStyle name="Normal 2 17 2 6 2 4" xfId="25396"/>
    <cellStyle name="Normal 2 17 2 6 3" xfId="25397"/>
    <cellStyle name="Normal 2 17 2 6 4" xfId="25398"/>
    <cellStyle name="Normal 2 17 2 6 5" xfId="25399"/>
    <cellStyle name="Normal 2 17 2 7" xfId="25400"/>
    <cellStyle name="Normal 2 17 2 7 2" xfId="25401"/>
    <cellStyle name="Normal 2 17 2 7 2 2" xfId="25402"/>
    <cellStyle name="Normal 2 17 2 7 2 3" xfId="25403"/>
    <cellStyle name="Normal 2 17 2 7 2 4" xfId="25404"/>
    <cellStyle name="Normal 2 17 2 7 3" xfId="25405"/>
    <cellStyle name="Normal 2 17 2 7 4" xfId="25406"/>
    <cellStyle name="Normal 2 17 2 7 5" xfId="25407"/>
    <cellStyle name="Normal 2 17 2 8" xfId="25408"/>
    <cellStyle name="Normal 2 17 2 8 2" xfId="25409"/>
    <cellStyle name="Normal 2 17 2 8 3" xfId="25410"/>
    <cellStyle name="Normal 2 17 2 8 4" xfId="25411"/>
    <cellStyle name="Normal 2 17 2 9" xfId="25412"/>
    <cellStyle name="Normal 2 17 20" xfId="25413"/>
    <cellStyle name="Normal 2 17 20 2" xfId="25414"/>
    <cellStyle name="Normal 2 17 20 3" xfId="25415"/>
    <cellStyle name="Normal 2 17 20 4" xfId="25416"/>
    <cellStyle name="Normal 2 17 21" xfId="25417"/>
    <cellStyle name="Normal 2 17 22" xfId="25418"/>
    <cellStyle name="Normal 2 17 23" xfId="25419"/>
    <cellStyle name="Normal 2 17 3" xfId="25420"/>
    <cellStyle name="Normal 2 17 3 10" xfId="25421"/>
    <cellStyle name="Normal 2 17 3 11" xfId="25422"/>
    <cellStyle name="Normal 2 17 3 2" xfId="25423"/>
    <cellStyle name="Normal 2 17 3 2 2" xfId="25424"/>
    <cellStyle name="Normal 2 17 3 2 2 2" xfId="25425"/>
    <cellStyle name="Normal 2 17 3 2 2 3" xfId="25426"/>
    <cellStyle name="Normal 2 17 3 2 2 4" xfId="25427"/>
    <cellStyle name="Normal 2 17 3 2 3" xfId="25428"/>
    <cellStyle name="Normal 2 17 3 2 3 2" xfId="25429"/>
    <cellStyle name="Normal 2 17 3 2 4" xfId="25430"/>
    <cellStyle name="Normal 2 17 3 2 5" xfId="25431"/>
    <cellStyle name="Normal 2 17 3 2 6" xfId="25432"/>
    <cellStyle name="Normal 2 17 3 3" xfId="25433"/>
    <cellStyle name="Normal 2 17 3 3 2" xfId="25434"/>
    <cellStyle name="Normal 2 17 3 3 2 2" xfId="25435"/>
    <cellStyle name="Normal 2 17 3 3 2 3" xfId="25436"/>
    <cellStyle name="Normal 2 17 3 3 2 4" xfId="25437"/>
    <cellStyle name="Normal 2 17 3 3 3" xfId="25438"/>
    <cellStyle name="Normal 2 17 3 3 3 2" xfId="25439"/>
    <cellStyle name="Normal 2 17 3 3 4" xfId="25440"/>
    <cellStyle name="Normal 2 17 3 3 5" xfId="25441"/>
    <cellStyle name="Normal 2 17 3 3 6" xfId="25442"/>
    <cellStyle name="Normal 2 17 3 4" xfId="25443"/>
    <cellStyle name="Normal 2 17 3 4 2" xfId="25444"/>
    <cellStyle name="Normal 2 17 3 4 2 2" xfId="25445"/>
    <cellStyle name="Normal 2 17 3 4 2 3" xfId="25446"/>
    <cellStyle name="Normal 2 17 3 4 2 4" xfId="25447"/>
    <cellStyle name="Normal 2 17 3 4 3" xfId="25448"/>
    <cellStyle name="Normal 2 17 3 4 4" xfId="25449"/>
    <cellStyle name="Normal 2 17 3 4 4 2" xfId="25450"/>
    <cellStyle name="Normal 2 17 3 4 4 2 2" xfId="25451"/>
    <cellStyle name="Normal 2 17 3 4 4 3" xfId="25452"/>
    <cellStyle name="Normal 2 17 3 4 5" xfId="25453"/>
    <cellStyle name="Normal 2 17 3 5" xfId="25454"/>
    <cellStyle name="Normal 2 17 3 5 2" xfId="25455"/>
    <cellStyle name="Normal 2 17 3 5 2 2" xfId="25456"/>
    <cellStyle name="Normal 2 17 3 5 2 3" xfId="25457"/>
    <cellStyle name="Normal 2 17 3 5 2 4" xfId="25458"/>
    <cellStyle name="Normal 2 17 3 5 3" xfId="25459"/>
    <cellStyle name="Normal 2 17 3 5 4" xfId="25460"/>
    <cellStyle name="Normal 2 17 3 5 5" xfId="25461"/>
    <cellStyle name="Normal 2 17 3 6" xfId="25462"/>
    <cellStyle name="Normal 2 17 3 6 2" xfId="25463"/>
    <cellStyle name="Normal 2 17 3 6 2 2" xfId="25464"/>
    <cellStyle name="Normal 2 17 3 6 2 3" xfId="25465"/>
    <cellStyle name="Normal 2 17 3 6 2 4" xfId="25466"/>
    <cellStyle name="Normal 2 17 3 6 3" xfId="25467"/>
    <cellStyle name="Normal 2 17 3 6 4" xfId="25468"/>
    <cellStyle name="Normal 2 17 3 6 5" xfId="25469"/>
    <cellStyle name="Normal 2 17 3 7" xfId="25470"/>
    <cellStyle name="Normal 2 17 3 7 2" xfId="25471"/>
    <cellStyle name="Normal 2 17 3 7 2 2" xfId="25472"/>
    <cellStyle name="Normal 2 17 3 7 2 3" xfId="25473"/>
    <cellStyle name="Normal 2 17 3 7 2 4" xfId="25474"/>
    <cellStyle name="Normal 2 17 3 7 3" xfId="25475"/>
    <cellStyle name="Normal 2 17 3 7 4" xfId="25476"/>
    <cellStyle name="Normal 2 17 3 7 5" xfId="25477"/>
    <cellStyle name="Normal 2 17 3 8" xfId="25478"/>
    <cellStyle name="Normal 2 17 3 8 2" xfId="25479"/>
    <cellStyle name="Normal 2 17 3 8 3" xfId="25480"/>
    <cellStyle name="Normal 2 17 3 8 4" xfId="25481"/>
    <cellStyle name="Normal 2 17 3 9" xfId="25482"/>
    <cellStyle name="Normal 2 17 4" xfId="25483"/>
    <cellStyle name="Normal 2 17 4 10" xfId="25484"/>
    <cellStyle name="Normal 2 17 4 11" xfId="25485"/>
    <cellStyle name="Normal 2 17 4 2" xfId="25486"/>
    <cellStyle name="Normal 2 17 4 2 2" xfId="25487"/>
    <cellStyle name="Normal 2 17 4 2 2 2" xfId="25488"/>
    <cellStyle name="Normal 2 17 4 2 2 3" xfId="25489"/>
    <cellStyle name="Normal 2 17 4 2 2 4" xfId="25490"/>
    <cellStyle name="Normal 2 17 4 2 3" xfId="25491"/>
    <cellStyle name="Normal 2 17 4 2 4" xfId="25492"/>
    <cellStyle name="Normal 2 17 4 2 5" xfId="25493"/>
    <cellStyle name="Normal 2 17 4 3" xfId="25494"/>
    <cellStyle name="Normal 2 17 4 3 2" xfId="25495"/>
    <cellStyle name="Normal 2 17 4 3 2 2" xfId="25496"/>
    <cellStyle name="Normal 2 17 4 3 2 3" xfId="25497"/>
    <cellStyle name="Normal 2 17 4 3 2 4" xfId="25498"/>
    <cellStyle name="Normal 2 17 4 3 3" xfId="25499"/>
    <cellStyle name="Normal 2 17 4 3 4" xfId="25500"/>
    <cellStyle name="Normal 2 17 4 3 5" xfId="25501"/>
    <cellStyle name="Normal 2 17 4 4" xfId="25502"/>
    <cellStyle name="Normal 2 17 4 4 2" xfId="25503"/>
    <cellStyle name="Normal 2 17 4 4 2 2" xfId="25504"/>
    <cellStyle name="Normal 2 17 4 4 2 3" xfId="25505"/>
    <cellStyle name="Normal 2 17 4 4 2 4" xfId="25506"/>
    <cellStyle name="Normal 2 17 4 4 3" xfId="25507"/>
    <cellStyle name="Normal 2 17 4 4 4" xfId="25508"/>
    <cellStyle name="Normal 2 17 4 4 5" xfId="25509"/>
    <cellStyle name="Normal 2 17 4 5" xfId="25510"/>
    <cellStyle name="Normal 2 17 4 5 2" xfId="25511"/>
    <cellStyle name="Normal 2 17 4 5 2 2" xfId="25512"/>
    <cellStyle name="Normal 2 17 4 5 2 3" xfId="25513"/>
    <cellStyle name="Normal 2 17 4 5 2 4" xfId="25514"/>
    <cellStyle name="Normal 2 17 4 5 3" xfId="25515"/>
    <cellStyle name="Normal 2 17 4 5 4" xfId="25516"/>
    <cellStyle name="Normal 2 17 4 5 5" xfId="25517"/>
    <cellStyle name="Normal 2 17 4 6" xfId="25518"/>
    <cellStyle name="Normal 2 17 4 6 2" xfId="25519"/>
    <cellStyle name="Normal 2 17 4 6 2 2" xfId="25520"/>
    <cellStyle name="Normal 2 17 4 6 2 3" xfId="25521"/>
    <cellStyle name="Normal 2 17 4 6 2 4" xfId="25522"/>
    <cellStyle name="Normal 2 17 4 6 3" xfId="25523"/>
    <cellStyle name="Normal 2 17 4 6 4" xfId="25524"/>
    <cellStyle name="Normal 2 17 4 6 5" xfId="25525"/>
    <cellStyle name="Normal 2 17 4 7" xfId="25526"/>
    <cellStyle name="Normal 2 17 4 7 2" xfId="25527"/>
    <cellStyle name="Normal 2 17 4 7 2 2" xfId="25528"/>
    <cellStyle name="Normal 2 17 4 7 2 3" xfId="25529"/>
    <cellStyle name="Normal 2 17 4 7 2 4" xfId="25530"/>
    <cellStyle name="Normal 2 17 4 7 3" xfId="25531"/>
    <cellStyle name="Normal 2 17 4 7 4" xfId="25532"/>
    <cellStyle name="Normal 2 17 4 7 5" xfId="25533"/>
    <cellStyle name="Normal 2 17 4 8" xfId="25534"/>
    <cellStyle name="Normal 2 17 4 8 2" xfId="25535"/>
    <cellStyle name="Normal 2 17 4 8 3" xfId="25536"/>
    <cellStyle name="Normal 2 17 4 8 4" xfId="25537"/>
    <cellStyle name="Normal 2 17 4 9" xfId="25538"/>
    <cellStyle name="Normal 2 17 5" xfId="25539"/>
    <cellStyle name="Normal 2 17 5 10" xfId="25540"/>
    <cellStyle name="Normal 2 17 5 11" xfId="25541"/>
    <cellStyle name="Normal 2 17 5 2" xfId="25542"/>
    <cellStyle name="Normal 2 17 5 2 2" xfId="25543"/>
    <cellStyle name="Normal 2 17 5 2 2 2" xfId="25544"/>
    <cellStyle name="Normal 2 17 5 2 2 3" xfId="25545"/>
    <cellStyle name="Normal 2 17 5 2 2 4" xfId="25546"/>
    <cellStyle name="Normal 2 17 5 2 3" xfId="25547"/>
    <cellStyle name="Normal 2 17 5 2 3 2" xfId="25548"/>
    <cellStyle name="Normal 2 17 5 2 3 2 2" xfId="25549"/>
    <cellStyle name="Normal 2 17 5 2 3 3" xfId="25550"/>
    <cellStyle name="Normal 2 17 5 2 4" xfId="25551"/>
    <cellStyle name="Normal 2 17 5 2 5" xfId="25552"/>
    <cellStyle name="Normal 2 17 5 3" xfId="25553"/>
    <cellStyle name="Normal 2 17 5 3 2" xfId="25554"/>
    <cellStyle name="Normal 2 17 5 3 2 2" xfId="25555"/>
    <cellStyle name="Normal 2 17 5 3 2 3" xfId="25556"/>
    <cellStyle name="Normal 2 17 5 3 2 4" xfId="25557"/>
    <cellStyle name="Normal 2 17 5 3 3" xfId="25558"/>
    <cellStyle name="Normal 2 17 5 3 3 2" xfId="25559"/>
    <cellStyle name="Normal 2 17 5 3 3 2 2" xfId="25560"/>
    <cellStyle name="Normal 2 17 5 3 3 3" xfId="25561"/>
    <cellStyle name="Normal 2 17 5 3 4" xfId="25562"/>
    <cellStyle name="Normal 2 17 5 3 5" xfId="25563"/>
    <cellStyle name="Normal 2 17 5 4" xfId="25564"/>
    <cellStyle name="Normal 2 17 5 4 2" xfId="25565"/>
    <cellStyle name="Normal 2 17 5 4 2 2" xfId="25566"/>
    <cellStyle name="Normal 2 17 5 4 2 3" xfId="25567"/>
    <cellStyle name="Normal 2 17 5 4 2 4" xfId="25568"/>
    <cellStyle name="Normal 2 17 5 4 3" xfId="25569"/>
    <cellStyle name="Normal 2 17 5 4 4" xfId="25570"/>
    <cellStyle name="Normal 2 17 5 4 5" xfId="25571"/>
    <cellStyle name="Normal 2 17 5 5" xfId="25572"/>
    <cellStyle name="Normal 2 17 5 5 2" xfId="25573"/>
    <cellStyle name="Normal 2 17 5 5 2 2" xfId="25574"/>
    <cellStyle name="Normal 2 17 5 5 2 3" xfId="25575"/>
    <cellStyle name="Normal 2 17 5 5 2 4" xfId="25576"/>
    <cellStyle name="Normal 2 17 5 5 3" xfId="25577"/>
    <cellStyle name="Normal 2 17 5 5 4" xfId="25578"/>
    <cellStyle name="Normal 2 17 5 5 5" xfId="25579"/>
    <cellStyle name="Normal 2 17 5 6" xfId="25580"/>
    <cellStyle name="Normal 2 17 5 6 2" xfId="25581"/>
    <cellStyle name="Normal 2 17 5 6 2 2" xfId="25582"/>
    <cellStyle name="Normal 2 17 5 6 2 3" xfId="25583"/>
    <cellStyle name="Normal 2 17 5 6 2 4" xfId="25584"/>
    <cellStyle name="Normal 2 17 5 6 3" xfId="25585"/>
    <cellStyle name="Normal 2 17 5 6 4" xfId="25586"/>
    <cellStyle name="Normal 2 17 5 6 5" xfId="25587"/>
    <cellStyle name="Normal 2 17 5 7" xfId="25588"/>
    <cellStyle name="Normal 2 17 5 7 2" xfId="25589"/>
    <cellStyle name="Normal 2 17 5 7 2 2" xfId="25590"/>
    <cellStyle name="Normal 2 17 5 7 2 3" xfId="25591"/>
    <cellStyle name="Normal 2 17 5 7 2 4" xfId="25592"/>
    <cellStyle name="Normal 2 17 5 7 3" xfId="25593"/>
    <cellStyle name="Normal 2 17 5 7 3 2" xfId="25594"/>
    <cellStyle name="Normal 2 17 5 7 4" xfId="25595"/>
    <cellStyle name="Normal 2 17 5 7 5" xfId="25596"/>
    <cellStyle name="Normal 2 17 5 7 6" xfId="25597"/>
    <cellStyle name="Normal 2 17 5 8" xfId="25598"/>
    <cellStyle name="Normal 2 17 5 8 2" xfId="25599"/>
    <cellStyle name="Normal 2 17 5 8 3" xfId="25600"/>
    <cellStyle name="Normal 2 17 5 8 4" xfId="25601"/>
    <cellStyle name="Normal 2 17 5 9" xfId="25602"/>
    <cellStyle name="Normal 2 17 6" xfId="25603"/>
    <cellStyle name="Normal 2 17 6 10" xfId="25604"/>
    <cellStyle name="Normal 2 17 6 11" xfId="25605"/>
    <cellStyle name="Normal 2 17 6 2" xfId="25606"/>
    <cellStyle name="Normal 2 17 6 2 2" xfId="25607"/>
    <cellStyle name="Normal 2 17 6 2 2 2" xfId="25608"/>
    <cellStyle name="Normal 2 17 6 2 2 3" xfId="25609"/>
    <cellStyle name="Normal 2 17 6 2 2 4" xfId="25610"/>
    <cellStyle name="Normal 2 17 6 2 3" xfId="25611"/>
    <cellStyle name="Normal 2 17 6 2 3 2" xfId="25612"/>
    <cellStyle name="Normal 2 17 6 2 4" xfId="25613"/>
    <cellStyle name="Normal 2 17 6 2 5" xfId="25614"/>
    <cellStyle name="Normal 2 17 6 2 6" xfId="25615"/>
    <cellStyle name="Normal 2 17 6 3" xfId="25616"/>
    <cellStyle name="Normal 2 17 6 3 2" xfId="25617"/>
    <cellStyle name="Normal 2 17 6 3 2 2" xfId="25618"/>
    <cellStyle name="Normal 2 17 6 3 2 3" xfId="25619"/>
    <cellStyle name="Normal 2 17 6 3 2 4" xfId="25620"/>
    <cellStyle name="Normal 2 17 6 3 3" xfId="25621"/>
    <cellStyle name="Normal 2 17 6 3 4" xfId="25622"/>
    <cellStyle name="Normal 2 17 6 3 5" xfId="25623"/>
    <cellStyle name="Normal 2 17 6 4" xfId="25624"/>
    <cellStyle name="Normal 2 17 6 4 2" xfId="25625"/>
    <cellStyle name="Normal 2 17 6 4 2 2" xfId="25626"/>
    <cellStyle name="Normal 2 17 6 4 2 3" xfId="25627"/>
    <cellStyle name="Normal 2 17 6 4 2 4" xfId="25628"/>
    <cellStyle name="Normal 2 17 6 4 3" xfId="25629"/>
    <cellStyle name="Normal 2 17 6 4 3 2" xfId="25630"/>
    <cellStyle name="Normal 2 17 6 4 4" xfId="25631"/>
    <cellStyle name="Normal 2 17 6 4 5" xfId="25632"/>
    <cellStyle name="Normal 2 17 6 4 6" xfId="25633"/>
    <cellStyle name="Normal 2 17 6 5" xfId="25634"/>
    <cellStyle name="Normal 2 17 6 5 2" xfId="25635"/>
    <cellStyle name="Normal 2 17 6 5 2 2" xfId="25636"/>
    <cellStyle name="Normal 2 17 6 5 2 3" xfId="25637"/>
    <cellStyle name="Normal 2 17 6 5 2 4" xfId="25638"/>
    <cellStyle name="Normal 2 17 6 5 3" xfId="25639"/>
    <cellStyle name="Normal 2 17 6 5 4" xfId="25640"/>
    <cellStyle name="Normal 2 17 6 5 5" xfId="25641"/>
    <cellStyle name="Normal 2 17 6 6" xfId="25642"/>
    <cellStyle name="Normal 2 17 6 6 2" xfId="25643"/>
    <cellStyle name="Normal 2 17 6 6 2 2" xfId="25644"/>
    <cellStyle name="Normal 2 17 6 6 2 3" xfId="25645"/>
    <cellStyle name="Normal 2 17 6 6 2 4" xfId="25646"/>
    <cellStyle name="Normal 2 17 6 6 3" xfId="25647"/>
    <cellStyle name="Normal 2 17 6 6 4" xfId="25648"/>
    <cellStyle name="Normal 2 17 6 6 5" xfId="25649"/>
    <cellStyle name="Normal 2 17 6 7" xfId="25650"/>
    <cellStyle name="Normal 2 17 6 7 2" xfId="25651"/>
    <cellStyle name="Normal 2 17 6 7 2 2" xfId="25652"/>
    <cellStyle name="Normal 2 17 6 7 2 3" xfId="25653"/>
    <cellStyle name="Normal 2 17 6 7 2 4" xfId="25654"/>
    <cellStyle name="Normal 2 17 6 7 3" xfId="25655"/>
    <cellStyle name="Normal 2 17 6 7 4" xfId="25656"/>
    <cellStyle name="Normal 2 17 6 7 5" xfId="25657"/>
    <cellStyle name="Normal 2 17 6 8" xfId="25658"/>
    <cellStyle name="Normal 2 17 6 8 2" xfId="25659"/>
    <cellStyle name="Normal 2 17 6 8 3" xfId="25660"/>
    <cellStyle name="Normal 2 17 6 8 4" xfId="25661"/>
    <cellStyle name="Normal 2 17 6 9" xfId="25662"/>
    <cellStyle name="Normal 2 17 7" xfId="25663"/>
    <cellStyle name="Normal 2 17 7 10" xfId="25664"/>
    <cellStyle name="Normal 2 17 7 11" xfId="25665"/>
    <cellStyle name="Normal 2 17 7 2" xfId="25666"/>
    <cellStyle name="Normal 2 17 7 2 2" xfId="25667"/>
    <cellStyle name="Normal 2 17 7 2 2 2" xfId="25668"/>
    <cellStyle name="Normal 2 17 7 2 2 3" xfId="25669"/>
    <cellStyle name="Normal 2 17 7 2 2 4" xfId="25670"/>
    <cellStyle name="Normal 2 17 7 2 3" xfId="25671"/>
    <cellStyle name="Normal 2 17 7 2 4" xfId="25672"/>
    <cellStyle name="Normal 2 17 7 2 5" xfId="25673"/>
    <cellStyle name="Normal 2 17 7 3" xfId="25674"/>
    <cellStyle name="Normal 2 17 7 3 2" xfId="25675"/>
    <cellStyle name="Normal 2 17 7 3 2 2" xfId="25676"/>
    <cellStyle name="Normal 2 17 7 3 2 2 2" xfId="25677"/>
    <cellStyle name="Normal 2 17 7 3 2 3" xfId="25678"/>
    <cellStyle name="Normal 2 17 7 3 2 4" xfId="25679"/>
    <cellStyle name="Normal 2 17 7 3 2 5" xfId="25680"/>
    <cellStyle name="Normal 2 17 7 3 3" xfId="25681"/>
    <cellStyle name="Normal 2 17 7 3 4" xfId="25682"/>
    <cellStyle name="Normal 2 17 7 3 5" xfId="25683"/>
    <cellStyle name="Normal 2 17 7 4" xfId="25684"/>
    <cellStyle name="Normal 2 17 7 4 2" xfId="25685"/>
    <cellStyle name="Normal 2 17 7 4 2 2" xfId="25686"/>
    <cellStyle name="Normal 2 17 7 4 2 3" xfId="25687"/>
    <cellStyle name="Normal 2 17 7 4 2 4" xfId="25688"/>
    <cellStyle name="Normal 2 17 7 4 3" xfId="25689"/>
    <cellStyle name="Normal 2 17 7 4 4" xfId="25690"/>
    <cellStyle name="Normal 2 17 7 4 5" xfId="25691"/>
    <cellStyle name="Normal 2 17 7 5" xfId="25692"/>
    <cellStyle name="Normal 2 17 7 5 2" xfId="25693"/>
    <cellStyle name="Normal 2 17 7 5 2 2" xfId="25694"/>
    <cellStyle name="Normal 2 17 7 5 2 3" xfId="25695"/>
    <cellStyle name="Normal 2 17 7 5 2 4" xfId="25696"/>
    <cellStyle name="Normal 2 17 7 5 3" xfId="25697"/>
    <cellStyle name="Normal 2 17 7 5 4" xfId="25698"/>
    <cellStyle name="Normal 2 17 7 5 5" xfId="25699"/>
    <cellStyle name="Normal 2 17 7 6" xfId="25700"/>
    <cellStyle name="Normal 2 17 7 6 2" xfId="25701"/>
    <cellStyle name="Normal 2 17 7 6 2 2" xfId="25702"/>
    <cellStyle name="Normal 2 17 7 6 2 3" xfId="25703"/>
    <cellStyle name="Normal 2 17 7 6 2 4" xfId="25704"/>
    <cellStyle name="Normal 2 17 7 6 3" xfId="25705"/>
    <cellStyle name="Normal 2 17 7 6 4" xfId="25706"/>
    <cellStyle name="Normal 2 17 7 6 5" xfId="25707"/>
    <cellStyle name="Normal 2 17 7 7" xfId="25708"/>
    <cellStyle name="Normal 2 17 7 7 2" xfId="25709"/>
    <cellStyle name="Normal 2 17 7 7 2 2" xfId="25710"/>
    <cellStyle name="Normal 2 17 7 7 2 3" xfId="25711"/>
    <cellStyle name="Normal 2 17 7 7 2 4" xfId="25712"/>
    <cellStyle name="Normal 2 17 7 7 3" xfId="25713"/>
    <cellStyle name="Normal 2 17 7 7 4" xfId="25714"/>
    <cellStyle name="Normal 2 17 7 7 5" xfId="25715"/>
    <cellStyle name="Normal 2 17 7 8" xfId="25716"/>
    <cellStyle name="Normal 2 17 7 8 2" xfId="25717"/>
    <cellStyle name="Normal 2 17 7 8 3" xfId="25718"/>
    <cellStyle name="Normal 2 17 7 8 4" xfId="25719"/>
    <cellStyle name="Normal 2 17 7 9" xfId="25720"/>
    <cellStyle name="Normal 2 17 8" xfId="25721"/>
    <cellStyle name="Normal 2 17 8 10" xfId="25722"/>
    <cellStyle name="Normal 2 17 8 11" xfId="25723"/>
    <cellStyle name="Normal 2 17 8 2" xfId="25724"/>
    <cellStyle name="Normal 2 17 8 2 2" xfId="25725"/>
    <cellStyle name="Normal 2 17 8 2 2 2" xfId="25726"/>
    <cellStyle name="Normal 2 17 8 2 2 3" xfId="25727"/>
    <cellStyle name="Normal 2 17 8 2 2 4" xfId="25728"/>
    <cellStyle name="Normal 2 17 8 2 3" xfId="25729"/>
    <cellStyle name="Normal 2 17 8 2 4" xfId="25730"/>
    <cellStyle name="Normal 2 17 8 2 5" xfId="25731"/>
    <cellStyle name="Normal 2 17 8 3" xfId="25732"/>
    <cellStyle name="Normal 2 17 8 3 2" xfId="25733"/>
    <cellStyle name="Normal 2 17 8 3 2 2" xfId="25734"/>
    <cellStyle name="Normal 2 17 8 3 2 3" xfId="25735"/>
    <cellStyle name="Normal 2 17 8 3 2 4" xfId="25736"/>
    <cellStyle name="Normal 2 17 8 3 3" xfId="25737"/>
    <cellStyle name="Normal 2 17 8 3 4" xfId="25738"/>
    <cellStyle name="Normal 2 17 8 3 5" xfId="25739"/>
    <cellStyle name="Normal 2 17 8 4" xfId="25740"/>
    <cellStyle name="Normal 2 17 8 4 2" xfId="25741"/>
    <cellStyle name="Normal 2 17 8 4 2 2" xfId="25742"/>
    <cellStyle name="Normal 2 17 8 4 2 3" xfId="25743"/>
    <cellStyle name="Normal 2 17 8 4 2 4" xfId="25744"/>
    <cellStyle name="Normal 2 17 8 4 3" xfId="25745"/>
    <cellStyle name="Normal 2 17 8 4 4" xfId="25746"/>
    <cellStyle name="Normal 2 17 8 4 5" xfId="25747"/>
    <cellStyle name="Normal 2 17 8 5" xfId="25748"/>
    <cellStyle name="Normal 2 17 8 5 2" xfId="25749"/>
    <cellStyle name="Normal 2 17 8 5 2 2" xfId="25750"/>
    <cellStyle name="Normal 2 17 8 5 2 3" xfId="25751"/>
    <cellStyle name="Normal 2 17 8 5 2 4" xfId="25752"/>
    <cellStyle name="Normal 2 17 8 5 3" xfId="25753"/>
    <cellStyle name="Normal 2 17 8 5 4" xfId="25754"/>
    <cellStyle name="Normal 2 17 8 5 5" xfId="25755"/>
    <cellStyle name="Normal 2 17 8 6" xfId="25756"/>
    <cellStyle name="Normal 2 17 8 6 2" xfId="25757"/>
    <cellStyle name="Normal 2 17 8 6 2 2" xfId="25758"/>
    <cellStyle name="Normal 2 17 8 6 2 2 2" xfId="25759"/>
    <cellStyle name="Normal 2 17 8 6 2 2 2 2" xfId="25760"/>
    <cellStyle name="Normal 2 17 8 6 2 2 3" xfId="25761"/>
    <cellStyle name="Normal 2 17 8 6 2 3" xfId="25762"/>
    <cellStyle name="Normal 2 17 8 6 2 3 2" xfId="25763"/>
    <cellStyle name="Normal 2 17 8 6 2 3 2 2" xfId="25764"/>
    <cellStyle name="Normal 2 17 8 6 2 3 3" xfId="25765"/>
    <cellStyle name="Normal 2 17 8 6 2 4" xfId="25766"/>
    <cellStyle name="Normal 2 17 8 6 3" xfId="25767"/>
    <cellStyle name="Normal 2 17 8 6 4" xfId="25768"/>
    <cellStyle name="Normal 2 17 8 6 5" xfId="25769"/>
    <cellStyle name="Normal 2 17 8 7" xfId="25770"/>
    <cellStyle name="Normal 2 17 8 7 2" xfId="25771"/>
    <cellStyle name="Normal 2 17 8 7 2 2" xfId="25772"/>
    <cellStyle name="Normal 2 17 8 7 2 3" xfId="25773"/>
    <cellStyle name="Normal 2 17 8 7 2 4" xfId="25774"/>
    <cellStyle name="Normal 2 17 8 7 3" xfId="25775"/>
    <cellStyle name="Normal 2 17 8 7 4" xfId="25776"/>
    <cellStyle name="Normal 2 17 8 7 5" xfId="25777"/>
    <cellStyle name="Normal 2 17 8 8" xfId="25778"/>
    <cellStyle name="Normal 2 17 8 8 2" xfId="25779"/>
    <cellStyle name="Normal 2 17 8 8 3" xfId="25780"/>
    <cellStyle name="Normal 2 17 8 8 4" xfId="25781"/>
    <cellStyle name="Normal 2 17 8 9" xfId="25782"/>
    <cellStyle name="Normal 2 17 9" xfId="25783"/>
    <cellStyle name="Normal 2 17 9 10" xfId="25784"/>
    <cellStyle name="Normal 2 17 9 11" xfId="25785"/>
    <cellStyle name="Normal 2 17 9 2" xfId="25786"/>
    <cellStyle name="Normal 2 17 9 2 2" xfId="25787"/>
    <cellStyle name="Normal 2 17 9 2 2 2" xfId="25788"/>
    <cellStyle name="Normal 2 17 9 2 2 3" xfId="25789"/>
    <cellStyle name="Normal 2 17 9 2 2 4" xfId="25790"/>
    <cellStyle name="Normal 2 17 9 2 3" xfId="25791"/>
    <cellStyle name="Normal 2 17 9 2 4" xfId="25792"/>
    <cellStyle name="Normal 2 17 9 2 5" xfId="25793"/>
    <cellStyle name="Normal 2 17 9 3" xfId="25794"/>
    <cellStyle name="Normal 2 17 9 3 2" xfId="25795"/>
    <cellStyle name="Normal 2 17 9 3 2 2" xfId="25796"/>
    <cellStyle name="Normal 2 17 9 3 2 3" xfId="25797"/>
    <cellStyle name="Normal 2 17 9 3 2 4" xfId="25798"/>
    <cellStyle name="Normal 2 17 9 3 3" xfId="25799"/>
    <cellStyle name="Normal 2 17 9 3 4" xfId="25800"/>
    <cellStyle name="Normal 2 17 9 3 5" xfId="25801"/>
    <cellStyle name="Normal 2 17 9 4" xfId="25802"/>
    <cellStyle name="Normal 2 17 9 4 2" xfId="25803"/>
    <cellStyle name="Normal 2 17 9 4 2 2" xfId="25804"/>
    <cellStyle name="Normal 2 17 9 4 2 3" xfId="25805"/>
    <cellStyle name="Normal 2 17 9 4 2 4" xfId="25806"/>
    <cellStyle name="Normal 2 17 9 4 3" xfId="25807"/>
    <cellStyle name="Normal 2 17 9 4 4" xfId="25808"/>
    <cellStyle name="Normal 2 17 9 4 5" xfId="25809"/>
    <cellStyle name="Normal 2 17 9 5" xfId="25810"/>
    <cellStyle name="Normal 2 17 9 5 2" xfId="25811"/>
    <cellStyle name="Normal 2 17 9 5 2 2" xfId="25812"/>
    <cellStyle name="Normal 2 17 9 5 2 3" xfId="25813"/>
    <cellStyle name="Normal 2 17 9 5 2 4" xfId="25814"/>
    <cellStyle name="Normal 2 17 9 5 3" xfId="25815"/>
    <cellStyle name="Normal 2 17 9 5 4" xfId="25816"/>
    <cellStyle name="Normal 2 17 9 5 5" xfId="25817"/>
    <cellStyle name="Normal 2 17 9 6" xfId="25818"/>
    <cellStyle name="Normal 2 17 9 6 2" xfId="25819"/>
    <cellStyle name="Normal 2 17 9 6 2 2" xfId="25820"/>
    <cellStyle name="Normal 2 17 9 6 2 3" xfId="25821"/>
    <cellStyle name="Normal 2 17 9 6 2 4" xfId="25822"/>
    <cellStyle name="Normal 2 17 9 6 3" xfId="25823"/>
    <cellStyle name="Normal 2 17 9 6 4" xfId="25824"/>
    <cellStyle name="Normal 2 17 9 6 5" xfId="25825"/>
    <cellStyle name="Normal 2 17 9 7" xfId="25826"/>
    <cellStyle name="Normal 2 17 9 7 2" xfId="25827"/>
    <cellStyle name="Normal 2 17 9 7 2 2" xfId="25828"/>
    <cellStyle name="Normal 2 17 9 7 2 3" xfId="25829"/>
    <cellStyle name="Normal 2 17 9 7 2 4" xfId="25830"/>
    <cellStyle name="Normal 2 17 9 7 3" xfId="25831"/>
    <cellStyle name="Normal 2 17 9 7 4" xfId="25832"/>
    <cellStyle name="Normal 2 17 9 7 5" xfId="25833"/>
    <cellStyle name="Normal 2 17 9 8" xfId="25834"/>
    <cellStyle name="Normal 2 17 9 8 2" xfId="25835"/>
    <cellStyle name="Normal 2 17 9 8 3" xfId="25836"/>
    <cellStyle name="Normal 2 17 9 8 4" xfId="25837"/>
    <cellStyle name="Normal 2 17 9 9" xfId="25838"/>
    <cellStyle name="Normal 2 18" xfId="25839"/>
    <cellStyle name="Normal 2 18 10" xfId="25840"/>
    <cellStyle name="Normal 2 18 10 10" xfId="25841"/>
    <cellStyle name="Normal 2 18 10 11" xfId="25842"/>
    <cellStyle name="Normal 2 18 10 2" xfId="25843"/>
    <cellStyle name="Normal 2 18 10 2 2" xfId="25844"/>
    <cellStyle name="Normal 2 18 10 2 2 2" xfId="25845"/>
    <cellStyle name="Normal 2 18 10 2 2 2 2" xfId="25846"/>
    <cellStyle name="Normal 2 18 10 2 2 3" xfId="25847"/>
    <cellStyle name="Normal 2 18 10 2 2 4" xfId="25848"/>
    <cellStyle name="Normal 2 18 10 2 2 5" xfId="25849"/>
    <cellStyle name="Normal 2 18 10 2 3" xfId="25850"/>
    <cellStyle name="Normal 2 18 10 2 4" xfId="25851"/>
    <cellStyle name="Normal 2 18 10 2 5" xfId="25852"/>
    <cellStyle name="Normal 2 18 10 3" xfId="25853"/>
    <cellStyle name="Normal 2 18 10 3 2" xfId="25854"/>
    <cellStyle name="Normal 2 18 10 3 2 2" xfId="25855"/>
    <cellStyle name="Normal 2 18 10 3 2 3" xfId="25856"/>
    <cellStyle name="Normal 2 18 10 3 2 4" xfId="25857"/>
    <cellStyle name="Normal 2 18 10 3 3" xfId="25858"/>
    <cellStyle name="Normal 2 18 10 3 4" xfId="25859"/>
    <cellStyle name="Normal 2 18 10 3 5" xfId="25860"/>
    <cellStyle name="Normal 2 18 10 4" xfId="25861"/>
    <cellStyle name="Normal 2 18 10 4 2" xfId="25862"/>
    <cellStyle name="Normal 2 18 10 4 2 2" xfId="25863"/>
    <cellStyle name="Normal 2 18 10 4 2 2 2" xfId="25864"/>
    <cellStyle name="Normal 2 18 10 4 2 2 2 2" xfId="25865"/>
    <cellStyle name="Normal 2 18 10 4 2 2 3" xfId="25866"/>
    <cellStyle name="Normal 2 18 10 4 2 3" xfId="25867"/>
    <cellStyle name="Normal 2 18 10 4 2 4" xfId="25868"/>
    <cellStyle name="Normal 2 18 10 4 3" xfId="25869"/>
    <cellStyle name="Normal 2 18 10 4 4" xfId="25870"/>
    <cellStyle name="Normal 2 18 10 4 5" xfId="25871"/>
    <cellStyle name="Normal 2 18 10 5" xfId="25872"/>
    <cellStyle name="Normal 2 18 10 5 2" xfId="25873"/>
    <cellStyle name="Normal 2 18 10 5 2 2" xfId="25874"/>
    <cellStyle name="Normal 2 18 10 5 2 3" xfId="25875"/>
    <cellStyle name="Normal 2 18 10 5 2 4" xfId="25876"/>
    <cellStyle name="Normal 2 18 10 5 3" xfId="25877"/>
    <cellStyle name="Normal 2 18 10 5 4" xfId="25878"/>
    <cellStyle name="Normal 2 18 10 5 5" xfId="25879"/>
    <cellStyle name="Normal 2 18 10 6" xfId="25880"/>
    <cellStyle name="Normal 2 18 10 6 2" xfId="25881"/>
    <cellStyle name="Normal 2 18 10 6 2 2" xfId="25882"/>
    <cellStyle name="Normal 2 18 10 6 2 3" xfId="25883"/>
    <cellStyle name="Normal 2 18 10 6 2 4" xfId="25884"/>
    <cellStyle name="Normal 2 18 10 6 3" xfId="25885"/>
    <cellStyle name="Normal 2 18 10 6 4" xfId="25886"/>
    <cellStyle name="Normal 2 18 10 6 5" xfId="25887"/>
    <cellStyle name="Normal 2 18 10 7" xfId="25888"/>
    <cellStyle name="Normal 2 18 10 7 2" xfId="25889"/>
    <cellStyle name="Normal 2 18 10 7 2 2" xfId="25890"/>
    <cellStyle name="Normal 2 18 10 7 2 3" xfId="25891"/>
    <cellStyle name="Normal 2 18 10 7 2 4" xfId="25892"/>
    <cellStyle name="Normal 2 18 10 7 3" xfId="25893"/>
    <cellStyle name="Normal 2 18 10 7 4" xfId="25894"/>
    <cellStyle name="Normal 2 18 10 7 5" xfId="25895"/>
    <cellStyle name="Normal 2 18 10 8" xfId="25896"/>
    <cellStyle name="Normal 2 18 10 8 2" xfId="25897"/>
    <cellStyle name="Normal 2 18 10 8 3" xfId="25898"/>
    <cellStyle name="Normal 2 18 10 8 4" xfId="25899"/>
    <cellStyle name="Normal 2 18 10 9" xfId="25900"/>
    <cellStyle name="Normal 2 18 11" xfId="25901"/>
    <cellStyle name="Normal 2 18 11 10" xfId="25902"/>
    <cellStyle name="Normal 2 18 11 11" xfId="25903"/>
    <cellStyle name="Normal 2 18 11 2" xfId="25904"/>
    <cellStyle name="Normal 2 18 11 2 2" xfId="25905"/>
    <cellStyle name="Normal 2 18 11 2 2 2" xfId="25906"/>
    <cellStyle name="Normal 2 18 11 2 2 3" xfId="25907"/>
    <cellStyle name="Normal 2 18 11 2 2 4" xfId="25908"/>
    <cellStyle name="Normal 2 18 11 2 3" xfId="25909"/>
    <cellStyle name="Normal 2 18 11 2 4" xfId="25910"/>
    <cellStyle name="Normal 2 18 11 2 5" xfId="25911"/>
    <cellStyle name="Normal 2 18 11 3" xfId="25912"/>
    <cellStyle name="Normal 2 18 11 3 2" xfId="25913"/>
    <cellStyle name="Normal 2 18 11 3 2 2" xfId="25914"/>
    <cellStyle name="Normal 2 18 11 3 2 3" xfId="25915"/>
    <cellStyle name="Normal 2 18 11 3 2 4" xfId="25916"/>
    <cellStyle name="Normal 2 18 11 3 3" xfId="25917"/>
    <cellStyle name="Normal 2 18 11 3 4" xfId="25918"/>
    <cellStyle name="Normal 2 18 11 3 5" xfId="25919"/>
    <cellStyle name="Normal 2 18 11 4" xfId="25920"/>
    <cellStyle name="Normal 2 18 11 4 2" xfId="25921"/>
    <cellStyle name="Normal 2 18 11 4 2 2" xfId="25922"/>
    <cellStyle name="Normal 2 18 11 4 2 3" xfId="25923"/>
    <cellStyle name="Normal 2 18 11 4 2 4" xfId="25924"/>
    <cellStyle name="Normal 2 18 11 4 3" xfId="25925"/>
    <cellStyle name="Normal 2 18 11 4 4" xfId="25926"/>
    <cellStyle name="Normal 2 18 11 4 5" xfId="25927"/>
    <cellStyle name="Normal 2 18 11 5" xfId="25928"/>
    <cellStyle name="Normal 2 18 11 5 2" xfId="25929"/>
    <cellStyle name="Normal 2 18 11 5 2 2" xfId="25930"/>
    <cellStyle name="Normal 2 18 11 5 2 3" xfId="25931"/>
    <cellStyle name="Normal 2 18 11 5 2 4" xfId="25932"/>
    <cellStyle name="Normal 2 18 11 5 3" xfId="25933"/>
    <cellStyle name="Normal 2 18 11 5 4" xfId="25934"/>
    <cellStyle name="Normal 2 18 11 5 5" xfId="25935"/>
    <cellStyle name="Normal 2 18 11 6" xfId="25936"/>
    <cellStyle name="Normal 2 18 11 6 2" xfId="25937"/>
    <cellStyle name="Normal 2 18 11 6 2 2" xfId="25938"/>
    <cellStyle name="Normal 2 18 11 6 2 3" xfId="25939"/>
    <cellStyle name="Normal 2 18 11 6 2 4" xfId="25940"/>
    <cellStyle name="Normal 2 18 11 6 3" xfId="25941"/>
    <cellStyle name="Normal 2 18 11 6 4" xfId="25942"/>
    <cellStyle name="Normal 2 18 11 6 5" xfId="25943"/>
    <cellStyle name="Normal 2 18 11 7" xfId="25944"/>
    <cellStyle name="Normal 2 18 11 7 2" xfId="25945"/>
    <cellStyle name="Normal 2 18 11 7 2 2" xfId="25946"/>
    <cellStyle name="Normal 2 18 11 7 2 3" xfId="25947"/>
    <cellStyle name="Normal 2 18 11 7 2 4" xfId="25948"/>
    <cellStyle name="Normal 2 18 11 7 3" xfId="25949"/>
    <cellStyle name="Normal 2 18 11 7 4" xfId="25950"/>
    <cellStyle name="Normal 2 18 11 7 5" xfId="25951"/>
    <cellStyle name="Normal 2 18 11 8" xfId="25952"/>
    <cellStyle name="Normal 2 18 11 8 2" xfId="25953"/>
    <cellStyle name="Normal 2 18 11 8 3" xfId="25954"/>
    <cellStyle name="Normal 2 18 11 8 4" xfId="25955"/>
    <cellStyle name="Normal 2 18 11 9" xfId="25956"/>
    <cellStyle name="Normal 2 18 11 9 2" xfId="25957"/>
    <cellStyle name="Normal 2 18 11 9 2 2" xfId="25958"/>
    <cellStyle name="Normal 2 18 11 9 3" xfId="25959"/>
    <cellStyle name="Normal 2 18 12" xfId="25960"/>
    <cellStyle name="Normal 2 18 12 10" xfId="25961"/>
    <cellStyle name="Normal 2 18 12 11" xfId="25962"/>
    <cellStyle name="Normal 2 18 12 2" xfId="25963"/>
    <cellStyle name="Normal 2 18 12 2 2" xfId="25964"/>
    <cellStyle name="Normal 2 18 12 2 2 2" xfId="25965"/>
    <cellStyle name="Normal 2 18 12 2 2 3" xfId="25966"/>
    <cellStyle name="Normal 2 18 12 2 2 4" xfId="25967"/>
    <cellStyle name="Normal 2 18 12 2 3" xfId="25968"/>
    <cellStyle name="Normal 2 18 12 2 4" xfId="25969"/>
    <cellStyle name="Normal 2 18 12 2 5" xfId="25970"/>
    <cellStyle name="Normal 2 18 12 3" xfId="25971"/>
    <cellStyle name="Normal 2 18 12 3 2" xfId="25972"/>
    <cellStyle name="Normal 2 18 12 3 2 2" xfId="25973"/>
    <cellStyle name="Normal 2 18 12 3 2 3" xfId="25974"/>
    <cellStyle name="Normal 2 18 12 3 2 4" xfId="25975"/>
    <cellStyle name="Normal 2 18 12 3 3" xfId="25976"/>
    <cellStyle name="Normal 2 18 12 3 3 2" xfId="25977"/>
    <cellStyle name="Normal 2 18 12 3 3 2 2" xfId="25978"/>
    <cellStyle name="Normal 2 18 12 3 3 3" xfId="25979"/>
    <cellStyle name="Normal 2 18 12 3 4" xfId="25980"/>
    <cellStyle name="Normal 2 18 12 3 5" xfId="25981"/>
    <cellStyle name="Normal 2 18 12 4" xfId="25982"/>
    <cellStyle name="Normal 2 18 12 4 2" xfId="25983"/>
    <cellStyle name="Normal 2 18 12 4 2 2" xfId="25984"/>
    <cellStyle name="Normal 2 18 12 4 2 3" xfId="25985"/>
    <cellStyle name="Normal 2 18 12 4 2 4" xfId="25986"/>
    <cellStyle name="Normal 2 18 12 4 3" xfId="25987"/>
    <cellStyle name="Normal 2 18 12 4 4" xfId="25988"/>
    <cellStyle name="Normal 2 18 12 4 5" xfId="25989"/>
    <cellStyle name="Normal 2 18 12 5" xfId="25990"/>
    <cellStyle name="Normal 2 18 12 5 2" xfId="25991"/>
    <cellStyle name="Normal 2 18 12 5 2 2" xfId="25992"/>
    <cellStyle name="Normal 2 18 12 5 2 3" xfId="25993"/>
    <cellStyle name="Normal 2 18 12 5 2 4" xfId="25994"/>
    <cellStyle name="Normal 2 18 12 5 3" xfId="25995"/>
    <cellStyle name="Normal 2 18 12 5 4" xfId="25996"/>
    <cellStyle name="Normal 2 18 12 5 5" xfId="25997"/>
    <cellStyle name="Normal 2 18 12 6" xfId="25998"/>
    <cellStyle name="Normal 2 18 12 6 2" xfId="25999"/>
    <cellStyle name="Normal 2 18 12 6 2 2" xfId="26000"/>
    <cellStyle name="Normal 2 18 12 6 2 2 2" xfId="26001"/>
    <cellStyle name="Normal 2 18 12 6 2 2 2 2" xfId="26002"/>
    <cellStyle name="Normal 2 18 12 6 2 2 3" xfId="26003"/>
    <cellStyle name="Normal 2 18 12 6 2 3" xfId="26004"/>
    <cellStyle name="Normal 2 18 12 6 2 4" xfId="26005"/>
    <cellStyle name="Normal 2 18 12 6 3" xfId="26006"/>
    <cellStyle name="Normal 2 18 12 6 4" xfId="26007"/>
    <cellStyle name="Normal 2 18 12 6 5" xfId="26008"/>
    <cellStyle name="Normal 2 18 12 7" xfId="26009"/>
    <cellStyle name="Normal 2 18 12 7 2" xfId="26010"/>
    <cellStyle name="Normal 2 18 12 7 2 2" xfId="26011"/>
    <cellStyle name="Normal 2 18 12 7 2 3" xfId="26012"/>
    <cellStyle name="Normal 2 18 12 7 2 4" xfId="26013"/>
    <cellStyle name="Normal 2 18 12 7 3" xfId="26014"/>
    <cellStyle name="Normal 2 18 12 7 4" xfId="26015"/>
    <cellStyle name="Normal 2 18 12 7 5" xfId="26016"/>
    <cellStyle name="Normal 2 18 12 8" xfId="26017"/>
    <cellStyle name="Normal 2 18 12 8 2" xfId="26018"/>
    <cellStyle name="Normal 2 18 12 8 3" xfId="26019"/>
    <cellStyle name="Normal 2 18 12 8 4" xfId="26020"/>
    <cellStyle name="Normal 2 18 12 9" xfId="26021"/>
    <cellStyle name="Normal 2 18 13" xfId="26022"/>
    <cellStyle name="Normal 2 18 13 10" xfId="26023"/>
    <cellStyle name="Normal 2 18 13 11" xfId="26024"/>
    <cellStyle name="Normal 2 18 13 2" xfId="26025"/>
    <cellStyle name="Normal 2 18 13 2 2" xfId="26026"/>
    <cellStyle name="Normal 2 18 13 2 2 2" xfId="26027"/>
    <cellStyle name="Normal 2 18 13 2 2 3" xfId="26028"/>
    <cellStyle name="Normal 2 18 13 2 2 4" xfId="26029"/>
    <cellStyle name="Normal 2 18 13 2 3" xfId="26030"/>
    <cellStyle name="Normal 2 18 13 2 4" xfId="26031"/>
    <cellStyle name="Normal 2 18 13 2 5" xfId="26032"/>
    <cellStyle name="Normal 2 18 13 3" xfId="26033"/>
    <cellStyle name="Normal 2 18 13 3 2" xfId="26034"/>
    <cellStyle name="Normal 2 18 13 3 2 2" xfId="26035"/>
    <cellStyle name="Normal 2 18 13 3 2 3" xfId="26036"/>
    <cellStyle name="Normal 2 18 13 3 2 4" xfId="26037"/>
    <cellStyle name="Normal 2 18 13 3 3" xfId="26038"/>
    <cellStyle name="Normal 2 18 13 3 4" xfId="26039"/>
    <cellStyle name="Normal 2 18 13 3 5" xfId="26040"/>
    <cellStyle name="Normal 2 18 13 4" xfId="26041"/>
    <cellStyle name="Normal 2 18 13 4 2" xfId="26042"/>
    <cellStyle name="Normal 2 18 13 4 2 2" xfId="26043"/>
    <cellStyle name="Normal 2 18 13 4 2 3" xfId="26044"/>
    <cellStyle name="Normal 2 18 13 4 2 4" xfId="26045"/>
    <cellStyle name="Normal 2 18 13 4 3" xfId="26046"/>
    <cellStyle name="Normal 2 18 13 4 4" xfId="26047"/>
    <cellStyle name="Normal 2 18 13 4 5" xfId="26048"/>
    <cellStyle name="Normal 2 18 13 5" xfId="26049"/>
    <cellStyle name="Normal 2 18 13 5 2" xfId="26050"/>
    <cellStyle name="Normal 2 18 13 5 2 2" xfId="26051"/>
    <cellStyle name="Normal 2 18 13 5 2 3" xfId="26052"/>
    <cellStyle name="Normal 2 18 13 5 2 4" xfId="26053"/>
    <cellStyle name="Normal 2 18 13 5 3" xfId="26054"/>
    <cellStyle name="Normal 2 18 13 5 4" xfId="26055"/>
    <cellStyle name="Normal 2 18 13 5 5" xfId="26056"/>
    <cellStyle name="Normal 2 18 13 6" xfId="26057"/>
    <cellStyle name="Normal 2 18 13 6 2" xfId="26058"/>
    <cellStyle name="Normal 2 18 13 6 2 2" xfId="26059"/>
    <cellStyle name="Normal 2 18 13 6 2 3" xfId="26060"/>
    <cellStyle name="Normal 2 18 13 6 2 4" xfId="26061"/>
    <cellStyle name="Normal 2 18 13 6 3" xfId="26062"/>
    <cellStyle name="Normal 2 18 13 6 4" xfId="26063"/>
    <cellStyle name="Normal 2 18 13 6 5" xfId="26064"/>
    <cellStyle name="Normal 2 18 13 7" xfId="26065"/>
    <cellStyle name="Normal 2 18 13 7 2" xfId="26066"/>
    <cellStyle name="Normal 2 18 13 7 2 2" xfId="26067"/>
    <cellStyle name="Normal 2 18 13 7 2 3" xfId="26068"/>
    <cellStyle name="Normal 2 18 13 7 2 4" xfId="26069"/>
    <cellStyle name="Normal 2 18 13 7 3" xfId="26070"/>
    <cellStyle name="Normal 2 18 13 7 4" xfId="26071"/>
    <cellStyle name="Normal 2 18 13 7 5" xfId="26072"/>
    <cellStyle name="Normal 2 18 13 8" xfId="26073"/>
    <cellStyle name="Normal 2 18 13 8 2" xfId="26074"/>
    <cellStyle name="Normal 2 18 13 8 3" xfId="26075"/>
    <cellStyle name="Normal 2 18 13 8 4" xfId="26076"/>
    <cellStyle name="Normal 2 18 13 9" xfId="26077"/>
    <cellStyle name="Normal 2 18 14" xfId="26078"/>
    <cellStyle name="Normal 2 18 14 2" xfId="26079"/>
    <cellStyle name="Normal 2 18 14 2 2" xfId="26080"/>
    <cellStyle name="Normal 2 18 14 2 3" xfId="26081"/>
    <cellStyle name="Normal 2 18 14 2 4" xfId="26082"/>
    <cellStyle name="Normal 2 18 14 3" xfId="26083"/>
    <cellStyle name="Normal 2 18 14 4" xfId="26084"/>
    <cellStyle name="Normal 2 18 14 5" xfId="26085"/>
    <cellStyle name="Normal 2 18 15" xfId="26086"/>
    <cellStyle name="Normal 2 18 15 2" xfId="26087"/>
    <cellStyle name="Normal 2 18 15 2 2" xfId="26088"/>
    <cellStyle name="Normal 2 18 15 2 3" xfId="26089"/>
    <cellStyle name="Normal 2 18 15 2 4" xfId="26090"/>
    <cellStyle name="Normal 2 18 15 3" xfId="26091"/>
    <cellStyle name="Normal 2 18 15 4" xfId="26092"/>
    <cellStyle name="Normal 2 18 15 4 2" xfId="26093"/>
    <cellStyle name="Normal 2 18 15 4 2 2" xfId="26094"/>
    <cellStyle name="Normal 2 18 15 4 3" xfId="26095"/>
    <cellStyle name="Normal 2 18 15 5" xfId="26096"/>
    <cellStyle name="Normal 2 18 16" xfId="26097"/>
    <cellStyle name="Normal 2 18 16 2" xfId="26098"/>
    <cellStyle name="Normal 2 18 16 2 2" xfId="26099"/>
    <cellStyle name="Normal 2 18 16 2 3" xfId="26100"/>
    <cellStyle name="Normal 2 18 16 2 4" xfId="26101"/>
    <cellStyle name="Normal 2 18 16 3" xfId="26102"/>
    <cellStyle name="Normal 2 18 16 4" xfId="26103"/>
    <cellStyle name="Normal 2 18 16 5" xfId="26104"/>
    <cellStyle name="Normal 2 18 17" xfId="26105"/>
    <cellStyle name="Normal 2 18 17 2" xfId="26106"/>
    <cellStyle name="Normal 2 18 17 2 2" xfId="26107"/>
    <cellStyle name="Normal 2 18 17 2 3" xfId="26108"/>
    <cellStyle name="Normal 2 18 17 2 4" xfId="26109"/>
    <cellStyle name="Normal 2 18 17 3" xfId="26110"/>
    <cellStyle name="Normal 2 18 17 4" xfId="26111"/>
    <cellStyle name="Normal 2 18 17 5" xfId="26112"/>
    <cellStyle name="Normal 2 18 18" xfId="26113"/>
    <cellStyle name="Normal 2 18 18 2" xfId="26114"/>
    <cellStyle name="Normal 2 18 18 2 2" xfId="26115"/>
    <cellStyle name="Normal 2 18 18 2 3" xfId="26116"/>
    <cellStyle name="Normal 2 18 18 2 4" xfId="26117"/>
    <cellStyle name="Normal 2 18 18 3" xfId="26118"/>
    <cellStyle name="Normal 2 18 18 4" xfId="26119"/>
    <cellStyle name="Normal 2 18 18 5" xfId="26120"/>
    <cellStyle name="Normal 2 18 19" xfId="26121"/>
    <cellStyle name="Normal 2 18 19 2" xfId="26122"/>
    <cellStyle name="Normal 2 18 19 2 2" xfId="26123"/>
    <cellStyle name="Normal 2 18 19 2 3" xfId="26124"/>
    <cellStyle name="Normal 2 18 19 2 4" xfId="26125"/>
    <cellStyle name="Normal 2 18 19 3" xfId="26126"/>
    <cellStyle name="Normal 2 18 19 4" xfId="26127"/>
    <cellStyle name="Normal 2 18 19 5" xfId="26128"/>
    <cellStyle name="Normal 2 18 2" xfId="26129"/>
    <cellStyle name="Normal 2 18 2 10" xfId="26130"/>
    <cellStyle name="Normal 2 18 2 11" xfId="26131"/>
    <cellStyle name="Normal 2 18 2 2" xfId="26132"/>
    <cellStyle name="Normal 2 18 2 2 2" xfId="26133"/>
    <cellStyle name="Normal 2 18 2 2 2 2" xfId="26134"/>
    <cellStyle name="Normal 2 18 2 2 2 3" xfId="26135"/>
    <cellStyle name="Normal 2 18 2 2 2 4" xfId="26136"/>
    <cellStyle name="Normal 2 18 2 2 3" xfId="26137"/>
    <cellStyle name="Normal 2 18 2 2 4" xfId="26138"/>
    <cellStyle name="Normal 2 18 2 2 5" xfId="26139"/>
    <cellStyle name="Normal 2 18 2 3" xfId="26140"/>
    <cellStyle name="Normal 2 18 2 3 2" xfId="26141"/>
    <cellStyle name="Normal 2 18 2 3 2 2" xfId="26142"/>
    <cellStyle name="Normal 2 18 2 3 2 3" xfId="26143"/>
    <cellStyle name="Normal 2 18 2 3 2 4" xfId="26144"/>
    <cellStyle name="Normal 2 18 2 3 3" xfId="26145"/>
    <cellStyle name="Normal 2 18 2 3 4" xfId="26146"/>
    <cellStyle name="Normal 2 18 2 3 5" xfId="26147"/>
    <cellStyle name="Normal 2 18 2 4" xfId="26148"/>
    <cellStyle name="Normal 2 18 2 4 2" xfId="26149"/>
    <cellStyle name="Normal 2 18 2 4 2 2" xfId="26150"/>
    <cellStyle name="Normal 2 18 2 4 2 2 2" xfId="26151"/>
    <cellStyle name="Normal 2 18 2 4 2 2 2 2" xfId="26152"/>
    <cellStyle name="Normal 2 18 2 4 2 2 3" xfId="26153"/>
    <cellStyle name="Normal 2 18 2 4 2 3" xfId="26154"/>
    <cellStyle name="Normal 2 18 2 4 2 4" xfId="26155"/>
    <cellStyle name="Normal 2 18 2 4 3" xfId="26156"/>
    <cellStyle name="Normal 2 18 2 4 3 2" xfId="26157"/>
    <cellStyle name="Normal 2 18 2 4 3 2 2" xfId="26158"/>
    <cellStyle name="Normal 2 18 2 4 3 3" xfId="26159"/>
    <cellStyle name="Normal 2 18 2 4 4" xfId="26160"/>
    <cellStyle name="Normal 2 18 2 4 5" xfId="26161"/>
    <cellStyle name="Normal 2 18 2 5" xfId="26162"/>
    <cellStyle name="Normal 2 18 2 5 2" xfId="26163"/>
    <cellStyle name="Normal 2 18 2 5 2 2" xfId="26164"/>
    <cellStyle name="Normal 2 18 2 5 2 3" xfId="26165"/>
    <cellStyle name="Normal 2 18 2 5 2 4" xfId="26166"/>
    <cellStyle name="Normal 2 18 2 5 3" xfId="26167"/>
    <cellStyle name="Normal 2 18 2 5 4" xfId="26168"/>
    <cellStyle name="Normal 2 18 2 5 5" xfId="26169"/>
    <cellStyle name="Normal 2 18 2 6" xfId="26170"/>
    <cellStyle name="Normal 2 18 2 6 2" xfId="26171"/>
    <cellStyle name="Normal 2 18 2 6 2 2" xfId="26172"/>
    <cellStyle name="Normal 2 18 2 6 2 3" xfId="26173"/>
    <cellStyle name="Normal 2 18 2 6 2 4" xfId="26174"/>
    <cellStyle name="Normal 2 18 2 6 3" xfId="26175"/>
    <cellStyle name="Normal 2 18 2 6 4" xfId="26176"/>
    <cellStyle name="Normal 2 18 2 6 5" xfId="26177"/>
    <cellStyle name="Normal 2 18 2 7" xfId="26178"/>
    <cellStyle name="Normal 2 18 2 7 2" xfId="26179"/>
    <cellStyle name="Normal 2 18 2 7 2 2" xfId="26180"/>
    <cellStyle name="Normal 2 18 2 7 2 3" xfId="26181"/>
    <cellStyle name="Normal 2 18 2 7 2 4" xfId="26182"/>
    <cellStyle name="Normal 2 18 2 7 3" xfId="26183"/>
    <cellStyle name="Normal 2 18 2 7 4" xfId="26184"/>
    <cellStyle name="Normal 2 18 2 7 5" xfId="26185"/>
    <cellStyle name="Normal 2 18 2 8" xfId="26186"/>
    <cellStyle name="Normal 2 18 2 8 2" xfId="26187"/>
    <cellStyle name="Normal 2 18 2 8 3" xfId="26188"/>
    <cellStyle name="Normal 2 18 2 8 4" xfId="26189"/>
    <cellStyle name="Normal 2 18 2 9" xfId="26190"/>
    <cellStyle name="Normal 2 18 20" xfId="26191"/>
    <cellStyle name="Normal 2 18 20 2" xfId="26192"/>
    <cellStyle name="Normal 2 18 20 3" xfId="26193"/>
    <cellStyle name="Normal 2 18 20 4" xfId="26194"/>
    <cellStyle name="Normal 2 18 21" xfId="26195"/>
    <cellStyle name="Normal 2 18 22" xfId="26196"/>
    <cellStyle name="Normal 2 18 23" xfId="26197"/>
    <cellStyle name="Normal 2 18 3" xfId="26198"/>
    <cellStyle name="Normal 2 18 3 10" xfId="26199"/>
    <cellStyle name="Normal 2 18 3 11" xfId="26200"/>
    <cellStyle name="Normal 2 18 3 2" xfId="26201"/>
    <cellStyle name="Normal 2 18 3 2 2" xfId="26202"/>
    <cellStyle name="Normal 2 18 3 2 2 2" xfId="26203"/>
    <cellStyle name="Normal 2 18 3 2 2 3" xfId="26204"/>
    <cellStyle name="Normal 2 18 3 2 2 4" xfId="26205"/>
    <cellStyle name="Normal 2 18 3 2 3" xfId="26206"/>
    <cellStyle name="Normal 2 18 3 2 4" xfId="26207"/>
    <cellStyle name="Normal 2 18 3 2 5" xfId="26208"/>
    <cellStyle name="Normal 2 18 3 3" xfId="26209"/>
    <cellStyle name="Normal 2 18 3 3 2" xfId="26210"/>
    <cellStyle name="Normal 2 18 3 3 2 2" xfId="26211"/>
    <cellStyle name="Normal 2 18 3 3 2 3" xfId="26212"/>
    <cellStyle name="Normal 2 18 3 3 2 4" xfId="26213"/>
    <cellStyle name="Normal 2 18 3 3 3" xfId="26214"/>
    <cellStyle name="Normal 2 18 3 3 4" xfId="26215"/>
    <cellStyle name="Normal 2 18 3 3 5" xfId="26216"/>
    <cellStyle name="Normal 2 18 3 4" xfId="26217"/>
    <cellStyle name="Normal 2 18 3 4 2" xfId="26218"/>
    <cellStyle name="Normal 2 18 3 4 2 2" xfId="26219"/>
    <cellStyle name="Normal 2 18 3 4 2 3" xfId="26220"/>
    <cellStyle name="Normal 2 18 3 4 2 4" xfId="26221"/>
    <cellStyle name="Normal 2 18 3 4 3" xfId="26222"/>
    <cellStyle name="Normal 2 18 3 4 4" xfId="26223"/>
    <cellStyle name="Normal 2 18 3 4 5" xfId="26224"/>
    <cellStyle name="Normal 2 18 3 5" xfId="26225"/>
    <cellStyle name="Normal 2 18 3 5 2" xfId="26226"/>
    <cellStyle name="Normal 2 18 3 5 2 2" xfId="26227"/>
    <cellStyle name="Normal 2 18 3 5 2 3" xfId="26228"/>
    <cellStyle name="Normal 2 18 3 5 2 4" xfId="26229"/>
    <cellStyle name="Normal 2 18 3 5 3" xfId="26230"/>
    <cellStyle name="Normal 2 18 3 5 4" xfId="26231"/>
    <cellStyle name="Normal 2 18 3 5 5" xfId="26232"/>
    <cellStyle name="Normal 2 18 3 6" xfId="26233"/>
    <cellStyle name="Normal 2 18 3 6 2" xfId="26234"/>
    <cellStyle name="Normal 2 18 3 6 2 2" xfId="26235"/>
    <cellStyle name="Normal 2 18 3 6 2 3" xfId="26236"/>
    <cellStyle name="Normal 2 18 3 6 2 4" xfId="26237"/>
    <cellStyle name="Normal 2 18 3 6 3" xfId="26238"/>
    <cellStyle name="Normal 2 18 3 6 4" xfId="26239"/>
    <cellStyle name="Normal 2 18 3 6 5" xfId="26240"/>
    <cellStyle name="Normal 2 18 3 7" xfId="26241"/>
    <cellStyle name="Normal 2 18 3 7 2" xfId="26242"/>
    <cellStyle name="Normal 2 18 3 7 2 2" xfId="26243"/>
    <cellStyle name="Normal 2 18 3 7 2 3" xfId="26244"/>
    <cellStyle name="Normal 2 18 3 7 2 4" xfId="26245"/>
    <cellStyle name="Normal 2 18 3 7 3" xfId="26246"/>
    <cellStyle name="Normal 2 18 3 7 4" xfId="26247"/>
    <cellStyle name="Normal 2 18 3 7 5" xfId="26248"/>
    <cellStyle name="Normal 2 18 3 8" xfId="26249"/>
    <cellStyle name="Normal 2 18 3 8 2" xfId="26250"/>
    <cellStyle name="Normal 2 18 3 8 3" xfId="26251"/>
    <cellStyle name="Normal 2 18 3 8 4" xfId="26252"/>
    <cellStyle name="Normal 2 18 3 9" xfId="26253"/>
    <cellStyle name="Normal 2 18 4" xfId="26254"/>
    <cellStyle name="Normal 2 18 4 10" xfId="26255"/>
    <cellStyle name="Normal 2 18 4 11" xfId="26256"/>
    <cellStyle name="Normal 2 18 4 2" xfId="26257"/>
    <cellStyle name="Normal 2 18 4 2 2" xfId="26258"/>
    <cellStyle name="Normal 2 18 4 2 2 2" xfId="26259"/>
    <cellStyle name="Normal 2 18 4 2 2 3" xfId="26260"/>
    <cellStyle name="Normal 2 18 4 2 2 4" xfId="26261"/>
    <cellStyle name="Normal 2 18 4 2 3" xfId="26262"/>
    <cellStyle name="Normal 2 18 4 2 4" xfId="26263"/>
    <cellStyle name="Normal 2 18 4 2 5" xfId="26264"/>
    <cellStyle name="Normal 2 18 4 3" xfId="26265"/>
    <cellStyle name="Normal 2 18 4 3 2" xfId="26266"/>
    <cellStyle name="Normal 2 18 4 3 2 2" xfId="26267"/>
    <cellStyle name="Normal 2 18 4 3 2 3" xfId="26268"/>
    <cellStyle name="Normal 2 18 4 3 2 4" xfId="26269"/>
    <cellStyle name="Normal 2 18 4 3 3" xfId="26270"/>
    <cellStyle name="Normal 2 18 4 3 4" xfId="26271"/>
    <cellStyle name="Normal 2 18 4 3 5" xfId="26272"/>
    <cellStyle name="Normal 2 18 4 4" xfId="26273"/>
    <cellStyle name="Normal 2 18 4 4 2" xfId="26274"/>
    <cellStyle name="Normal 2 18 4 4 2 2" xfId="26275"/>
    <cellStyle name="Normal 2 18 4 4 2 3" xfId="26276"/>
    <cellStyle name="Normal 2 18 4 4 2 4" xfId="26277"/>
    <cellStyle name="Normal 2 18 4 4 3" xfId="26278"/>
    <cellStyle name="Normal 2 18 4 4 4" xfId="26279"/>
    <cellStyle name="Normal 2 18 4 4 5" xfId="26280"/>
    <cellStyle name="Normal 2 18 4 5" xfId="26281"/>
    <cellStyle name="Normal 2 18 4 5 2" xfId="26282"/>
    <cellStyle name="Normal 2 18 4 5 2 2" xfId="26283"/>
    <cellStyle name="Normal 2 18 4 5 2 3" xfId="26284"/>
    <cellStyle name="Normal 2 18 4 5 2 4" xfId="26285"/>
    <cellStyle name="Normal 2 18 4 5 3" xfId="26286"/>
    <cellStyle name="Normal 2 18 4 5 4" xfId="26287"/>
    <cellStyle name="Normal 2 18 4 5 5" xfId="26288"/>
    <cellStyle name="Normal 2 18 4 6" xfId="26289"/>
    <cellStyle name="Normal 2 18 4 6 2" xfId="26290"/>
    <cellStyle name="Normal 2 18 4 6 2 2" xfId="26291"/>
    <cellStyle name="Normal 2 18 4 6 2 3" xfId="26292"/>
    <cellStyle name="Normal 2 18 4 6 2 4" xfId="26293"/>
    <cellStyle name="Normal 2 18 4 6 3" xfId="26294"/>
    <cellStyle name="Normal 2 18 4 6 4" xfId="26295"/>
    <cellStyle name="Normal 2 18 4 6 5" xfId="26296"/>
    <cellStyle name="Normal 2 18 4 7" xfId="26297"/>
    <cellStyle name="Normal 2 18 4 7 2" xfId="26298"/>
    <cellStyle name="Normal 2 18 4 7 2 2" xfId="26299"/>
    <cellStyle name="Normal 2 18 4 7 2 3" xfId="26300"/>
    <cellStyle name="Normal 2 18 4 7 2 4" xfId="26301"/>
    <cellStyle name="Normal 2 18 4 7 3" xfId="26302"/>
    <cellStyle name="Normal 2 18 4 7 4" xfId="26303"/>
    <cellStyle name="Normal 2 18 4 7 5" xfId="26304"/>
    <cellStyle name="Normal 2 18 4 8" xfId="26305"/>
    <cellStyle name="Normal 2 18 4 8 2" xfId="26306"/>
    <cellStyle name="Normal 2 18 4 8 3" xfId="26307"/>
    <cellStyle name="Normal 2 18 4 8 4" xfId="26308"/>
    <cellStyle name="Normal 2 18 4 9" xfId="26309"/>
    <cellStyle name="Normal 2 18 5" xfId="26310"/>
    <cellStyle name="Normal 2 18 5 10" xfId="26311"/>
    <cellStyle name="Normal 2 18 5 11" xfId="26312"/>
    <cellStyle name="Normal 2 18 5 2" xfId="26313"/>
    <cellStyle name="Normal 2 18 5 2 2" xfId="26314"/>
    <cellStyle name="Normal 2 18 5 2 2 2" xfId="26315"/>
    <cellStyle name="Normal 2 18 5 2 2 3" xfId="26316"/>
    <cellStyle name="Normal 2 18 5 2 2 4" xfId="26317"/>
    <cellStyle name="Normal 2 18 5 2 3" xfId="26318"/>
    <cellStyle name="Normal 2 18 5 2 4" xfId="26319"/>
    <cellStyle name="Normal 2 18 5 2 5" xfId="26320"/>
    <cellStyle name="Normal 2 18 5 3" xfId="26321"/>
    <cellStyle name="Normal 2 18 5 3 2" xfId="26322"/>
    <cellStyle name="Normal 2 18 5 3 2 2" xfId="26323"/>
    <cellStyle name="Normal 2 18 5 3 2 3" xfId="26324"/>
    <cellStyle name="Normal 2 18 5 3 2 4" xfId="26325"/>
    <cellStyle name="Normal 2 18 5 3 3" xfId="26326"/>
    <cellStyle name="Normal 2 18 5 3 4" xfId="26327"/>
    <cellStyle name="Normal 2 18 5 3 5" xfId="26328"/>
    <cellStyle name="Normal 2 18 5 4" xfId="26329"/>
    <cellStyle name="Normal 2 18 5 4 2" xfId="26330"/>
    <cellStyle name="Normal 2 18 5 4 2 2" xfId="26331"/>
    <cellStyle name="Normal 2 18 5 4 2 3" xfId="26332"/>
    <cellStyle name="Normal 2 18 5 4 2 4" xfId="26333"/>
    <cellStyle name="Normal 2 18 5 4 3" xfId="26334"/>
    <cellStyle name="Normal 2 18 5 4 4" xfId="26335"/>
    <cellStyle name="Normal 2 18 5 4 5" xfId="26336"/>
    <cellStyle name="Normal 2 18 5 5" xfId="26337"/>
    <cellStyle name="Normal 2 18 5 5 2" xfId="26338"/>
    <cellStyle name="Normal 2 18 5 5 2 2" xfId="26339"/>
    <cellStyle name="Normal 2 18 5 5 2 3" xfId="26340"/>
    <cellStyle name="Normal 2 18 5 5 2 4" xfId="26341"/>
    <cellStyle name="Normal 2 18 5 5 3" xfId="26342"/>
    <cellStyle name="Normal 2 18 5 5 4" xfId="26343"/>
    <cellStyle name="Normal 2 18 5 5 5" xfId="26344"/>
    <cellStyle name="Normal 2 18 5 6" xfId="26345"/>
    <cellStyle name="Normal 2 18 5 6 2" xfId="26346"/>
    <cellStyle name="Normal 2 18 5 6 2 2" xfId="26347"/>
    <cellStyle name="Normal 2 18 5 6 2 2 2" xfId="26348"/>
    <cellStyle name="Normal 2 18 5 6 2 3" xfId="26349"/>
    <cellStyle name="Normal 2 18 5 6 2 4" xfId="26350"/>
    <cellStyle name="Normal 2 18 5 6 2 5" xfId="26351"/>
    <cellStyle name="Normal 2 18 5 6 3" xfId="26352"/>
    <cellStyle name="Normal 2 18 5 6 4" xfId="26353"/>
    <cellStyle name="Normal 2 18 5 6 5" xfId="26354"/>
    <cellStyle name="Normal 2 18 5 7" xfId="26355"/>
    <cellStyle name="Normal 2 18 5 7 2" xfId="26356"/>
    <cellStyle name="Normal 2 18 5 7 2 2" xfId="26357"/>
    <cellStyle name="Normal 2 18 5 7 2 3" xfId="26358"/>
    <cellStyle name="Normal 2 18 5 7 2 4" xfId="26359"/>
    <cellStyle name="Normal 2 18 5 7 3" xfId="26360"/>
    <cellStyle name="Normal 2 18 5 7 4" xfId="26361"/>
    <cellStyle name="Normal 2 18 5 7 5" xfId="26362"/>
    <cellStyle name="Normal 2 18 5 8" xfId="26363"/>
    <cellStyle name="Normal 2 18 5 8 2" xfId="26364"/>
    <cellStyle name="Normal 2 18 5 8 3" xfId="26365"/>
    <cellStyle name="Normal 2 18 5 8 4" xfId="26366"/>
    <cellStyle name="Normal 2 18 5 9" xfId="26367"/>
    <cellStyle name="Normal 2 18 6" xfId="26368"/>
    <cellStyle name="Normal 2 18 6 10" xfId="26369"/>
    <cellStyle name="Normal 2 18 6 11" xfId="26370"/>
    <cellStyle name="Normal 2 18 6 2" xfId="26371"/>
    <cellStyle name="Normal 2 18 6 2 2" xfId="26372"/>
    <cellStyle name="Normal 2 18 6 2 2 2" xfId="26373"/>
    <cellStyle name="Normal 2 18 6 2 2 3" xfId="26374"/>
    <cellStyle name="Normal 2 18 6 2 2 4" xfId="26375"/>
    <cellStyle name="Normal 2 18 6 2 3" xfId="26376"/>
    <cellStyle name="Normal 2 18 6 2 4" xfId="26377"/>
    <cellStyle name="Normal 2 18 6 2 5" xfId="26378"/>
    <cellStyle name="Normal 2 18 6 3" xfId="26379"/>
    <cellStyle name="Normal 2 18 6 3 2" xfId="26380"/>
    <cellStyle name="Normal 2 18 6 3 2 2" xfId="26381"/>
    <cellStyle name="Normal 2 18 6 3 2 3" xfId="26382"/>
    <cellStyle name="Normal 2 18 6 3 2 4" xfId="26383"/>
    <cellStyle name="Normal 2 18 6 3 3" xfId="26384"/>
    <cellStyle name="Normal 2 18 6 3 4" xfId="26385"/>
    <cellStyle name="Normal 2 18 6 3 5" xfId="26386"/>
    <cellStyle name="Normal 2 18 6 4" xfId="26387"/>
    <cellStyle name="Normal 2 18 6 4 2" xfId="26388"/>
    <cellStyle name="Normal 2 18 6 4 2 2" xfId="26389"/>
    <cellStyle name="Normal 2 18 6 4 2 3" xfId="26390"/>
    <cellStyle name="Normal 2 18 6 4 2 4" xfId="26391"/>
    <cellStyle name="Normal 2 18 6 4 3" xfId="26392"/>
    <cellStyle name="Normal 2 18 6 4 4" xfId="26393"/>
    <cellStyle name="Normal 2 18 6 4 5" xfId="26394"/>
    <cellStyle name="Normal 2 18 6 5" xfId="26395"/>
    <cellStyle name="Normal 2 18 6 5 2" xfId="26396"/>
    <cellStyle name="Normal 2 18 6 5 2 2" xfId="26397"/>
    <cellStyle name="Normal 2 18 6 5 2 3" xfId="26398"/>
    <cellStyle name="Normal 2 18 6 5 2 4" xfId="26399"/>
    <cellStyle name="Normal 2 18 6 5 3" xfId="26400"/>
    <cellStyle name="Normal 2 18 6 5 4" xfId="26401"/>
    <cellStyle name="Normal 2 18 6 5 5" xfId="26402"/>
    <cellStyle name="Normal 2 18 6 6" xfId="26403"/>
    <cellStyle name="Normal 2 18 6 6 2" xfId="26404"/>
    <cellStyle name="Normal 2 18 6 6 2 2" xfId="26405"/>
    <cellStyle name="Normal 2 18 6 6 2 3" xfId="26406"/>
    <cellStyle name="Normal 2 18 6 6 2 4" xfId="26407"/>
    <cellStyle name="Normal 2 18 6 6 3" xfId="26408"/>
    <cellStyle name="Normal 2 18 6 6 4" xfId="26409"/>
    <cellStyle name="Normal 2 18 6 6 5" xfId="26410"/>
    <cellStyle name="Normal 2 18 6 7" xfId="26411"/>
    <cellStyle name="Normal 2 18 6 7 2" xfId="26412"/>
    <cellStyle name="Normal 2 18 6 7 2 2" xfId="26413"/>
    <cellStyle name="Normal 2 18 6 7 2 3" xfId="26414"/>
    <cellStyle name="Normal 2 18 6 7 2 4" xfId="26415"/>
    <cellStyle name="Normal 2 18 6 7 3" xfId="26416"/>
    <cellStyle name="Normal 2 18 6 7 4" xfId="26417"/>
    <cellStyle name="Normal 2 18 6 7 5" xfId="26418"/>
    <cellStyle name="Normal 2 18 6 8" xfId="26419"/>
    <cellStyle name="Normal 2 18 6 8 2" xfId="26420"/>
    <cellStyle name="Normal 2 18 6 8 3" xfId="26421"/>
    <cellStyle name="Normal 2 18 6 8 4" xfId="26422"/>
    <cellStyle name="Normal 2 18 6 9" xfId="26423"/>
    <cellStyle name="Normal 2 18 7" xfId="26424"/>
    <cellStyle name="Normal 2 18 7 10" xfId="26425"/>
    <cellStyle name="Normal 2 18 7 11" xfId="26426"/>
    <cellStyle name="Normal 2 18 7 2" xfId="26427"/>
    <cellStyle name="Normal 2 18 7 2 2" xfId="26428"/>
    <cellStyle name="Normal 2 18 7 2 2 2" xfId="26429"/>
    <cellStyle name="Normal 2 18 7 2 2 3" xfId="26430"/>
    <cellStyle name="Normal 2 18 7 2 2 4" xfId="26431"/>
    <cellStyle name="Normal 2 18 7 2 3" xfId="26432"/>
    <cellStyle name="Normal 2 18 7 2 4" xfId="26433"/>
    <cellStyle name="Normal 2 18 7 2 5" xfId="26434"/>
    <cellStyle name="Normal 2 18 7 3" xfId="26435"/>
    <cellStyle name="Normal 2 18 7 3 2" xfId="26436"/>
    <cellStyle name="Normal 2 18 7 3 2 2" xfId="26437"/>
    <cellStyle name="Normal 2 18 7 3 2 3" xfId="26438"/>
    <cellStyle name="Normal 2 18 7 3 2 4" xfId="26439"/>
    <cellStyle name="Normal 2 18 7 3 3" xfId="26440"/>
    <cellStyle name="Normal 2 18 7 3 4" xfId="26441"/>
    <cellStyle name="Normal 2 18 7 3 5" xfId="26442"/>
    <cellStyle name="Normal 2 18 7 4" xfId="26443"/>
    <cellStyle name="Normal 2 18 7 4 2" xfId="26444"/>
    <cellStyle name="Normal 2 18 7 4 2 2" xfId="26445"/>
    <cellStyle name="Normal 2 18 7 4 2 3" xfId="26446"/>
    <cellStyle name="Normal 2 18 7 4 2 4" xfId="26447"/>
    <cellStyle name="Normal 2 18 7 4 3" xfId="26448"/>
    <cellStyle name="Normal 2 18 7 4 4" xfId="26449"/>
    <cellStyle name="Normal 2 18 7 4 5" xfId="26450"/>
    <cellStyle name="Normal 2 18 7 5" xfId="26451"/>
    <cellStyle name="Normal 2 18 7 5 2" xfId="26452"/>
    <cellStyle name="Normal 2 18 7 5 2 2" xfId="26453"/>
    <cellStyle name="Normal 2 18 7 5 2 3" xfId="26454"/>
    <cellStyle name="Normal 2 18 7 5 2 4" xfId="26455"/>
    <cellStyle name="Normal 2 18 7 5 3" xfId="26456"/>
    <cellStyle name="Normal 2 18 7 5 4" xfId="26457"/>
    <cellStyle name="Normal 2 18 7 5 5" xfId="26458"/>
    <cellStyle name="Normal 2 18 7 6" xfId="26459"/>
    <cellStyle name="Normal 2 18 7 6 2" xfId="26460"/>
    <cellStyle name="Normal 2 18 7 6 2 2" xfId="26461"/>
    <cellStyle name="Normal 2 18 7 6 2 3" xfId="26462"/>
    <cellStyle name="Normal 2 18 7 6 2 4" xfId="26463"/>
    <cellStyle name="Normal 2 18 7 6 3" xfId="26464"/>
    <cellStyle name="Normal 2 18 7 6 4" xfId="26465"/>
    <cellStyle name="Normal 2 18 7 6 5" xfId="26466"/>
    <cellStyle name="Normal 2 18 7 7" xfId="26467"/>
    <cellStyle name="Normal 2 18 7 7 2" xfId="26468"/>
    <cellStyle name="Normal 2 18 7 7 2 2" xfId="26469"/>
    <cellStyle name="Normal 2 18 7 7 2 3" xfId="26470"/>
    <cellStyle name="Normal 2 18 7 7 2 4" xfId="26471"/>
    <cellStyle name="Normal 2 18 7 7 3" xfId="26472"/>
    <cellStyle name="Normal 2 18 7 7 4" xfId="26473"/>
    <cellStyle name="Normal 2 18 7 7 5" xfId="26474"/>
    <cellStyle name="Normal 2 18 7 8" xfId="26475"/>
    <cellStyle name="Normal 2 18 7 8 2" xfId="26476"/>
    <cellStyle name="Normal 2 18 7 8 3" xfId="26477"/>
    <cellStyle name="Normal 2 18 7 8 4" xfId="26478"/>
    <cellStyle name="Normal 2 18 7 9" xfId="26479"/>
    <cellStyle name="Normal 2 18 8" xfId="26480"/>
    <cellStyle name="Normal 2 18 8 10" xfId="26481"/>
    <cellStyle name="Normal 2 18 8 11" xfId="26482"/>
    <cellStyle name="Normal 2 18 8 2" xfId="26483"/>
    <cellStyle name="Normal 2 18 8 2 2" xfId="26484"/>
    <cellStyle name="Normal 2 18 8 2 2 2" xfId="26485"/>
    <cellStyle name="Normal 2 18 8 2 2 3" xfId="26486"/>
    <cellStyle name="Normal 2 18 8 2 2 4" xfId="26487"/>
    <cellStyle name="Normal 2 18 8 2 3" xfId="26488"/>
    <cellStyle name="Normal 2 18 8 2 4" xfId="26489"/>
    <cellStyle name="Normal 2 18 8 2 5" xfId="26490"/>
    <cellStyle name="Normal 2 18 8 3" xfId="26491"/>
    <cellStyle name="Normal 2 18 8 3 2" xfId="26492"/>
    <cellStyle name="Normal 2 18 8 3 2 2" xfId="26493"/>
    <cellStyle name="Normal 2 18 8 3 2 3" xfId="26494"/>
    <cellStyle name="Normal 2 18 8 3 2 4" xfId="26495"/>
    <cellStyle name="Normal 2 18 8 3 3" xfId="26496"/>
    <cellStyle name="Normal 2 18 8 3 4" xfId="26497"/>
    <cellStyle name="Normal 2 18 8 3 5" xfId="26498"/>
    <cellStyle name="Normal 2 18 8 4" xfId="26499"/>
    <cellStyle name="Normal 2 18 8 4 2" xfId="26500"/>
    <cellStyle name="Normal 2 18 8 4 2 2" xfId="26501"/>
    <cellStyle name="Normal 2 18 8 4 2 3" xfId="26502"/>
    <cellStyle name="Normal 2 18 8 4 2 4" xfId="26503"/>
    <cellStyle name="Normal 2 18 8 4 3" xfId="26504"/>
    <cellStyle name="Normal 2 18 8 4 4" xfId="26505"/>
    <cellStyle name="Normal 2 18 8 4 5" xfId="26506"/>
    <cellStyle name="Normal 2 18 8 5" xfId="26507"/>
    <cellStyle name="Normal 2 18 8 5 2" xfId="26508"/>
    <cellStyle name="Normal 2 18 8 5 2 2" xfId="26509"/>
    <cellStyle name="Normal 2 18 8 5 2 3" xfId="26510"/>
    <cellStyle name="Normal 2 18 8 5 2 4" xfId="26511"/>
    <cellStyle name="Normal 2 18 8 5 3" xfId="26512"/>
    <cellStyle name="Normal 2 18 8 5 4" xfId="26513"/>
    <cellStyle name="Normal 2 18 8 5 5" xfId="26514"/>
    <cellStyle name="Normal 2 18 8 6" xfId="26515"/>
    <cellStyle name="Normal 2 18 8 6 2" xfId="26516"/>
    <cellStyle name="Normal 2 18 8 6 2 2" xfId="26517"/>
    <cellStyle name="Normal 2 18 8 6 2 3" xfId="26518"/>
    <cellStyle name="Normal 2 18 8 6 2 4" xfId="26519"/>
    <cellStyle name="Normal 2 18 8 6 3" xfId="26520"/>
    <cellStyle name="Normal 2 18 8 6 4" xfId="26521"/>
    <cellStyle name="Normal 2 18 8 6 5" xfId="26522"/>
    <cellStyle name="Normal 2 18 8 7" xfId="26523"/>
    <cellStyle name="Normal 2 18 8 7 2" xfId="26524"/>
    <cellStyle name="Normal 2 18 8 7 2 2" xfId="26525"/>
    <cellStyle name="Normal 2 18 8 7 2 3" xfId="26526"/>
    <cellStyle name="Normal 2 18 8 7 2 4" xfId="26527"/>
    <cellStyle name="Normal 2 18 8 7 3" xfId="26528"/>
    <cellStyle name="Normal 2 18 8 7 4" xfId="26529"/>
    <cellStyle name="Normal 2 18 8 7 5" xfId="26530"/>
    <cellStyle name="Normal 2 18 8 8" xfId="26531"/>
    <cellStyle name="Normal 2 18 8 8 2" xfId="26532"/>
    <cellStyle name="Normal 2 18 8 8 3" xfId="26533"/>
    <cellStyle name="Normal 2 18 8 8 4" xfId="26534"/>
    <cellStyle name="Normal 2 18 8 9" xfId="26535"/>
    <cellStyle name="Normal 2 18 9" xfId="26536"/>
    <cellStyle name="Normal 2 18 9 10" xfId="26537"/>
    <cellStyle name="Normal 2 18 9 11" xfId="26538"/>
    <cellStyle name="Normal 2 18 9 2" xfId="26539"/>
    <cellStyle name="Normal 2 18 9 2 2" xfId="26540"/>
    <cellStyle name="Normal 2 18 9 2 2 2" xfId="26541"/>
    <cellStyle name="Normal 2 18 9 2 2 3" xfId="26542"/>
    <cellStyle name="Normal 2 18 9 2 2 4" xfId="26543"/>
    <cellStyle name="Normal 2 18 9 2 3" xfId="26544"/>
    <cellStyle name="Normal 2 18 9 2 4" xfId="26545"/>
    <cellStyle name="Normal 2 18 9 2 5" xfId="26546"/>
    <cellStyle name="Normal 2 18 9 3" xfId="26547"/>
    <cellStyle name="Normal 2 18 9 3 2" xfId="26548"/>
    <cellStyle name="Normal 2 18 9 3 2 2" xfId="26549"/>
    <cellStyle name="Normal 2 18 9 3 2 3" xfId="26550"/>
    <cellStyle name="Normal 2 18 9 3 2 4" xfId="26551"/>
    <cellStyle name="Normal 2 18 9 3 3" xfId="26552"/>
    <cellStyle name="Normal 2 18 9 3 4" xfId="26553"/>
    <cellStyle name="Normal 2 18 9 3 5" xfId="26554"/>
    <cellStyle name="Normal 2 18 9 4" xfId="26555"/>
    <cellStyle name="Normal 2 18 9 4 2" xfId="26556"/>
    <cellStyle name="Normal 2 18 9 4 2 2" xfId="26557"/>
    <cellStyle name="Normal 2 18 9 4 2 3" xfId="26558"/>
    <cellStyle name="Normal 2 18 9 4 2 4" xfId="26559"/>
    <cellStyle name="Normal 2 18 9 4 3" xfId="26560"/>
    <cellStyle name="Normal 2 18 9 4 4" xfId="26561"/>
    <cellStyle name="Normal 2 18 9 4 5" xfId="26562"/>
    <cellStyle name="Normal 2 18 9 5" xfId="26563"/>
    <cellStyle name="Normal 2 18 9 5 2" xfId="26564"/>
    <cellStyle name="Normal 2 18 9 5 2 2" xfId="26565"/>
    <cellStyle name="Normal 2 18 9 5 2 3" xfId="26566"/>
    <cellStyle name="Normal 2 18 9 5 2 4" xfId="26567"/>
    <cellStyle name="Normal 2 18 9 5 3" xfId="26568"/>
    <cellStyle name="Normal 2 18 9 5 4" xfId="26569"/>
    <cellStyle name="Normal 2 18 9 5 4 2" xfId="26570"/>
    <cellStyle name="Normal 2 18 9 5 4 2 2" xfId="26571"/>
    <cellStyle name="Normal 2 18 9 5 4 3" xfId="26572"/>
    <cellStyle name="Normal 2 18 9 5 5" xfId="26573"/>
    <cellStyle name="Normal 2 18 9 6" xfId="26574"/>
    <cellStyle name="Normal 2 18 9 6 2" xfId="26575"/>
    <cellStyle name="Normal 2 18 9 6 2 2" xfId="26576"/>
    <cellStyle name="Normal 2 18 9 6 2 3" xfId="26577"/>
    <cellStyle name="Normal 2 18 9 6 2 4" xfId="26578"/>
    <cellStyle name="Normal 2 18 9 6 3" xfId="26579"/>
    <cellStyle name="Normal 2 18 9 6 4" xfId="26580"/>
    <cellStyle name="Normal 2 18 9 6 5" xfId="26581"/>
    <cellStyle name="Normal 2 18 9 7" xfId="26582"/>
    <cellStyle name="Normal 2 18 9 7 2" xfId="26583"/>
    <cellStyle name="Normal 2 18 9 7 2 2" xfId="26584"/>
    <cellStyle name="Normal 2 18 9 7 2 3" xfId="26585"/>
    <cellStyle name="Normal 2 18 9 7 2 4" xfId="26586"/>
    <cellStyle name="Normal 2 18 9 7 3" xfId="26587"/>
    <cellStyle name="Normal 2 18 9 7 4" xfId="26588"/>
    <cellStyle name="Normal 2 18 9 7 5" xfId="26589"/>
    <cellStyle name="Normal 2 18 9 8" xfId="26590"/>
    <cellStyle name="Normal 2 18 9 8 2" xfId="26591"/>
    <cellStyle name="Normal 2 18 9 8 3" xfId="26592"/>
    <cellStyle name="Normal 2 18 9 8 4" xfId="26593"/>
    <cellStyle name="Normal 2 18 9 9" xfId="26594"/>
    <cellStyle name="Normal 2 19" xfId="26595"/>
    <cellStyle name="Normal 2 19 10" xfId="26596"/>
    <cellStyle name="Normal 2 19 10 10" xfId="26597"/>
    <cellStyle name="Normal 2 19 10 11" xfId="26598"/>
    <cellStyle name="Normal 2 19 10 2" xfId="26599"/>
    <cellStyle name="Normal 2 19 10 2 2" xfId="26600"/>
    <cellStyle name="Normal 2 19 10 2 2 2" xfId="26601"/>
    <cellStyle name="Normal 2 19 10 2 2 3" xfId="26602"/>
    <cellStyle name="Normal 2 19 10 2 2 4" xfId="26603"/>
    <cellStyle name="Normal 2 19 10 2 3" xfId="26604"/>
    <cellStyle name="Normal 2 19 10 2 4" xfId="26605"/>
    <cellStyle name="Normal 2 19 10 2 5" xfId="26606"/>
    <cellStyle name="Normal 2 19 10 3" xfId="26607"/>
    <cellStyle name="Normal 2 19 10 3 2" xfId="26608"/>
    <cellStyle name="Normal 2 19 10 3 2 2" xfId="26609"/>
    <cellStyle name="Normal 2 19 10 3 2 3" xfId="26610"/>
    <cellStyle name="Normal 2 19 10 3 2 4" xfId="26611"/>
    <cellStyle name="Normal 2 19 10 3 3" xfId="26612"/>
    <cellStyle name="Normal 2 19 10 3 4" xfId="26613"/>
    <cellStyle name="Normal 2 19 10 3 5" xfId="26614"/>
    <cellStyle name="Normal 2 19 10 4" xfId="26615"/>
    <cellStyle name="Normal 2 19 10 4 2" xfId="26616"/>
    <cellStyle name="Normal 2 19 10 4 2 2" xfId="26617"/>
    <cellStyle name="Normal 2 19 10 4 2 3" xfId="26618"/>
    <cellStyle name="Normal 2 19 10 4 2 4" xfId="26619"/>
    <cellStyle name="Normal 2 19 10 4 3" xfId="26620"/>
    <cellStyle name="Normal 2 19 10 4 4" xfId="26621"/>
    <cellStyle name="Normal 2 19 10 4 5" xfId="26622"/>
    <cellStyle name="Normal 2 19 10 5" xfId="26623"/>
    <cellStyle name="Normal 2 19 10 5 2" xfId="26624"/>
    <cellStyle name="Normal 2 19 10 5 2 2" xfId="26625"/>
    <cellStyle name="Normal 2 19 10 5 2 3" xfId="26626"/>
    <cellStyle name="Normal 2 19 10 5 2 4" xfId="26627"/>
    <cellStyle name="Normal 2 19 10 5 3" xfId="26628"/>
    <cellStyle name="Normal 2 19 10 5 4" xfId="26629"/>
    <cellStyle name="Normal 2 19 10 5 5" xfId="26630"/>
    <cellStyle name="Normal 2 19 10 6" xfId="26631"/>
    <cellStyle name="Normal 2 19 10 6 2" xfId="26632"/>
    <cellStyle name="Normal 2 19 10 6 2 2" xfId="26633"/>
    <cellStyle name="Normal 2 19 10 6 2 3" xfId="26634"/>
    <cellStyle name="Normal 2 19 10 6 2 4" xfId="26635"/>
    <cellStyle name="Normal 2 19 10 6 3" xfId="26636"/>
    <cellStyle name="Normal 2 19 10 6 4" xfId="26637"/>
    <cellStyle name="Normal 2 19 10 6 5" xfId="26638"/>
    <cellStyle name="Normal 2 19 10 7" xfId="26639"/>
    <cellStyle name="Normal 2 19 10 7 2" xfId="26640"/>
    <cellStyle name="Normal 2 19 10 7 2 2" xfId="26641"/>
    <cellStyle name="Normal 2 19 10 7 2 3" xfId="26642"/>
    <cellStyle name="Normal 2 19 10 7 2 4" xfId="26643"/>
    <cellStyle name="Normal 2 19 10 7 3" xfId="26644"/>
    <cellStyle name="Normal 2 19 10 7 4" xfId="26645"/>
    <cellStyle name="Normal 2 19 10 7 5" xfId="26646"/>
    <cellStyle name="Normal 2 19 10 8" xfId="26647"/>
    <cellStyle name="Normal 2 19 10 8 2" xfId="26648"/>
    <cellStyle name="Normal 2 19 10 8 3" xfId="26649"/>
    <cellStyle name="Normal 2 19 10 8 4" xfId="26650"/>
    <cellStyle name="Normal 2 19 10 9" xfId="26651"/>
    <cellStyle name="Normal 2 19 11" xfId="26652"/>
    <cellStyle name="Normal 2 19 11 10" xfId="26653"/>
    <cellStyle name="Normal 2 19 11 11" xfId="26654"/>
    <cellStyle name="Normal 2 19 11 2" xfId="26655"/>
    <cellStyle name="Normal 2 19 11 2 2" xfId="26656"/>
    <cellStyle name="Normal 2 19 11 2 2 2" xfId="26657"/>
    <cellStyle name="Normal 2 19 11 2 2 3" xfId="26658"/>
    <cellStyle name="Normal 2 19 11 2 2 3 2" xfId="26659"/>
    <cellStyle name="Normal 2 19 11 2 2 3 2 2" xfId="26660"/>
    <cellStyle name="Normal 2 19 11 2 2 3 3" xfId="26661"/>
    <cellStyle name="Normal 2 19 11 2 2 4" xfId="26662"/>
    <cellStyle name="Normal 2 19 11 2 3" xfId="26663"/>
    <cellStyle name="Normal 2 19 11 2 4" xfId="26664"/>
    <cellStyle name="Normal 2 19 11 2 5" xfId="26665"/>
    <cellStyle name="Normal 2 19 11 3" xfId="26666"/>
    <cellStyle name="Normal 2 19 11 3 2" xfId="26667"/>
    <cellStyle name="Normal 2 19 11 3 2 2" xfId="26668"/>
    <cellStyle name="Normal 2 19 11 3 2 3" xfId="26669"/>
    <cellStyle name="Normal 2 19 11 3 2 4" xfId="26670"/>
    <cellStyle name="Normal 2 19 11 3 3" xfId="26671"/>
    <cellStyle name="Normal 2 19 11 3 4" xfId="26672"/>
    <cellStyle name="Normal 2 19 11 3 5" xfId="26673"/>
    <cellStyle name="Normal 2 19 11 4" xfId="26674"/>
    <cellStyle name="Normal 2 19 11 4 2" xfId="26675"/>
    <cellStyle name="Normal 2 19 11 4 2 2" xfId="26676"/>
    <cellStyle name="Normal 2 19 11 4 2 3" xfId="26677"/>
    <cellStyle name="Normal 2 19 11 4 2 4" xfId="26678"/>
    <cellStyle name="Normal 2 19 11 4 3" xfId="26679"/>
    <cellStyle name="Normal 2 19 11 4 4" xfId="26680"/>
    <cellStyle name="Normal 2 19 11 4 5" xfId="26681"/>
    <cellStyle name="Normal 2 19 11 5" xfId="26682"/>
    <cellStyle name="Normal 2 19 11 5 2" xfId="26683"/>
    <cellStyle name="Normal 2 19 11 5 2 2" xfId="26684"/>
    <cellStyle name="Normal 2 19 11 5 2 3" xfId="26685"/>
    <cellStyle name="Normal 2 19 11 5 2 4" xfId="26686"/>
    <cellStyle name="Normal 2 19 11 5 3" xfId="26687"/>
    <cellStyle name="Normal 2 19 11 5 4" xfId="26688"/>
    <cellStyle name="Normal 2 19 11 5 5" xfId="26689"/>
    <cellStyle name="Normal 2 19 11 6" xfId="26690"/>
    <cellStyle name="Normal 2 19 11 6 2" xfId="26691"/>
    <cellStyle name="Normal 2 19 11 6 2 2" xfId="26692"/>
    <cellStyle name="Normal 2 19 11 6 2 3" xfId="26693"/>
    <cellStyle name="Normal 2 19 11 6 2 4" xfId="26694"/>
    <cellStyle name="Normal 2 19 11 6 3" xfId="26695"/>
    <cellStyle name="Normal 2 19 11 6 4" xfId="26696"/>
    <cellStyle name="Normal 2 19 11 6 5" xfId="26697"/>
    <cellStyle name="Normal 2 19 11 7" xfId="26698"/>
    <cellStyle name="Normal 2 19 11 7 2" xfId="26699"/>
    <cellStyle name="Normal 2 19 11 7 2 2" xfId="26700"/>
    <cellStyle name="Normal 2 19 11 7 2 3" xfId="26701"/>
    <cellStyle name="Normal 2 19 11 7 2 4" xfId="26702"/>
    <cellStyle name="Normal 2 19 11 7 3" xfId="26703"/>
    <cellStyle name="Normal 2 19 11 7 4" xfId="26704"/>
    <cellStyle name="Normal 2 19 11 7 5" xfId="26705"/>
    <cellStyle name="Normal 2 19 11 8" xfId="26706"/>
    <cellStyle name="Normal 2 19 11 8 2" xfId="26707"/>
    <cellStyle name="Normal 2 19 11 8 3" xfId="26708"/>
    <cellStyle name="Normal 2 19 11 8 4" xfId="26709"/>
    <cellStyle name="Normal 2 19 11 9" xfId="26710"/>
    <cellStyle name="Normal 2 19 12" xfId="26711"/>
    <cellStyle name="Normal 2 19 12 10" xfId="26712"/>
    <cellStyle name="Normal 2 19 12 11" xfId="26713"/>
    <cellStyle name="Normal 2 19 12 2" xfId="26714"/>
    <cellStyle name="Normal 2 19 12 2 2" xfId="26715"/>
    <cellStyle name="Normal 2 19 12 2 2 2" xfId="26716"/>
    <cellStyle name="Normal 2 19 12 2 2 3" xfId="26717"/>
    <cellStyle name="Normal 2 19 12 2 2 4" xfId="26718"/>
    <cellStyle name="Normal 2 19 12 2 3" xfId="26719"/>
    <cellStyle name="Normal 2 19 12 2 4" xfId="26720"/>
    <cellStyle name="Normal 2 19 12 2 5" xfId="26721"/>
    <cellStyle name="Normal 2 19 12 3" xfId="26722"/>
    <cellStyle name="Normal 2 19 12 3 2" xfId="26723"/>
    <cellStyle name="Normal 2 19 12 3 2 2" xfId="26724"/>
    <cellStyle name="Normal 2 19 12 3 2 3" xfId="26725"/>
    <cellStyle name="Normal 2 19 12 3 2 4" xfId="26726"/>
    <cellStyle name="Normal 2 19 12 3 3" xfId="26727"/>
    <cellStyle name="Normal 2 19 12 3 4" xfId="26728"/>
    <cellStyle name="Normal 2 19 12 3 5" xfId="26729"/>
    <cellStyle name="Normal 2 19 12 4" xfId="26730"/>
    <cellStyle name="Normal 2 19 12 4 2" xfId="26731"/>
    <cellStyle name="Normal 2 19 12 4 2 2" xfId="26732"/>
    <cellStyle name="Normal 2 19 12 4 2 3" xfId="26733"/>
    <cellStyle name="Normal 2 19 12 4 2 4" xfId="26734"/>
    <cellStyle name="Normal 2 19 12 4 3" xfId="26735"/>
    <cellStyle name="Normal 2 19 12 4 4" xfId="26736"/>
    <cellStyle name="Normal 2 19 12 4 5" xfId="26737"/>
    <cellStyle name="Normal 2 19 12 5" xfId="26738"/>
    <cellStyle name="Normal 2 19 12 5 2" xfId="26739"/>
    <cellStyle name="Normal 2 19 12 5 2 2" xfId="26740"/>
    <cellStyle name="Normal 2 19 12 5 2 3" xfId="26741"/>
    <cellStyle name="Normal 2 19 12 5 2 4" xfId="26742"/>
    <cellStyle name="Normal 2 19 12 5 3" xfId="26743"/>
    <cellStyle name="Normal 2 19 12 5 4" xfId="26744"/>
    <cellStyle name="Normal 2 19 12 5 5" xfId="26745"/>
    <cellStyle name="Normal 2 19 12 6" xfId="26746"/>
    <cellStyle name="Normal 2 19 12 6 2" xfId="26747"/>
    <cellStyle name="Normal 2 19 12 6 2 2" xfId="26748"/>
    <cellStyle name="Normal 2 19 12 6 2 3" xfId="26749"/>
    <cellStyle name="Normal 2 19 12 6 2 4" xfId="26750"/>
    <cellStyle name="Normal 2 19 12 6 3" xfId="26751"/>
    <cellStyle name="Normal 2 19 12 6 4" xfId="26752"/>
    <cellStyle name="Normal 2 19 12 6 5" xfId="26753"/>
    <cellStyle name="Normal 2 19 12 7" xfId="26754"/>
    <cellStyle name="Normal 2 19 12 7 2" xfId="26755"/>
    <cellStyle name="Normal 2 19 12 7 2 2" xfId="26756"/>
    <cellStyle name="Normal 2 19 12 7 2 3" xfId="26757"/>
    <cellStyle name="Normal 2 19 12 7 2 4" xfId="26758"/>
    <cellStyle name="Normal 2 19 12 7 3" xfId="26759"/>
    <cellStyle name="Normal 2 19 12 7 3 2" xfId="26760"/>
    <cellStyle name="Normal 2 19 12 7 3 2 2" xfId="26761"/>
    <cellStyle name="Normal 2 19 12 7 3 3" xfId="26762"/>
    <cellStyle name="Normal 2 19 12 7 4" xfId="26763"/>
    <cellStyle name="Normal 2 19 12 7 5" xfId="26764"/>
    <cellStyle name="Normal 2 19 12 8" xfId="26765"/>
    <cellStyle name="Normal 2 19 12 8 2" xfId="26766"/>
    <cellStyle name="Normal 2 19 12 8 3" xfId="26767"/>
    <cellStyle name="Normal 2 19 12 8 4" xfId="26768"/>
    <cellStyle name="Normal 2 19 12 9" xfId="26769"/>
    <cellStyle name="Normal 2 19 13" xfId="26770"/>
    <cellStyle name="Normal 2 19 13 10" xfId="26771"/>
    <cellStyle name="Normal 2 19 13 11" xfId="26772"/>
    <cellStyle name="Normal 2 19 13 2" xfId="26773"/>
    <cellStyle name="Normal 2 19 13 2 2" xfId="26774"/>
    <cellStyle name="Normal 2 19 13 2 2 2" xfId="26775"/>
    <cellStyle name="Normal 2 19 13 2 2 3" xfId="26776"/>
    <cellStyle name="Normal 2 19 13 2 2 4" xfId="26777"/>
    <cellStyle name="Normal 2 19 13 2 3" xfId="26778"/>
    <cellStyle name="Normal 2 19 13 2 4" xfId="26779"/>
    <cellStyle name="Normal 2 19 13 2 5" xfId="26780"/>
    <cellStyle name="Normal 2 19 13 3" xfId="26781"/>
    <cellStyle name="Normal 2 19 13 3 2" xfId="26782"/>
    <cellStyle name="Normal 2 19 13 3 2 2" xfId="26783"/>
    <cellStyle name="Normal 2 19 13 3 2 3" xfId="26784"/>
    <cellStyle name="Normal 2 19 13 3 2 3 2" xfId="26785"/>
    <cellStyle name="Normal 2 19 13 3 2 3 2 2" xfId="26786"/>
    <cellStyle name="Normal 2 19 13 3 2 3 3" xfId="26787"/>
    <cellStyle name="Normal 2 19 13 3 2 4" xfId="26788"/>
    <cellStyle name="Normal 2 19 13 3 3" xfId="26789"/>
    <cellStyle name="Normal 2 19 13 3 4" xfId="26790"/>
    <cellStyle name="Normal 2 19 13 3 4 2" xfId="26791"/>
    <cellStyle name="Normal 2 19 13 3 4 2 2" xfId="26792"/>
    <cellStyle name="Normal 2 19 13 3 4 3" xfId="26793"/>
    <cellStyle name="Normal 2 19 13 3 5" xfId="26794"/>
    <cellStyle name="Normal 2 19 13 4" xfId="26795"/>
    <cellStyle name="Normal 2 19 13 4 2" xfId="26796"/>
    <cellStyle name="Normal 2 19 13 4 2 2" xfId="26797"/>
    <cellStyle name="Normal 2 19 13 4 2 3" xfId="26798"/>
    <cellStyle name="Normal 2 19 13 4 2 4" xfId="26799"/>
    <cellStyle name="Normal 2 19 13 4 3" xfId="26800"/>
    <cellStyle name="Normal 2 19 13 4 4" xfId="26801"/>
    <cellStyle name="Normal 2 19 13 4 5" xfId="26802"/>
    <cellStyle name="Normal 2 19 13 5" xfId="26803"/>
    <cellStyle name="Normal 2 19 13 5 2" xfId="26804"/>
    <cellStyle name="Normal 2 19 13 5 2 2" xfId="26805"/>
    <cellStyle name="Normal 2 19 13 5 2 3" xfId="26806"/>
    <cellStyle name="Normal 2 19 13 5 2 4" xfId="26807"/>
    <cellStyle name="Normal 2 19 13 5 3" xfId="26808"/>
    <cellStyle name="Normal 2 19 13 5 4" xfId="26809"/>
    <cellStyle name="Normal 2 19 13 5 5" xfId="26810"/>
    <cellStyle name="Normal 2 19 13 6" xfId="26811"/>
    <cellStyle name="Normal 2 19 13 6 2" xfId="26812"/>
    <cellStyle name="Normal 2 19 13 6 2 2" xfId="26813"/>
    <cellStyle name="Normal 2 19 13 6 2 3" xfId="26814"/>
    <cellStyle name="Normal 2 19 13 6 2 4" xfId="26815"/>
    <cellStyle name="Normal 2 19 13 6 3" xfId="26816"/>
    <cellStyle name="Normal 2 19 13 6 4" xfId="26817"/>
    <cellStyle name="Normal 2 19 13 6 5" xfId="26818"/>
    <cellStyle name="Normal 2 19 13 7" xfId="26819"/>
    <cellStyle name="Normal 2 19 13 7 2" xfId="26820"/>
    <cellStyle name="Normal 2 19 13 7 2 2" xfId="26821"/>
    <cellStyle name="Normal 2 19 13 7 2 3" xfId="26822"/>
    <cellStyle name="Normal 2 19 13 7 2 4" xfId="26823"/>
    <cellStyle name="Normal 2 19 13 7 3" xfId="26824"/>
    <cellStyle name="Normal 2 19 13 7 4" xfId="26825"/>
    <cellStyle name="Normal 2 19 13 7 5" xfId="26826"/>
    <cellStyle name="Normal 2 19 13 8" xfId="26827"/>
    <cellStyle name="Normal 2 19 13 8 2" xfId="26828"/>
    <cellStyle name="Normal 2 19 13 8 3" xfId="26829"/>
    <cellStyle name="Normal 2 19 13 8 4" xfId="26830"/>
    <cellStyle name="Normal 2 19 13 9" xfId="26831"/>
    <cellStyle name="Normal 2 19 14" xfId="26832"/>
    <cellStyle name="Normal 2 19 14 2" xfId="26833"/>
    <cellStyle name="Normal 2 19 14 2 2" xfId="26834"/>
    <cellStyle name="Normal 2 19 14 2 3" xfId="26835"/>
    <cellStyle name="Normal 2 19 14 2 4" xfId="26836"/>
    <cellStyle name="Normal 2 19 14 3" xfId="26837"/>
    <cellStyle name="Normal 2 19 14 4" xfId="26838"/>
    <cellStyle name="Normal 2 19 14 5" xfId="26839"/>
    <cellStyle name="Normal 2 19 15" xfId="26840"/>
    <cellStyle name="Normal 2 19 15 2" xfId="26841"/>
    <cellStyle name="Normal 2 19 15 2 2" xfId="26842"/>
    <cellStyle name="Normal 2 19 15 2 3" xfId="26843"/>
    <cellStyle name="Normal 2 19 15 2 4" xfId="26844"/>
    <cellStyle name="Normal 2 19 15 3" xfId="26845"/>
    <cellStyle name="Normal 2 19 15 4" xfId="26846"/>
    <cellStyle name="Normal 2 19 15 5" xfId="26847"/>
    <cellStyle name="Normal 2 19 16" xfId="26848"/>
    <cellStyle name="Normal 2 19 16 2" xfId="26849"/>
    <cellStyle name="Normal 2 19 16 2 2" xfId="26850"/>
    <cellStyle name="Normal 2 19 16 2 3" xfId="26851"/>
    <cellStyle name="Normal 2 19 16 2 4" xfId="26852"/>
    <cellStyle name="Normal 2 19 16 3" xfId="26853"/>
    <cellStyle name="Normal 2 19 16 4" xfId="26854"/>
    <cellStyle name="Normal 2 19 16 5" xfId="26855"/>
    <cellStyle name="Normal 2 19 17" xfId="26856"/>
    <cellStyle name="Normal 2 19 17 2" xfId="26857"/>
    <cellStyle name="Normal 2 19 17 2 2" xfId="26858"/>
    <cellStyle name="Normal 2 19 17 2 3" xfId="26859"/>
    <cellStyle name="Normal 2 19 17 2 4" xfId="26860"/>
    <cellStyle name="Normal 2 19 17 3" xfId="26861"/>
    <cellStyle name="Normal 2 19 17 4" xfId="26862"/>
    <cellStyle name="Normal 2 19 17 5" xfId="26863"/>
    <cellStyle name="Normal 2 19 18" xfId="26864"/>
    <cellStyle name="Normal 2 19 18 2" xfId="26865"/>
    <cellStyle name="Normal 2 19 18 2 2" xfId="26866"/>
    <cellStyle name="Normal 2 19 18 2 3" xfId="26867"/>
    <cellStyle name="Normal 2 19 18 2 4" xfId="26868"/>
    <cellStyle name="Normal 2 19 18 3" xfId="26869"/>
    <cellStyle name="Normal 2 19 18 4" xfId="26870"/>
    <cellStyle name="Normal 2 19 18 5" xfId="26871"/>
    <cellStyle name="Normal 2 19 19" xfId="26872"/>
    <cellStyle name="Normal 2 19 19 2" xfId="26873"/>
    <cellStyle name="Normal 2 19 19 2 2" xfId="26874"/>
    <cellStyle name="Normal 2 19 19 2 3" xfId="26875"/>
    <cellStyle name="Normal 2 19 19 2 4" xfId="26876"/>
    <cellStyle name="Normal 2 19 19 3" xfId="26877"/>
    <cellStyle name="Normal 2 19 19 4" xfId="26878"/>
    <cellStyle name="Normal 2 19 19 5" xfId="26879"/>
    <cellStyle name="Normal 2 19 2" xfId="6"/>
    <cellStyle name="Normal 2 19 2 10" xfId="26880"/>
    <cellStyle name="Normal 2 19 2 11" xfId="26881"/>
    <cellStyle name="Normal 2 19 2 12" xfId="56898"/>
    <cellStyle name="Normal 2 19 2 2" xfId="26882"/>
    <cellStyle name="Normal 2 19 2 2 2" xfId="26883"/>
    <cellStyle name="Normal 2 19 2 2 2 2" xfId="26884"/>
    <cellStyle name="Normal 2 19 2 2 2 3" xfId="26885"/>
    <cellStyle name="Normal 2 19 2 2 2 4" xfId="26886"/>
    <cellStyle name="Normal 2 19 2 2 3" xfId="26887"/>
    <cellStyle name="Normal 2 19 2 2 4" xfId="26888"/>
    <cellStyle name="Normal 2 19 2 2 5" xfId="26889"/>
    <cellStyle name="Normal 2 19 2 3" xfId="26890"/>
    <cellStyle name="Normal 2 19 2 3 2" xfId="26891"/>
    <cellStyle name="Normal 2 19 2 3 2 2" xfId="26892"/>
    <cellStyle name="Normal 2 19 2 3 2 3" xfId="26893"/>
    <cellStyle name="Normal 2 19 2 3 2 4" xfId="26894"/>
    <cellStyle name="Normal 2 19 2 3 3" xfId="26895"/>
    <cellStyle name="Normal 2 19 2 3 4" xfId="26896"/>
    <cellStyle name="Normal 2 19 2 3 5" xfId="26897"/>
    <cellStyle name="Normal 2 19 2 4" xfId="26898"/>
    <cellStyle name="Normal 2 19 2 4 2" xfId="26899"/>
    <cellStyle name="Normal 2 19 2 4 2 2" xfId="26900"/>
    <cellStyle name="Normal 2 19 2 4 2 3" xfId="26901"/>
    <cellStyle name="Normal 2 19 2 4 2 4" xfId="26902"/>
    <cellStyle name="Normal 2 19 2 4 3" xfId="26903"/>
    <cellStyle name="Normal 2 19 2 4 4" xfId="26904"/>
    <cellStyle name="Normal 2 19 2 4 5" xfId="26905"/>
    <cellStyle name="Normal 2 19 2 5" xfId="26906"/>
    <cellStyle name="Normal 2 19 2 5 2" xfId="26907"/>
    <cellStyle name="Normal 2 19 2 5 2 2" xfId="26908"/>
    <cellStyle name="Normal 2 19 2 5 2 3" xfId="26909"/>
    <cellStyle name="Normal 2 19 2 5 2 4" xfId="26910"/>
    <cellStyle name="Normal 2 19 2 5 3" xfId="26911"/>
    <cellStyle name="Normal 2 19 2 5 4" xfId="26912"/>
    <cellStyle name="Normal 2 19 2 5 5" xfId="26913"/>
    <cellStyle name="Normal 2 19 2 6" xfId="26914"/>
    <cellStyle name="Normal 2 19 2 6 2" xfId="26915"/>
    <cellStyle name="Normal 2 19 2 6 2 2" xfId="26916"/>
    <cellStyle name="Normal 2 19 2 6 2 3" xfId="26917"/>
    <cellStyle name="Normal 2 19 2 6 2 4" xfId="26918"/>
    <cellStyle name="Normal 2 19 2 6 3" xfId="26919"/>
    <cellStyle name="Normal 2 19 2 6 4" xfId="26920"/>
    <cellStyle name="Normal 2 19 2 6 5" xfId="26921"/>
    <cellStyle name="Normal 2 19 2 7" xfId="26922"/>
    <cellStyle name="Normal 2 19 2 7 2" xfId="26923"/>
    <cellStyle name="Normal 2 19 2 7 2 2" xfId="26924"/>
    <cellStyle name="Normal 2 19 2 7 2 3" xfId="26925"/>
    <cellStyle name="Normal 2 19 2 7 2 4" xfId="26926"/>
    <cellStyle name="Normal 2 19 2 7 3" xfId="26927"/>
    <cellStyle name="Normal 2 19 2 7 4" xfId="26928"/>
    <cellStyle name="Normal 2 19 2 7 5" xfId="26929"/>
    <cellStyle name="Normal 2 19 2 8" xfId="26930"/>
    <cellStyle name="Normal 2 19 2 8 2" xfId="26931"/>
    <cellStyle name="Normal 2 19 2 8 3" xfId="26932"/>
    <cellStyle name="Normal 2 19 2 8 4" xfId="26933"/>
    <cellStyle name="Normal 2 19 2 9" xfId="26934"/>
    <cellStyle name="Normal 2 19 20" xfId="26935"/>
    <cellStyle name="Normal 2 19 20 2" xfId="26936"/>
    <cellStyle name="Normal 2 19 20 3" xfId="26937"/>
    <cellStyle name="Normal 2 19 20 4" xfId="26938"/>
    <cellStyle name="Normal 2 19 21" xfId="26939"/>
    <cellStyle name="Normal 2 19 22" xfId="26940"/>
    <cellStyle name="Normal 2 19 23" xfId="26941"/>
    <cellStyle name="Normal 2 19 3" xfId="26942"/>
    <cellStyle name="Normal 2 19 3 10" xfId="26943"/>
    <cellStyle name="Normal 2 19 3 11" xfId="26944"/>
    <cellStyle name="Normal 2 19 3 2" xfId="26945"/>
    <cellStyle name="Normal 2 19 3 2 2" xfId="26946"/>
    <cellStyle name="Normal 2 19 3 2 2 2" xfId="26947"/>
    <cellStyle name="Normal 2 19 3 2 2 3" xfId="26948"/>
    <cellStyle name="Normal 2 19 3 2 2 4" xfId="26949"/>
    <cellStyle name="Normal 2 19 3 2 3" xfId="26950"/>
    <cellStyle name="Normal 2 19 3 2 4" xfId="26951"/>
    <cellStyle name="Normal 2 19 3 2 5" xfId="26952"/>
    <cellStyle name="Normal 2 19 3 3" xfId="26953"/>
    <cellStyle name="Normal 2 19 3 3 2" xfId="26954"/>
    <cellStyle name="Normal 2 19 3 3 2 2" xfId="26955"/>
    <cellStyle name="Normal 2 19 3 3 2 3" xfId="26956"/>
    <cellStyle name="Normal 2 19 3 3 2 4" xfId="26957"/>
    <cellStyle name="Normal 2 19 3 3 3" xfId="26958"/>
    <cellStyle name="Normal 2 19 3 3 4" xfId="26959"/>
    <cellStyle name="Normal 2 19 3 3 5" xfId="26960"/>
    <cellStyle name="Normal 2 19 3 4" xfId="26961"/>
    <cellStyle name="Normal 2 19 3 4 2" xfId="26962"/>
    <cellStyle name="Normal 2 19 3 4 2 2" xfId="26963"/>
    <cellStyle name="Normal 2 19 3 4 2 3" xfId="26964"/>
    <cellStyle name="Normal 2 19 3 4 2 4" xfId="26965"/>
    <cellStyle name="Normal 2 19 3 4 3" xfId="26966"/>
    <cellStyle name="Normal 2 19 3 4 4" xfId="26967"/>
    <cellStyle name="Normal 2 19 3 4 5" xfId="26968"/>
    <cellStyle name="Normal 2 19 3 5" xfId="26969"/>
    <cellStyle name="Normal 2 19 3 5 2" xfId="26970"/>
    <cellStyle name="Normal 2 19 3 5 2 2" xfId="26971"/>
    <cellStyle name="Normal 2 19 3 5 2 3" xfId="26972"/>
    <cellStyle name="Normal 2 19 3 5 2 4" xfId="26973"/>
    <cellStyle name="Normal 2 19 3 5 3" xfId="26974"/>
    <cellStyle name="Normal 2 19 3 5 4" xfId="26975"/>
    <cellStyle name="Normal 2 19 3 5 5" xfId="26976"/>
    <cellStyle name="Normal 2 19 3 6" xfId="26977"/>
    <cellStyle name="Normal 2 19 3 6 2" xfId="26978"/>
    <cellStyle name="Normal 2 19 3 6 2 2" xfId="26979"/>
    <cellStyle name="Normal 2 19 3 6 2 3" xfId="26980"/>
    <cellStyle name="Normal 2 19 3 6 2 4" xfId="26981"/>
    <cellStyle name="Normal 2 19 3 6 3" xfId="26982"/>
    <cellStyle name="Normal 2 19 3 6 4" xfId="26983"/>
    <cellStyle name="Normal 2 19 3 6 5" xfId="26984"/>
    <cellStyle name="Normal 2 19 3 7" xfId="26985"/>
    <cellStyle name="Normal 2 19 3 7 2" xfId="26986"/>
    <cellStyle name="Normal 2 19 3 7 2 2" xfId="26987"/>
    <cellStyle name="Normal 2 19 3 7 2 3" xfId="26988"/>
    <cellStyle name="Normal 2 19 3 7 2 4" xfId="26989"/>
    <cellStyle name="Normal 2 19 3 7 3" xfId="26990"/>
    <cellStyle name="Normal 2 19 3 7 4" xfId="26991"/>
    <cellStyle name="Normal 2 19 3 7 5" xfId="26992"/>
    <cellStyle name="Normal 2 19 3 8" xfId="26993"/>
    <cellStyle name="Normal 2 19 3 8 2" xfId="26994"/>
    <cellStyle name="Normal 2 19 3 8 3" xfId="26995"/>
    <cellStyle name="Normal 2 19 3 8 4" xfId="26996"/>
    <cellStyle name="Normal 2 19 3 9" xfId="26997"/>
    <cellStyle name="Normal 2 19 4" xfId="26998"/>
    <cellStyle name="Normal 2 19 4 10" xfId="26999"/>
    <cellStyle name="Normal 2 19 4 11" xfId="27000"/>
    <cellStyle name="Normal 2 19 4 2" xfId="27001"/>
    <cellStyle name="Normal 2 19 4 2 2" xfId="27002"/>
    <cellStyle name="Normal 2 19 4 2 2 2" xfId="27003"/>
    <cellStyle name="Normal 2 19 4 2 2 3" xfId="27004"/>
    <cellStyle name="Normal 2 19 4 2 2 4" xfId="27005"/>
    <cellStyle name="Normal 2 19 4 2 3" xfId="27006"/>
    <cellStyle name="Normal 2 19 4 2 4" xfId="27007"/>
    <cellStyle name="Normal 2 19 4 2 5" xfId="27008"/>
    <cellStyle name="Normal 2 19 4 3" xfId="27009"/>
    <cellStyle name="Normal 2 19 4 3 2" xfId="27010"/>
    <cellStyle name="Normal 2 19 4 3 2 2" xfId="27011"/>
    <cellStyle name="Normal 2 19 4 3 2 3" xfId="27012"/>
    <cellStyle name="Normal 2 19 4 3 2 4" xfId="27013"/>
    <cellStyle name="Normal 2 19 4 3 3" xfId="27014"/>
    <cellStyle name="Normal 2 19 4 3 4" xfId="27015"/>
    <cellStyle name="Normal 2 19 4 3 5" xfId="27016"/>
    <cellStyle name="Normal 2 19 4 4" xfId="27017"/>
    <cellStyle name="Normal 2 19 4 4 2" xfId="27018"/>
    <cellStyle name="Normal 2 19 4 4 2 2" xfId="27019"/>
    <cellStyle name="Normal 2 19 4 4 2 3" xfId="27020"/>
    <cellStyle name="Normal 2 19 4 4 2 4" xfId="27021"/>
    <cellStyle name="Normal 2 19 4 4 3" xfId="27022"/>
    <cellStyle name="Normal 2 19 4 4 4" xfId="27023"/>
    <cellStyle name="Normal 2 19 4 4 5" xfId="27024"/>
    <cellStyle name="Normal 2 19 4 5" xfId="27025"/>
    <cellStyle name="Normal 2 19 4 5 2" xfId="27026"/>
    <cellStyle name="Normal 2 19 4 5 2 2" xfId="27027"/>
    <cellStyle name="Normal 2 19 4 5 2 3" xfId="27028"/>
    <cellStyle name="Normal 2 19 4 5 2 4" xfId="27029"/>
    <cellStyle name="Normal 2 19 4 5 3" xfId="27030"/>
    <cellStyle name="Normal 2 19 4 5 4" xfId="27031"/>
    <cellStyle name="Normal 2 19 4 5 5" xfId="27032"/>
    <cellStyle name="Normal 2 19 4 6" xfId="27033"/>
    <cellStyle name="Normal 2 19 4 6 2" xfId="27034"/>
    <cellStyle name="Normal 2 19 4 6 2 2" xfId="27035"/>
    <cellStyle name="Normal 2 19 4 6 2 2 2" xfId="27036"/>
    <cellStyle name="Normal 2 19 4 6 2 2 2 2" xfId="27037"/>
    <cellStyle name="Normal 2 19 4 6 2 2 3" xfId="27038"/>
    <cellStyle name="Normal 2 19 4 6 2 3" xfId="27039"/>
    <cellStyle name="Normal 2 19 4 6 2 4" xfId="27040"/>
    <cellStyle name="Normal 2 19 4 6 3" xfId="27041"/>
    <cellStyle name="Normal 2 19 4 6 4" xfId="27042"/>
    <cellStyle name="Normal 2 19 4 6 5" xfId="27043"/>
    <cellStyle name="Normal 2 19 4 7" xfId="27044"/>
    <cellStyle name="Normal 2 19 4 7 2" xfId="27045"/>
    <cellStyle name="Normal 2 19 4 7 2 2" xfId="27046"/>
    <cellStyle name="Normal 2 19 4 7 2 3" xfId="27047"/>
    <cellStyle name="Normal 2 19 4 7 2 4" xfId="27048"/>
    <cellStyle name="Normal 2 19 4 7 3" xfId="27049"/>
    <cellStyle name="Normal 2 19 4 7 4" xfId="27050"/>
    <cellStyle name="Normal 2 19 4 7 5" xfId="27051"/>
    <cellStyle name="Normal 2 19 4 8" xfId="27052"/>
    <cellStyle name="Normal 2 19 4 8 2" xfId="27053"/>
    <cellStyle name="Normal 2 19 4 8 2 2" xfId="27054"/>
    <cellStyle name="Normal 2 19 4 8 3" xfId="27055"/>
    <cellStyle name="Normal 2 19 4 8 4" xfId="27056"/>
    <cellStyle name="Normal 2 19 4 8 5" xfId="27057"/>
    <cellStyle name="Normal 2 19 4 9" xfId="27058"/>
    <cellStyle name="Normal 2 19 5" xfId="27059"/>
    <cellStyle name="Normal 2 19 5 10" xfId="27060"/>
    <cellStyle name="Normal 2 19 5 11" xfId="27061"/>
    <cellStyle name="Normal 2 19 5 2" xfId="27062"/>
    <cellStyle name="Normal 2 19 5 2 2" xfId="27063"/>
    <cellStyle name="Normal 2 19 5 2 2 2" xfId="27064"/>
    <cellStyle name="Normal 2 19 5 2 2 3" xfId="27065"/>
    <cellStyle name="Normal 2 19 5 2 2 4" xfId="27066"/>
    <cellStyle name="Normal 2 19 5 2 3" xfId="27067"/>
    <cellStyle name="Normal 2 19 5 2 4" xfId="27068"/>
    <cellStyle name="Normal 2 19 5 2 5" xfId="27069"/>
    <cellStyle name="Normal 2 19 5 3" xfId="27070"/>
    <cellStyle name="Normal 2 19 5 3 2" xfId="27071"/>
    <cellStyle name="Normal 2 19 5 3 2 2" xfId="27072"/>
    <cellStyle name="Normal 2 19 5 3 2 3" xfId="27073"/>
    <cellStyle name="Normal 2 19 5 3 2 4" xfId="27074"/>
    <cellStyle name="Normal 2 19 5 3 3" xfId="27075"/>
    <cellStyle name="Normal 2 19 5 3 4" xfId="27076"/>
    <cellStyle name="Normal 2 19 5 3 5" xfId="27077"/>
    <cellStyle name="Normal 2 19 5 4" xfId="27078"/>
    <cellStyle name="Normal 2 19 5 4 2" xfId="27079"/>
    <cellStyle name="Normal 2 19 5 4 2 2" xfId="27080"/>
    <cellStyle name="Normal 2 19 5 4 2 2 2" xfId="27081"/>
    <cellStyle name="Normal 2 19 5 4 2 3" xfId="27082"/>
    <cellStyle name="Normal 2 19 5 4 2 4" xfId="27083"/>
    <cellStyle name="Normal 2 19 5 4 2 5" xfId="27084"/>
    <cellStyle name="Normal 2 19 5 4 3" xfId="27085"/>
    <cellStyle name="Normal 2 19 5 4 3 2" xfId="27086"/>
    <cellStyle name="Normal 2 19 5 4 3 2 2" xfId="27087"/>
    <cellStyle name="Normal 2 19 5 4 3 3" xfId="27088"/>
    <cellStyle name="Normal 2 19 5 4 4" xfId="27089"/>
    <cellStyle name="Normal 2 19 5 4 5" xfId="27090"/>
    <cellStyle name="Normal 2 19 5 5" xfId="27091"/>
    <cellStyle name="Normal 2 19 5 5 2" xfId="27092"/>
    <cellStyle name="Normal 2 19 5 5 2 2" xfId="27093"/>
    <cellStyle name="Normal 2 19 5 5 2 3" xfId="27094"/>
    <cellStyle name="Normal 2 19 5 5 2 4" xfId="27095"/>
    <cellStyle name="Normal 2 19 5 5 3" xfId="27096"/>
    <cellStyle name="Normal 2 19 5 5 4" xfId="27097"/>
    <cellStyle name="Normal 2 19 5 5 5" xfId="27098"/>
    <cellStyle name="Normal 2 19 5 6" xfId="27099"/>
    <cellStyle name="Normal 2 19 5 6 2" xfId="27100"/>
    <cellStyle name="Normal 2 19 5 6 2 2" xfId="27101"/>
    <cellStyle name="Normal 2 19 5 6 2 3" xfId="27102"/>
    <cellStyle name="Normal 2 19 5 6 2 4" xfId="27103"/>
    <cellStyle name="Normal 2 19 5 6 3" xfId="27104"/>
    <cellStyle name="Normal 2 19 5 6 4" xfId="27105"/>
    <cellStyle name="Normal 2 19 5 6 5" xfId="27106"/>
    <cellStyle name="Normal 2 19 5 7" xfId="27107"/>
    <cellStyle name="Normal 2 19 5 7 2" xfId="27108"/>
    <cellStyle name="Normal 2 19 5 7 2 2" xfId="27109"/>
    <cellStyle name="Normal 2 19 5 7 2 3" xfId="27110"/>
    <cellStyle name="Normal 2 19 5 7 2 4" xfId="27111"/>
    <cellStyle name="Normal 2 19 5 7 3" xfId="27112"/>
    <cellStyle name="Normal 2 19 5 7 4" xfId="27113"/>
    <cellStyle name="Normal 2 19 5 7 5" xfId="27114"/>
    <cellStyle name="Normal 2 19 5 8" xfId="27115"/>
    <cellStyle name="Normal 2 19 5 8 2" xfId="27116"/>
    <cellStyle name="Normal 2 19 5 8 3" xfId="27117"/>
    <cellStyle name="Normal 2 19 5 8 4" xfId="27118"/>
    <cellStyle name="Normal 2 19 5 9" xfId="27119"/>
    <cellStyle name="Normal 2 19 6" xfId="27120"/>
    <cellStyle name="Normal 2 19 6 10" xfId="27121"/>
    <cellStyle name="Normal 2 19 6 10 2" xfId="27122"/>
    <cellStyle name="Normal 2 19 6 11" xfId="27123"/>
    <cellStyle name="Normal 2 19 6 12" xfId="27124"/>
    <cellStyle name="Normal 2 19 6 2" xfId="27125"/>
    <cellStyle name="Normal 2 19 6 2 2" xfId="27126"/>
    <cellStyle name="Normal 2 19 6 2 2 2" xfId="27127"/>
    <cellStyle name="Normal 2 19 6 2 2 3" xfId="27128"/>
    <cellStyle name="Normal 2 19 6 2 2 4" xfId="27129"/>
    <cellStyle name="Normal 2 19 6 2 3" xfId="27130"/>
    <cellStyle name="Normal 2 19 6 2 4" xfId="27131"/>
    <cellStyle name="Normal 2 19 6 2 5" xfId="27132"/>
    <cellStyle name="Normal 2 19 6 3" xfId="27133"/>
    <cellStyle name="Normal 2 19 6 3 2" xfId="27134"/>
    <cellStyle name="Normal 2 19 6 3 2 2" xfId="27135"/>
    <cellStyle name="Normal 2 19 6 3 2 3" xfId="27136"/>
    <cellStyle name="Normal 2 19 6 3 2 4" xfId="27137"/>
    <cellStyle name="Normal 2 19 6 3 3" xfId="27138"/>
    <cellStyle name="Normal 2 19 6 3 4" xfId="27139"/>
    <cellStyle name="Normal 2 19 6 3 4 2" xfId="27140"/>
    <cellStyle name="Normal 2 19 6 3 4 2 2" xfId="27141"/>
    <cellStyle name="Normal 2 19 6 3 4 3" xfId="27142"/>
    <cellStyle name="Normal 2 19 6 3 5" xfId="27143"/>
    <cellStyle name="Normal 2 19 6 4" xfId="27144"/>
    <cellStyle name="Normal 2 19 6 4 2" xfId="27145"/>
    <cellStyle name="Normal 2 19 6 4 2 2" xfId="27146"/>
    <cellStyle name="Normal 2 19 6 4 2 3" xfId="27147"/>
    <cellStyle name="Normal 2 19 6 4 2 4" xfId="27148"/>
    <cellStyle name="Normal 2 19 6 4 3" xfId="27149"/>
    <cellStyle name="Normal 2 19 6 4 4" xfId="27150"/>
    <cellStyle name="Normal 2 19 6 4 5" xfId="27151"/>
    <cellStyle name="Normal 2 19 6 5" xfId="27152"/>
    <cellStyle name="Normal 2 19 6 5 2" xfId="27153"/>
    <cellStyle name="Normal 2 19 6 5 2 2" xfId="27154"/>
    <cellStyle name="Normal 2 19 6 5 2 3" xfId="27155"/>
    <cellStyle name="Normal 2 19 6 5 2 4" xfId="27156"/>
    <cellStyle name="Normal 2 19 6 5 3" xfId="27157"/>
    <cellStyle name="Normal 2 19 6 5 4" xfId="27158"/>
    <cellStyle name="Normal 2 19 6 5 5" xfId="27159"/>
    <cellStyle name="Normal 2 19 6 6" xfId="27160"/>
    <cellStyle name="Normal 2 19 6 6 2" xfId="27161"/>
    <cellStyle name="Normal 2 19 6 6 2 2" xfId="27162"/>
    <cellStyle name="Normal 2 19 6 6 2 3" xfId="27163"/>
    <cellStyle name="Normal 2 19 6 6 2 4" xfId="27164"/>
    <cellStyle name="Normal 2 19 6 6 3" xfId="27165"/>
    <cellStyle name="Normal 2 19 6 6 4" xfId="27166"/>
    <cellStyle name="Normal 2 19 6 6 5" xfId="27167"/>
    <cellStyle name="Normal 2 19 6 7" xfId="27168"/>
    <cellStyle name="Normal 2 19 6 7 2" xfId="27169"/>
    <cellStyle name="Normal 2 19 6 7 2 2" xfId="27170"/>
    <cellStyle name="Normal 2 19 6 7 2 3" xfId="27171"/>
    <cellStyle name="Normal 2 19 6 7 2 4" xfId="27172"/>
    <cellStyle name="Normal 2 19 6 7 3" xfId="27173"/>
    <cellStyle name="Normal 2 19 6 7 4" xfId="27174"/>
    <cellStyle name="Normal 2 19 6 7 5" xfId="27175"/>
    <cellStyle name="Normal 2 19 6 8" xfId="27176"/>
    <cellStyle name="Normal 2 19 6 8 2" xfId="27177"/>
    <cellStyle name="Normal 2 19 6 8 3" xfId="27178"/>
    <cellStyle name="Normal 2 19 6 8 4" xfId="27179"/>
    <cellStyle name="Normal 2 19 6 9" xfId="27180"/>
    <cellStyle name="Normal 2 19 6 9 2" xfId="27181"/>
    <cellStyle name="Normal 2 19 6 9 2 2" xfId="27182"/>
    <cellStyle name="Normal 2 19 6 9 3" xfId="27183"/>
    <cellStyle name="Normal 2 19 7" xfId="27184"/>
    <cellStyle name="Normal 2 19 7 10" xfId="27185"/>
    <cellStyle name="Normal 2 19 7 11" xfId="27186"/>
    <cellStyle name="Normal 2 19 7 2" xfId="27187"/>
    <cellStyle name="Normal 2 19 7 2 2" xfId="27188"/>
    <cellStyle name="Normal 2 19 7 2 2 2" xfId="27189"/>
    <cellStyle name="Normal 2 19 7 2 2 3" xfId="27190"/>
    <cellStyle name="Normal 2 19 7 2 2 4" xfId="27191"/>
    <cellStyle name="Normal 2 19 7 2 3" xfId="27192"/>
    <cellStyle name="Normal 2 19 7 2 4" xfId="27193"/>
    <cellStyle name="Normal 2 19 7 2 5" xfId="27194"/>
    <cellStyle name="Normal 2 19 7 3" xfId="27195"/>
    <cellStyle name="Normal 2 19 7 3 2" xfId="27196"/>
    <cellStyle name="Normal 2 19 7 3 2 2" xfId="27197"/>
    <cellStyle name="Normal 2 19 7 3 2 3" xfId="27198"/>
    <cellStyle name="Normal 2 19 7 3 2 4" xfId="27199"/>
    <cellStyle name="Normal 2 19 7 3 3" xfId="27200"/>
    <cellStyle name="Normal 2 19 7 3 4" xfId="27201"/>
    <cellStyle name="Normal 2 19 7 3 5" xfId="27202"/>
    <cellStyle name="Normal 2 19 7 4" xfId="27203"/>
    <cellStyle name="Normal 2 19 7 4 2" xfId="27204"/>
    <cellStyle name="Normal 2 19 7 4 2 2" xfId="27205"/>
    <cellStyle name="Normal 2 19 7 4 2 3" xfId="27206"/>
    <cellStyle name="Normal 2 19 7 4 2 4" xfId="27207"/>
    <cellStyle name="Normal 2 19 7 4 3" xfId="27208"/>
    <cellStyle name="Normal 2 19 7 4 4" xfId="27209"/>
    <cellStyle name="Normal 2 19 7 4 5" xfId="27210"/>
    <cellStyle name="Normal 2 19 7 5" xfId="27211"/>
    <cellStyle name="Normal 2 19 7 5 2" xfId="27212"/>
    <cellStyle name="Normal 2 19 7 5 2 2" xfId="27213"/>
    <cellStyle name="Normal 2 19 7 5 2 3" xfId="27214"/>
    <cellStyle name="Normal 2 19 7 5 2 4" xfId="27215"/>
    <cellStyle name="Normal 2 19 7 5 3" xfId="27216"/>
    <cellStyle name="Normal 2 19 7 5 4" xfId="27217"/>
    <cellStyle name="Normal 2 19 7 5 5" xfId="27218"/>
    <cellStyle name="Normal 2 19 7 6" xfId="27219"/>
    <cellStyle name="Normal 2 19 7 6 2" xfId="27220"/>
    <cellStyle name="Normal 2 19 7 6 2 2" xfId="27221"/>
    <cellStyle name="Normal 2 19 7 6 2 3" xfId="27222"/>
    <cellStyle name="Normal 2 19 7 6 2 4" xfId="27223"/>
    <cellStyle name="Normal 2 19 7 6 3" xfId="27224"/>
    <cellStyle name="Normal 2 19 7 6 4" xfId="27225"/>
    <cellStyle name="Normal 2 19 7 6 5" xfId="27226"/>
    <cellStyle name="Normal 2 19 7 7" xfId="27227"/>
    <cellStyle name="Normal 2 19 7 7 2" xfId="27228"/>
    <cellStyle name="Normal 2 19 7 7 2 2" xfId="27229"/>
    <cellStyle name="Normal 2 19 7 7 2 3" xfId="27230"/>
    <cellStyle name="Normal 2 19 7 7 2 4" xfId="27231"/>
    <cellStyle name="Normal 2 19 7 7 3" xfId="27232"/>
    <cellStyle name="Normal 2 19 7 7 4" xfId="27233"/>
    <cellStyle name="Normal 2 19 7 7 5" xfId="27234"/>
    <cellStyle name="Normal 2 19 7 8" xfId="27235"/>
    <cellStyle name="Normal 2 19 7 8 2" xfId="27236"/>
    <cellStyle name="Normal 2 19 7 8 3" xfId="27237"/>
    <cellStyle name="Normal 2 19 7 8 4" xfId="27238"/>
    <cellStyle name="Normal 2 19 7 9" xfId="27239"/>
    <cellStyle name="Normal 2 19 8" xfId="27240"/>
    <cellStyle name="Normal 2 19 8 10" xfId="27241"/>
    <cellStyle name="Normal 2 19 8 11" xfId="27242"/>
    <cellStyle name="Normal 2 19 8 2" xfId="27243"/>
    <cellStyle name="Normal 2 19 8 2 2" xfId="27244"/>
    <cellStyle name="Normal 2 19 8 2 2 2" xfId="27245"/>
    <cellStyle name="Normal 2 19 8 2 2 3" xfId="27246"/>
    <cellStyle name="Normal 2 19 8 2 2 4" xfId="27247"/>
    <cellStyle name="Normal 2 19 8 2 3" xfId="27248"/>
    <cellStyle name="Normal 2 19 8 2 4" xfId="27249"/>
    <cellStyle name="Normal 2 19 8 2 5" xfId="27250"/>
    <cellStyle name="Normal 2 19 8 3" xfId="27251"/>
    <cellStyle name="Normal 2 19 8 3 2" xfId="27252"/>
    <cellStyle name="Normal 2 19 8 3 2 2" xfId="27253"/>
    <cellStyle name="Normal 2 19 8 3 2 3" xfId="27254"/>
    <cellStyle name="Normal 2 19 8 3 2 4" xfId="27255"/>
    <cellStyle name="Normal 2 19 8 3 3" xfId="27256"/>
    <cellStyle name="Normal 2 19 8 3 4" xfId="27257"/>
    <cellStyle name="Normal 2 19 8 3 5" xfId="27258"/>
    <cellStyle name="Normal 2 19 8 4" xfId="27259"/>
    <cellStyle name="Normal 2 19 8 4 2" xfId="27260"/>
    <cellStyle name="Normal 2 19 8 4 2 2" xfId="27261"/>
    <cellStyle name="Normal 2 19 8 4 2 3" xfId="27262"/>
    <cellStyle name="Normal 2 19 8 4 2 3 2" xfId="27263"/>
    <cellStyle name="Normal 2 19 8 4 2 3 2 2" xfId="27264"/>
    <cellStyle name="Normal 2 19 8 4 2 3 3" xfId="27265"/>
    <cellStyle name="Normal 2 19 8 4 2 4" xfId="27266"/>
    <cellStyle name="Normal 2 19 8 4 3" xfId="27267"/>
    <cellStyle name="Normal 2 19 8 4 4" xfId="27268"/>
    <cellStyle name="Normal 2 19 8 4 5" xfId="27269"/>
    <cellStyle name="Normal 2 19 8 5" xfId="27270"/>
    <cellStyle name="Normal 2 19 8 5 2" xfId="27271"/>
    <cellStyle name="Normal 2 19 8 5 2 2" xfId="27272"/>
    <cellStyle name="Normal 2 19 8 5 2 2 2" xfId="27273"/>
    <cellStyle name="Normal 2 19 8 5 2 2 2 2" xfId="27274"/>
    <cellStyle name="Normal 2 19 8 5 2 2 3" xfId="27275"/>
    <cellStyle name="Normal 2 19 8 5 2 3" xfId="27276"/>
    <cellStyle name="Normal 2 19 8 5 2 4" xfId="27277"/>
    <cellStyle name="Normal 2 19 8 5 3" xfId="27278"/>
    <cellStyle name="Normal 2 19 8 5 4" xfId="27279"/>
    <cellStyle name="Normal 2 19 8 5 5" xfId="27280"/>
    <cellStyle name="Normal 2 19 8 6" xfId="27281"/>
    <cellStyle name="Normal 2 19 8 6 2" xfId="27282"/>
    <cellStyle name="Normal 2 19 8 6 2 2" xfId="27283"/>
    <cellStyle name="Normal 2 19 8 6 2 3" xfId="27284"/>
    <cellStyle name="Normal 2 19 8 6 2 4" xfId="27285"/>
    <cellStyle name="Normal 2 19 8 6 3" xfId="27286"/>
    <cellStyle name="Normal 2 19 8 6 4" xfId="27287"/>
    <cellStyle name="Normal 2 19 8 6 5" xfId="27288"/>
    <cellStyle name="Normal 2 19 8 7" xfId="27289"/>
    <cellStyle name="Normal 2 19 8 7 2" xfId="27290"/>
    <cellStyle name="Normal 2 19 8 7 2 2" xfId="27291"/>
    <cellStyle name="Normal 2 19 8 7 2 3" xfId="27292"/>
    <cellStyle name="Normal 2 19 8 7 2 4" xfId="27293"/>
    <cellStyle name="Normal 2 19 8 7 3" xfId="27294"/>
    <cellStyle name="Normal 2 19 8 7 4" xfId="27295"/>
    <cellStyle name="Normal 2 19 8 7 5" xfId="27296"/>
    <cellStyle name="Normal 2 19 8 8" xfId="27297"/>
    <cellStyle name="Normal 2 19 8 8 2" xfId="27298"/>
    <cellStyle name="Normal 2 19 8 8 3" xfId="27299"/>
    <cellStyle name="Normal 2 19 8 8 4" xfId="27300"/>
    <cellStyle name="Normal 2 19 8 9" xfId="27301"/>
    <cellStyle name="Normal 2 19 9" xfId="27302"/>
    <cellStyle name="Normal 2 19 9 10" xfId="27303"/>
    <cellStyle name="Normal 2 19 9 11" xfId="27304"/>
    <cellStyle name="Normal 2 19 9 2" xfId="27305"/>
    <cellStyle name="Normal 2 19 9 2 2" xfId="27306"/>
    <cellStyle name="Normal 2 19 9 2 2 2" xfId="27307"/>
    <cellStyle name="Normal 2 19 9 2 2 3" xfId="27308"/>
    <cellStyle name="Normal 2 19 9 2 2 4" xfId="27309"/>
    <cellStyle name="Normal 2 19 9 2 3" xfId="27310"/>
    <cellStyle name="Normal 2 19 9 2 4" xfId="27311"/>
    <cellStyle name="Normal 2 19 9 2 5" xfId="27312"/>
    <cellStyle name="Normal 2 19 9 3" xfId="27313"/>
    <cellStyle name="Normal 2 19 9 3 2" xfId="27314"/>
    <cellStyle name="Normal 2 19 9 3 2 2" xfId="27315"/>
    <cellStyle name="Normal 2 19 9 3 2 3" xfId="27316"/>
    <cellStyle name="Normal 2 19 9 3 2 4" xfId="27317"/>
    <cellStyle name="Normal 2 19 9 3 3" xfId="27318"/>
    <cellStyle name="Normal 2 19 9 3 4" xfId="27319"/>
    <cellStyle name="Normal 2 19 9 3 5" xfId="27320"/>
    <cellStyle name="Normal 2 19 9 4" xfId="27321"/>
    <cellStyle name="Normal 2 19 9 4 2" xfId="27322"/>
    <cellStyle name="Normal 2 19 9 4 2 2" xfId="27323"/>
    <cellStyle name="Normal 2 19 9 4 2 3" xfId="27324"/>
    <cellStyle name="Normal 2 19 9 4 2 4" xfId="27325"/>
    <cellStyle name="Normal 2 19 9 4 3" xfId="27326"/>
    <cellStyle name="Normal 2 19 9 4 4" xfId="27327"/>
    <cellStyle name="Normal 2 19 9 4 5" xfId="27328"/>
    <cellStyle name="Normal 2 19 9 5" xfId="27329"/>
    <cellStyle name="Normal 2 19 9 5 2" xfId="27330"/>
    <cellStyle name="Normal 2 19 9 5 2 2" xfId="27331"/>
    <cellStyle name="Normal 2 19 9 5 2 3" xfId="27332"/>
    <cellStyle name="Normal 2 19 9 5 2 4" xfId="27333"/>
    <cellStyle name="Normal 2 19 9 5 3" xfId="27334"/>
    <cellStyle name="Normal 2 19 9 5 4" xfId="27335"/>
    <cellStyle name="Normal 2 19 9 5 5" xfId="27336"/>
    <cellStyle name="Normal 2 19 9 6" xfId="27337"/>
    <cellStyle name="Normal 2 19 9 6 2" xfId="27338"/>
    <cellStyle name="Normal 2 19 9 6 2 2" xfId="27339"/>
    <cellStyle name="Normal 2 19 9 6 2 3" xfId="27340"/>
    <cellStyle name="Normal 2 19 9 6 2 4" xfId="27341"/>
    <cellStyle name="Normal 2 19 9 6 3" xfId="27342"/>
    <cellStyle name="Normal 2 19 9 6 4" xfId="27343"/>
    <cellStyle name="Normal 2 19 9 6 5" xfId="27344"/>
    <cellStyle name="Normal 2 19 9 7" xfId="27345"/>
    <cellStyle name="Normal 2 19 9 7 2" xfId="27346"/>
    <cellStyle name="Normal 2 19 9 7 2 2" xfId="27347"/>
    <cellStyle name="Normal 2 19 9 7 2 3" xfId="27348"/>
    <cellStyle name="Normal 2 19 9 7 2 4" xfId="27349"/>
    <cellStyle name="Normal 2 19 9 7 3" xfId="27350"/>
    <cellStyle name="Normal 2 19 9 7 4" xfId="27351"/>
    <cellStyle name="Normal 2 19 9 7 5" xfId="27352"/>
    <cellStyle name="Normal 2 19 9 8" xfId="27353"/>
    <cellStyle name="Normal 2 19 9 8 2" xfId="27354"/>
    <cellStyle name="Normal 2 19 9 8 3" xfId="27355"/>
    <cellStyle name="Normal 2 19 9 8 4" xfId="27356"/>
    <cellStyle name="Normal 2 19 9 9" xfId="27357"/>
    <cellStyle name="Normal 2 2" xfId="27358"/>
    <cellStyle name="Normal 2 2 10" xfId="27359"/>
    <cellStyle name="Normal 2 2 10 10" xfId="27360"/>
    <cellStyle name="Normal 2 2 10 10 2" xfId="27361"/>
    <cellStyle name="Normal 2 2 10 10 2 2" xfId="27362"/>
    <cellStyle name="Normal 2 2 10 10 2 3" xfId="27363"/>
    <cellStyle name="Normal 2 2 10 10 2 4" xfId="27364"/>
    <cellStyle name="Normal 2 2 10 10 3" xfId="27365"/>
    <cellStyle name="Normal 2 2 10 10 4" xfId="27366"/>
    <cellStyle name="Normal 2 2 10 10 5" xfId="27367"/>
    <cellStyle name="Normal 2 2 10 11" xfId="27368"/>
    <cellStyle name="Normal 2 2 10 11 2" xfId="27369"/>
    <cellStyle name="Normal 2 2 10 11 2 2" xfId="27370"/>
    <cellStyle name="Normal 2 2 10 11 2 3" xfId="27371"/>
    <cellStyle name="Normal 2 2 10 11 2 4" xfId="27372"/>
    <cellStyle name="Normal 2 2 10 11 3" xfId="27373"/>
    <cellStyle name="Normal 2 2 10 11 4" xfId="27374"/>
    <cellStyle name="Normal 2 2 10 11 4 2" xfId="27375"/>
    <cellStyle name="Normal 2 2 10 11 4 2 2" xfId="27376"/>
    <cellStyle name="Normal 2 2 10 11 4 3" xfId="27377"/>
    <cellStyle name="Normal 2 2 10 11 5" xfId="27378"/>
    <cellStyle name="Normal 2 2 10 12" xfId="27379"/>
    <cellStyle name="Normal 2 2 10 12 2" xfId="27380"/>
    <cellStyle name="Normal 2 2 10 12 2 2" xfId="27381"/>
    <cellStyle name="Normal 2 2 10 12 2 3" xfId="27382"/>
    <cellStyle name="Normal 2 2 10 12 2 4" xfId="27383"/>
    <cellStyle name="Normal 2 2 10 12 3" xfId="27384"/>
    <cellStyle name="Normal 2 2 10 12 4" xfId="27385"/>
    <cellStyle name="Normal 2 2 10 12 5" xfId="27386"/>
    <cellStyle name="Normal 2 2 10 13" xfId="27387"/>
    <cellStyle name="Normal 2 2 10 13 2" xfId="27388"/>
    <cellStyle name="Normal 2 2 10 13 2 2" xfId="27389"/>
    <cellStyle name="Normal 2 2 10 13 2 3" xfId="27390"/>
    <cellStyle name="Normal 2 2 10 13 2 4" xfId="27391"/>
    <cellStyle name="Normal 2 2 10 13 3" xfId="27392"/>
    <cellStyle name="Normal 2 2 10 13 4" xfId="27393"/>
    <cellStyle name="Normal 2 2 10 13 4 2" xfId="27394"/>
    <cellStyle name="Normal 2 2 10 13 4 2 2" xfId="27395"/>
    <cellStyle name="Normal 2 2 10 13 4 3" xfId="27396"/>
    <cellStyle name="Normal 2 2 10 13 5" xfId="27397"/>
    <cellStyle name="Normal 2 2 10 14" xfId="27398"/>
    <cellStyle name="Normal 2 2 10 14 2" xfId="27399"/>
    <cellStyle name="Normal 2 2 10 14 2 2" xfId="27400"/>
    <cellStyle name="Normal 2 2 10 14 2 3" xfId="27401"/>
    <cellStyle name="Normal 2 2 10 14 2 4" xfId="27402"/>
    <cellStyle name="Normal 2 2 10 14 3" xfId="27403"/>
    <cellStyle name="Normal 2 2 10 14 4" xfId="27404"/>
    <cellStyle name="Normal 2 2 10 14 5" xfId="27405"/>
    <cellStyle name="Normal 2 2 10 15" xfId="27406"/>
    <cellStyle name="Normal 2 2 10 15 2" xfId="27407"/>
    <cellStyle name="Normal 2 2 10 15 2 2" xfId="27408"/>
    <cellStyle name="Normal 2 2 10 15 2 3" xfId="27409"/>
    <cellStyle name="Normal 2 2 10 15 2 4" xfId="27410"/>
    <cellStyle name="Normal 2 2 10 15 3" xfId="27411"/>
    <cellStyle name="Normal 2 2 10 15 4" xfId="27412"/>
    <cellStyle name="Normal 2 2 10 15 5" xfId="27413"/>
    <cellStyle name="Normal 2 2 10 16" xfId="27414"/>
    <cellStyle name="Normal 2 2 10 16 2" xfId="27415"/>
    <cellStyle name="Normal 2 2 10 16 2 2" xfId="27416"/>
    <cellStyle name="Normal 2 2 10 16 2 3" xfId="27417"/>
    <cellStyle name="Normal 2 2 10 16 2 4" xfId="27418"/>
    <cellStyle name="Normal 2 2 10 16 3" xfId="27419"/>
    <cellStyle name="Normal 2 2 10 16 4" xfId="27420"/>
    <cellStyle name="Normal 2 2 10 16 5" xfId="27421"/>
    <cellStyle name="Normal 2 2 10 17" xfId="27422"/>
    <cellStyle name="Normal 2 2 10 17 2" xfId="27423"/>
    <cellStyle name="Normal 2 2 10 17 2 2" xfId="27424"/>
    <cellStyle name="Normal 2 2 10 17 2 3" xfId="27425"/>
    <cellStyle name="Normal 2 2 10 17 2 4" xfId="27426"/>
    <cellStyle name="Normal 2 2 10 17 3" xfId="27427"/>
    <cellStyle name="Normal 2 2 10 17 4" xfId="27428"/>
    <cellStyle name="Normal 2 2 10 17 5" xfId="27429"/>
    <cellStyle name="Normal 2 2 10 18" xfId="27430"/>
    <cellStyle name="Normal 2 2 10 18 2" xfId="27431"/>
    <cellStyle name="Normal 2 2 10 18 2 2" xfId="27432"/>
    <cellStyle name="Normal 2 2 10 18 2 2 2" xfId="27433"/>
    <cellStyle name="Normal 2 2 10 18 2 3" xfId="27434"/>
    <cellStyle name="Normal 2 2 10 18 2 4" xfId="27435"/>
    <cellStyle name="Normal 2 2 10 18 2 5" xfId="27436"/>
    <cellStyle name="Normal 2 2 10 18 3" xfId="27437"/>
    <cellStyle name="Normal 2 2 10 18 4" xfId="27438"/>
    <cellStyle name="Normal 2 2 10 18 5" xfId="27439"/>
    <cellStyle name="Normal 2 2 10 19" xfId="27440"/>
    <cellStyle name="Normal 2 2 10 19 2" xfId="27441"/>
    <cellStyle name="Normal 2 2 10 19 2 2" xfId="27442"/>
    <cellStyle name="Normal 2 2 10 19 2 3" xfId="27443"/>
    <cellStyle name="Normal 2 2 10 19 2 4" xfId="27444"/>
    <cellStyle name="Normal 2 2 10 19 3" xfId="27445"/>
    <cellStyle name="Normal 2 2 10 19 4" xfId="27446"/>
    <cellStyle name="Normal 2 2 10 19 5" xfId="27447"/>
    <cellStyle name="Normal 2 2 10 2" xfId="27448"/>
    <cellStyle name="Normal 2 2 10 2 2" xfId="27449"/>
    <cellStyle name="Normal 2 2 10 2 2 2" xfId="27450"/>
    <cellStyle name="Normal 2 2 10 2 2 3" xfId="27451"/>
    <cellStyle name="Normal 2 2 10 2 2 4" xfId="27452"/>
    <cellStyle name="Normal 2 2 10 2 3" xfId="27453"/>
    <cellStyle name="Normal 2 2 10 2 4" xfId="27454"/>
    <cellStyle name="Normal 2 2 10 2 5" xfId="27455"/>
    <cellStyle name="Normal 2 2 10 20" xfId="27456"/>
    <cellStyle name="Normal 2 2 10 20 2" xfId="27457"/>
    <cellStyle name="Normal 2 2 10 20 3" xfId="27458"/>
    <cellStyle name="Normal 2 2 10 20 4" xfId="27459"/>
    <cellStyle name="Normal 2 2 10 21" xfId="27460"/>
    <cellStyle name="Normal 2 2 10 22" xfId="27461"/>
    <cellStyle name="Normal 2 2 10 23" xfId="27462"/>
    <cellStyle name="Normal 2 2 10 3" xfId="27463"/>
    <cellStyle name="Normal 2 2 10 3 2" xfId="27464"/>
    <cellStyle name="Normal 2 2 10 3 2 2" xfId="27465"/>
    <cellStyle name="Normal 2 2 10 3 2 3" xfId="27466"/>
    <cellStyle name="Normal 2 2 10 3 2 4" xfId="27467"/>
    <cellStyle name="Normal 2 2 10 3 3" xfId="27468"/>
    <cellStyle name="Normal 2 2 10 3 4" xfId="27469"/>
    <cellStyle name="Normal 2 2 10 3 5" xfId="27470"/>
    <cellStyle name="Normal 2 2 10 4" xfId="27471"/>
    <cellStyle name="Normal 2 2 10 4 2" xfId="27472"/>
    <cellStyle name="Normal 2 2 10 4 2 2" xfId="27473"/>
    <cellStyle name="Normal 2 2 10 4 2 3" xfId="27474"/>
    <cellStyle name="Normal 2 2 10 4 2 4" xfId="27475"/>
    <cellStyle name="Normal 2 2 10 4 3" xfId="27476"/>
    <cellStyle name="Normal 2 2 10 4 3 2" xfId="27477"/>
    <cellStyle name="Normal 2 2 10 4 4" xfId="27478"/>
    <cellStyle name="Normal 2 2 10 4 5" xfId="27479"/>
    <cellStyle name="Normal 2 2 10 4 6" xfId="27480"/>
    <cellStyle name="Normal 2 2 10 5" xfId="27481"/>
    <cellStyle name="Normal 2 2 10 5 2" xfId="27482"/>
    <cellStyle name="Normal 2 2 10 5 2 2" xfId="27483"/>
    <cellStyle name="Normal 2 2 10 5 2 3" xfId="27484"/>
    <cellStyle name="Normal 2 2 10 5 2 4" xfId="27485"/>
    <cellStyle name="Normal 2 2 10 5 3" xfId="27486"/>
    <cellStyle name="Normal 2 2 10 5 4" xfId="27487"/>
    <cellStyle name="Normal 2 2 10 5 5" xfId="27488"/>
    <cellStyle name="Normal 2 2 10 6" xfId="27489"/>
    <cellStyle name="Normal 2 2 10 6 2" xfId="27490"/>
    <cellStyle name="Normal 2 2 10 6 2 2" xfId="27491"/>
    <cellStyle name="Normal 2 2 10 6 2 3" xfId="27492"/>
    <cellStyle name="Normal 2 2 10 6 2 4" xfId="27493"/>
    <cellStyle name="Normal 2 2 10 6 3" xfId="27494"/>
    <cellStyle name="Normal 2 2 10 6 4" xfId="27495"/>
    <cellStyle name="Normal 2 2 10 6 5" xfId="27496"/>
    <cellStyle name="Normal 2 2 10 7" xfId="27497"/>
    <cellStyle name="Normal 2 2 10 7 2" xfId="27498"/>
    <cellStyle name="Normal 2 2 10 7 2 2" xfId="27499"/>
    <cellStyle name="Normal 2 2 10 7 2 3" xfId="27500"/>
    <cellStyle name="Normal 2 2 10 7 2 4" xfId="27501"/>
    <cellStyle name="Normal 2 2 10 7 3" xfId="27502"/>
    <cellStyle name="Normal 2 2 10 7 4" xfId="27503"/>
    <cellStyle name="Normal 2 2 10 7 5" xfId="27504"/>
    <cellStyle name="Normal 2 2 10 8" xfId="27505"/>
    <cellStyle name="Normal 2 2 10 8 2" xfId="27506"/>
    <cellStyle name="Normal 2 2 10 8 2 2" xfId="27507"/>
    <cellStyle name="Normal 2 2 10 8 2 3" xfId="27508"/>
    <cellStyle name="Normal 2 2 10 8 2 4" xfId="27509"/>
    <cellStyle name="Normal 2 2 10 8 3" xfId="27510"/>
    <cellStyle name="Normal 2 2 10 8 4" xfId="27511"/>
    <cellStyle name="Normal 2 2 10 8 5" xfId="27512"/>
    <cellStyle name="Normal 2 2 10 9" xfId="27513"/>
    <cellStyle name="Normal 2 2 10 9 2" xfId="27514"/>
    <cellStyle name="Normal 2 2 10 9 2 2" xfId="27515"/>
    <cellStyle name="Normal 2 2 10 9 2 3" xfId="27516"/>
    <cellStyle name="Normal 2 2 10 9 2 3 2" xfId="27517"/>
    <cellStyle name="Normal 2 2 10 9 2 3 2 2" xfId="27518"/>
    <cellStyle name="Normal 2 2 10 9 2 3 3" xfId="27519"/>
    <cellStyle name="Normal 2 2 10 9 2 4" xfId="27520"/>
    <cellStyle name="Normal 2 2 10 9 3" xfId="27521"/>
    <cellStyle name="Normal 2 2 10 9 4" xfId="27522"/>
    <cellStyle name="Normal 2 2 10 9 5" xfId="27523"/>
    <cellStyle name="Normal 2 2 11" xfId="27524"/>
    <cellStyle name="Normal 2 2 11 10" xfId="27525"/>
    <cellStyle name="Normal 2 2 11 10 2" xfId="27526"/>
    <cellStyle name="Normal 2 2 11 10 2 2" xfId="27527"/>
    <cellStyle name="Normal 2 2 11 10 2 3" xfId="27528"/>
    <cellStyle name="Normal 2 2 11 10 2 4" xfId="27529"/>
    <cellStyle name="Normal 2 2 11 10 3" xfId="27530"/>
    <cellStyle name="Normal 2 2 11 10 4" xfId="27531"/>
    <cellStyle name="Normal 2 2 11 10 5" xfId="27532"/>
    <cellStyle name="Normal 2 2 11 11" xfId="27533"/>
    <cellStyle name="Normal 2 2 11 11 2" xfId="27534"/>
    <cellStyle name="Normal 2 2 11 11 2 2" xfId="27535"/>
    <cellStyle name="Normal 2 2 11 11 2 3" xfId="27536"/>
    <cellStyle name="Normal 2 2 11 11 2 4" xfId="27537"/>
    <cellStyle name="Normal 2 2 11 11 3" xfId="27538"/>
    <cellStyle name="Normal 2 2 11 11 4" xfId="27539"/>
    <cellStyle name="Normal 2 2 11 11 5" xfId="27540"/>
    <cellStyle name="Normal 2 2 11 12" xfId="27541"/>
    <cellStyle name="Normal 2 2 11 12 2" xfId="27542"/>
    <cellStyle name="Normal 2 2 11 12 2 2" xfId="27543"/>
    <cellStyle name="Normal 2 2 11 12 2 3" xfId="27544"/>
    <cellStyle name="Normal 2 2 11 12 2 4" xfId="27545"/>
    <cellStyle name="Normal 2 2 11 12 3" xfId="27546"/>
    <cellStyle name="Normal 2 2 11 12 4" xfId="27547"/>
    <cellStyle name="Normal 2 2 11 12 5" xfId="27548"/>
    <cellStyle name="Normal 2 2 11 13" xfId="27549"/>
    <cellStyle name="Normal 2 2 11 13 2" xfId="27550"/>
    <cellStyle name="Normal 2 2 11 13 2 2" xfId="27551"/>
    <cellStyle name="Normal 2 2 11 13 2 3" xfId="27552"/>
    <cellStyle name="Normal 2 2 11 13 2 4" xfId="27553"/>
    <cellStyle name="Normal 2 2 11 13 3" xfId="27554"/>
    <cellStyle name="Normal 2 2 11 13 4" xfId="27555"/>
    <cellStyle name="Normal 2 2 11 13 4 2" xfId="27556"/>
    <cellStyle name="Normal 2 2 11 13 4 2 2" xfId="27557"/>
    <cellStyle name="Normal 2 2 11 13 4 3" xfId="27558"/>
    <cellStyle name="Normal 2 2 11 13 5" xfId="27559"/>
    <cellStyle name="Normal 2 2 11 14" xfId="27560"/>
    <cellStyle name="Normal 2 2 11 14 2" xfId="27561"/>
    <cellStyle name="Normal 2 2 11 14 2 2" xfId="27562"/>
    <cellStyle name="Normal 2 2 11 14 2 3" xfId="27563"/>
    <cellStyle name="Normal 2 2 11 14 2 4" xfId="27564"/>
    <cellStyle name="Normal 2 2 11 14 3" xfId="27565"/>
    <cellStyle name="Normal 2 2 11 14 4" xfId="27566"/>
    <cellStyle name="Normal 2 2 11 14 5" xfId="27567"/>
    <cellStyle name="Normal 2 2 11 15" xfId="27568"/>
    <cellStyle name="Normal 2 2 11 15 2" xfId="27569"/>
    <cellStyle name="Normal 2 2 11 15 2 2" xfId="27570"/>
    <cellStyle name="Normal 2 2 11 15 2 3" xfId="27571"/>
    <cellStyle name="Normal 2 2 11 15 2 4" xfId="27572"/>
    <cellStyle name="Normal 2 2 11 15 3" xfId="27573"/>
    <cellStyle name="Normal 2 2 11 15 4" xfId="27574"/>
    <cellStyle name="Normal 2 2 11 15 5" xfId="27575"/>
    <cellStyle name="Normal 2 2 11 16" xfId="27576"/>
    <cellStyle name="Normal 2 2 11 16 2" xfId="27577"/>
    <cellStyle name="Normal 2 2 11 16 2 2" xfId="27578"/>
    <cellStyle name="Normal 2 2 11 16 2 3" xfId="27579"/>
    <cellStyle name="Normal 2 2 11 16 2 4" xfId="27580"/>
    <cellStyle name="Normal 2 2 11 16 3" xfId="27581"/>
    <cellStyle name="Normal 2 2 11 16 3 2" xfId="27582"/>
    <cellStyle name="Normal 2 2 11 16 4" xfId="27583"/>
    <cellStyle name="Normal 2 2 11 16 5" xfId="27584"/>
    <cellStyle name="Normal 2 2 11 16 6" xfId="27585"/>
    <cellStyle name="Normal 2 2 11 17" xfId="27586"/>
    <cellStyle name="Normal 2 2 11 17 2" xfId="27587"/>
    <cellStyle name="Normal 2 2 11 17 2 2" xfId="27588"/>
    <cellStyle name="Normal 2 2 11 17 2 3" xfId="27589"/>
    <cellStyle name="Normal 2 2 11 17 2 4" xfId="27590"/>
    <cellStyle name="Normal 2 2 11 17 3" xfId="27591"/>
    <cellStyle name="Normal 2 2 11 17 4" xfId="27592"/>
    <cellStyle name="Normal 2 2 11 17 5" xfId="27593"/>
    <cellStyle name="Normal 2 2 11 18" xfId="27594"/>
    <cellStyle name="Normal 2 2 11 18 2" xfId="27595"/>
    <cellStyle name="Normal 2 2 11 18 2 2" xfId="27596"/>
    <cellStyle name="Normal 2 2 11 18 2 3" xfId="27597"/>
    <cellStyle name="Normal 2 2 11 18 2 4" xfId="27598"/>
    <cellStyle name="Normal 2 2 11 18 3" xfId="27599"/>
    <cellStyle name="Normal 2 2 11 18 4" xfId="27600"/>
    <cellStyle name="Normal 2 2 11 18 5" xfId="27601"/>
    <cellStyle name="Normal 2 2 11 19" xfId="27602"/>
    <cellStyle name="Normal 2 2 11 19 2" xfId="27603"/>
    <cellStyle name="Normal 2 2 11 19 2 2" xfId="27604"/>
    <cellStyle name="Normal 2 2 11 19 2 3" xfId="27605"/>
    <cellStyle name="Normal 2 2 11 19 2 3 2" xfId="27606"/>
    <cellStyle name="Normal 2 2 11 19 2 3 2 2" xfId="27607"/>
    <cellStyle name="Normal 2 2 11 19 2 3 3" xfId="27608"/>
    <cellStyle name="Normal 2 2 11 19 2 4" xfId="27609"/>
    <cellStyle name="Normal 2 2 11 19 3" xfId="27610"/>
    <cellStyle name="Normal 2 2 11 19 3 2" xfId="27611"/>
    <cellStyle name="Normal 2 2 11 19 4" xfId="27612"/>
    <cellStyle name="Normal 2 2 11 19 5" xfId="27613"/>
    <cellStyle name="Normal 2 2 11 19 6" xfId="27614"/>
    <cellStyle name="Normal 2 2 11 2" xfId="27615"/>
    <cellStyle name="Normal 2 2 11 2 2" xfId="27616"/>
    <cellStyle name="Normal 2 2 11 2 2 2" xfId="27617"/>
    <cellStyle name="Normal 2 2 11 2 2 3" xfId="27618"/>
    <cellStyle name="Normal 2 2 11 2 2 4" xfId="27619"/>
    <cellStyle name="Normal 2 2 11 2 3" xfId="27620"/>
    <cellStyle name="Normal 2 2 11 2 4" xfId="27621"/>
    <cellStyle name="Normal 2 2 11 2 5" xfId="27622"/>
    <cellStyle name="Normal 2 2 11 20" xfId="27623"/>
    <cellStyle name="Normal 2 2 11 20 2" xfId="27624"/>
    <cellStyle name="Normal 2 2 11 20 3" xfId="27625"/>
    <cellStyle name="Normal 2 2 11 20 4" xfId="27626"/>
    <cellStyle name="Normal 2 2 11 21" xfId="27627"/>
    <cellStyle name="Normal 2 2 11 22" xfId="27628"/>
    <cellStyle name="Normal 2 2 11 23" xfId="27629"/>
    <cellStyle name="Normal 2 2 11 3" xfId="27630"/>
    <cellStyle name="Normal 2 2 11 3 2" xfId="27631"/>
    <cellStyle name="Normal 2 2 11 3 2 2" xfId="27632"/>
    <cellStyle name="Normal 2 2 11 3 2 3" xfId="27633"/>
    <cellStyle name="Normal 2 2 11 3 2 4" xfId="27634"/>
    <cellStyle name="Normal 2 2 11 3 3" xfId="27635"/>
    <cellStyle name="Normal 2 2 11 3 4" xfId="27636"/>
    <cellStyle name="Normal 2 2 11 3 5" xfId="27637"/>
    <cellStyle name="Normal 2 2 11 4" xfId="27638"/>
    <cellStyle name="Normal 2 2 11 4 2" xfId="27639"/>
    <cellStyle name="Normal 2 2 11 4 2 2" xfId="27640"/>
    <cellStyle name="Normal 2 2 11 4 2 3" xfId="27641"/>
    <cellStyle name="Normal 2 2 11 4 2 4" xfId="27642"/>
    <cellStyle name="Normal 2 2 11 4 3" xfId="27643"/>
    <cellStyle name="Normal 2 2 11 4 4" xfId="27644"/>
    <cellStyle name="Normal 2 2 11 4 5" xfId="27645"/>
    <cellStyle name="Normal 2 2 11 5" xfId="27646"/>
    <cellStyle name="Normal 2 2 11 5 2" xfId="27647"/>
    <cellStyle name="Normal 2 2 11 5 2 2" xfId="27648"/>
    <cellStyle name="Normal 2 2 11 5 2 3" xfId="27649"/>
    <cellStyle name="Normal 2 2 11 5 2 4" xfId="27650"/>
    <cellStyle name="Normal 2 2 11 5 3" xfId="27651"/>
    <cellStyle name="Normal 2 2 11 5 4" xfId="27652"/>
    <cellStyle name="Normal 2 2 11 5 5" xfId="27653"/>
    <cellStyle name="Normal 2 2 11 6" xfId="27654"/>
    <cellStyle name="Normal 2 2 11 6 2" xfId="27655"/>
    <cellStyle name="Normal 2 2 11 6 2 2" xfId="27656"/>
    <cellStyle name="Normal 2 2 11 6 2 3" xfId="27657"/>
    <cellStyle name="Normal 2 2 11 6 2 4" xfId="27658"/>
    <cellStyle name="Normal 2 2 11 6 3" xfId="27659"/>
    <cellStyle name="Normal 2 2 11 6 4" xfId="27660"/>
    <cellStyle name="Normal 2 2 11 6 5" xfId="27661"/>
    <cellStyle name="Normal 2 2 11 7" xfId="27662"/>
    <cellStyle name="Normal 2 2 11 7 2" xfId="27663"/>
    <cellStyle name="Normal 2 2 11 7 2 2" xfId="27664"/>
    <cellStyle name="Normal 2 2 11 7 2 3" xfId="27665"/>
    <cellStyle name="Normal 2 2 11 7 2 4" xfId="27666"/>
    <cellStyle name="Normal 2 2 11 7 3" xfId="27667"/>
    <cellStyle name="Normal 2 2 11 7 4" xfId="27668"/>
    <cellStyle name="Normal 2 2 11 7 5" xfId="27669"/>
    <cellStyle name="Normal 2 2 11 8" xfId="27670"/>
    <cellStyle name="Normal 2 2 11 8 2" xfId="27671"/>
    <cellStyle name="Normal 2 2 11 8 2 2" xfId="27672"/>
    <cellStyle name="Normal 2 2 11 8 2 3" xfId="27673"/>
    <cellStyle name="Normal 2 2 11 8 2 4" xfId="27674"/>
    <cellStyle name="Normal 2 2 11 8 3" xfId="27675"/>
    <cellStyle name="Normal 2 2 11 8 4" xfId="27676"/>
    <cellStyle name="Normal 2 2 11 8 5" xfId="27677"/>
    <cellStyle name="Normal 2 2 11 9" xfId="27678"/>
    <cellStyle name="Normal 2 2 11 9 2" xfId="27679"/>
    <cellStyle name="Normal 2 2 11 9 2 2" xfId="27680"/>
    <cellStyle name="Normal 2 2 11 9 2 3" xfId="27681"/>
    <cellStyle name="Normal 2 2 11 9 2 3 2" xfId="27682"/>
    <cellStyle name="Normal 2 2 11 9 2 3 2 2" xfId="27683"/>
    <cellStyle name="Normal 2 2 11 9 2 3 3" xfId="27684"/>
    <cellStyle name="Normal 2 2 11 9 2 4" xfId="27685"/>
    <cellStyle name="Normal 2 2 11 9 3" xfId="27686"/>
    <cellStyle name="Normal 2 2 11 9 4" xfId="27687"/>
    <cellStyle name="Normal 2 2 11 9 5" xfId="27688"/>
    <cellStyle name="Normal 2 2 12" xfId="27689"/>
    <cellStyle name="Normal 2 2 12 10" xfId="27690"/>
    <cellStyle name="Normal 2 2 12 10 2" xfId="27691"/>
    <cellStyle name="Normal 2 2 12 10 2 2" xfId="27692"/>
    <cellStyle name="Normal 2 2 12 10 2 3" xfId="27693"/>
    <cellStyle name="Normal 2 2 12 10 2 4" xfId="27694"/>
    <cellStyle name="Normal 2 2 12 10 3" xfId="27695"/>
    <cellStyle name="Normal 2 2 12 10 4" xfId="27696"/>
    <cellStyle name="Normal 2 2 12 10 5" xfId="27697"/>
    <cellStyle name="Normal 2 2 12 11" xfId="27698"/>
    <cellStyle name="Normal 2 2 12 11 2" xfId="27699"/>
    <cellStyle name="Normal 2 2 12 11 2 2" xfId="27700"/>
    <cellStyle name="Normal 2 2 12 11 2 3" xfId="27701"/>
    <cellStyle name="Normal 2 2 12 11 2 4" xfId="27702"/>
    <cellStyle name="Normal 2 2 12 11 3" xfId="27703"/>
    <cellStyle name="Normal 2 2 12 11 4" xfId="27704"/>
    <cellStyle name="Normal 2 2 12 11 5" xfId="27705"/>
    <cellStyle name="Normal 2 2 12 12" xfId="27706"/>
    <cellStyle name="Normal 2 2 12 12 2" xfId="27707"/>
    <cellStyle name="Normal 2 2 12 12 2 2" xfId="27708"/>
    <cellStyle name="Normal 2 2 12 12 2 3" xfId="27709"/>
    <cellStyle name="Normal 2 2 12 12 2 4" xfId="27710"/>
    <cellStyle name="Normal 2 2 12 12 3" xfId="27711"/>
    <cellStyle name="Normal 2 2 12 12 4" xfId="27712"/>
    <cellStyle name="Normal 2 2 12 12 5" xfId="27713"/>
    <cellStyle name="Normal 2 2 12 13" xfId="27714"/>
    <cellStyle name="Normal 2 2 12 13 2" xfId="27715"/>
    <cellStyle name="Normal 2 2 12 13 2 2" xfId="27716"/>
    <cellStyle name="Normal 2 2 12 13 2 3" xfId="27717"/>
    <cellStyle name="Normal 2 2 12 13 2 4" xfId="27718"/>
    <cellStyle name="Normal 2 2 12 13 3" xfId="27719"/>
    <cellStyle name="Normal 2 2 12 13 3 2" xfId="27720"/>
    <cellStyle name="Normal 2 2 12 13 4" xfId="27721"/>
    <cellStyle name="Normal 2 2 12 13 5" xfId="27722"/>
    <cellStyle name="Normal 2 2 12 13 6" xfId="27723"/>
    <cellStyle name="Normal 2 2 12 14" xfId="27724"/>
    <cellStyle name="Normal 2 2 12 14 2" xfId="27725"/>
    <cellStyle name="Normal 2 2 12 14 2 2" xfId="27726"/>
    <cellStyle name="Normal 2 2 12 14 2 3" xfId="27727"/>
    <cellStyle name="Normal 2 2 12 14 2 4" xfId="27728"/>
    <cellStyle name="Normal 2 2 12 14 3" xfId="27729"/>
    <cellStyle name="Normal 2 2 12 14 4" xfId="27730"/>
    <cellStyle name="Normal 2 2 12 14 5" xfId="27731"/>
    <cellStyle name="Normal 2 2 12 15" xfId="27732"/>
    <cellStyle name="Normal 2 2 12 15 2" xfId="27733"/>
    <cellStyle name="Normal 2 2 12 15 2 2" xfId="27734"/>
    <cellStyle name="Normal 2 2 12 15 2 3" xfId="27735"/>
    <cellStyle name="Normal 2 2 12 15 2 4" xfId="27736"/>
    <cellStyle name="Normal 2 2 12 15 3" xfId="27737"/>
    <cellStyle name="Normal 2 2 12 15 4" xfId="27738"/>
    <cellStyle name="Normal 2 2 12 15 5" xfId="27739"/>
    <cellStyle name="Normal 2 2 12 16" xfId="27740"/>
    <cellStyle name="Normal 2 2 12 16 2" xfId="27741"/>
    <cellStyle name="Normal 2 2 12 16 2 2" xfId="27742"/>
    <cellStyle name="Normal 2 2 12 16 2 3" xfId="27743"/>
    <cellStyle name="Normal 2 2 12 16 2 4" xfId="27744"/>
    <cellStyle name="Normal 2 2 12 16 3" xfId="27745"/>
    <cellStyle name="Normal 2 2 12 16 4" xfId="27746"/>
    <cellStyle name="Normal 2 2 12 16 5" xfId="27747"/>
    <cellStyle name="Normal 2 2 12 17" xfId="27748"/>
    <cellStyle name="Normal 2 2 12 17 2" xfId="27749"/>
    <cellStyle name="Normal 2 2 12 17 2 2" xfId="27750"/>
    <cellStyle name="Normal 2 2 12 17 2 3" xfId="27751"/>
    <cellStyle name="Normal 2 2 12 17 2 4" xfId="27752"/>
    <cellStyle name="Normal 2 2 12 17 3" xfId="27753"/>
    <cellStyle name="Normal 2 2 12 17 4" xfId="27754"/>
    <cellStyle name="Normal 2 2 12 17 5" xfId="27755"/>
    <cellStyle name="Normal 2 2 12 18" xfId="27756"/>
    <cellStyle name="Normal 2 2 12 18 2" xfId="27757"/>
    <cellStyle name="Normal 2 2 12 18 2 2" xfId="27758"/>
    <cellStyle name="Normal 2 2 12 18 2 3" xfId="27759"/>
    <cellStyle name="Normal 2 2 12 18 2 4" xfId="27760"/>
    <cellStyle name="Normal 2 2 12 18 3" xfId="27761"/>
    <cellStyle name="Normal 2 2 12 18 4" xfId="27762"/>
    <cellStyle name="Normal 2 2 12 18 5" xfId="27763"/>
    <cellStyle name="Normal 2 2 12 19" xfId="27764"/>
    <cellStyle name="Normal 2 2 12 19 2" xfId="27765"/>
    <cellStyle name="Normal 2 2 12 19 2 2" xfId="27766"/>
    <cellStyle name="Normal 2 2 12 19 2 3" xfId="27767"/>
    <cellStyle name="Normal 2 2 12 19 2 4" xfId="27768"/>
    <cellStyle name="Normal 2 2 12 19 3" xfId="27769"/>
    <cellStyle name="Normal 2 2 12 19 3 2" xfId="27770"/>
    <cellStyle name="Normal 2 2 12 19 3 2 2" xfId="27771"/>
    <cellStyle name="Normal 2 2 12 19 3 3" xfId="27772"/>
    <cellStyle name="Normal 2 2 12 19 4" xfId="27773"/>
    <cellStyle name="Normal 2 2 12 19 5" xfId="27774"/>
    <cellStyle name="Normal 2 2 12 2" xfId="27775"/>
    <cellStyle name="Normal 2 2 12 2 2" xfId="27776"/>
    <cellStyle name="Normal 2 2 12 2 2 2" xfId="27777"/>
    <cellStyle name="Normal 2 2 12 2 2 3" xfId="27778"/>
    <cellStyle name="Normal 2 2 12 2 2 4" xfId="27779"/>
    <cellStyle name="Normal 2 2 12 2 3" xfId="27780"/>
    <cellStyle name="Normal 2 2 12 2 4" xfId="27781"/>
    <cellStyle name="Normal 2 2 12 2 5" xfId="27782"/>
    <cellStyle name="Normal 2 2 12 20" xfId="27783"/>
    <cellStyle name="Normal 2 2 12 20 2" xfId="27784"/>
    <cellStyle name="Normal 2 2 12 20 3" xfId="27785"/>
    <cellStyle name="Normal 2 2 12 20 4" xfId="27786"/>
    <cellStyle name="Normal 2 2 12 21" xfId="27787"/>
    <cellStyle name="Normal 2 2 12 22" xfId="27788"/>
    <cellStyle name="Normal 2 2 12 23" xfId="27789"/>
    <cellStyle name="Normal 2 2 12 3" xfId="27790"/>
    <cellStyle name="Normal 2 2 12 3 2" xfId="27791"/>
    <cellStyle name="Normal 2 2 12 3 2 2" xfId="27792"/>
    <cellStyle name="Normal 2 2 12 3 2 3" xfId="27793"/>
    <cellStyle name="Normal 2 2 12 3 2 4" xfId="27794"/>
    <cellStyle name="Normal 2 2 12 3 3" xfId="27795"/>
    <cellStyle name="Normal 2 2 12 3 4" xfId="27796"/>
    <cellStyle name="Normal 2 2 12 3 5" xfId="27797"/>
    <cellStyle name="Normal 2 2 12 4" xfId="27798"/>
    <cellStyle name="Normal 2 2 12 4 2" xfId="27799"/>
    <cellStyle name="Normal 2 2 12 4 2 2" xfId="27800"/>
    <cellStyle name="Normal 2 2 12 4 2 3" xfId="27801"/>
    <cellStyle name="Normal 2 2 12 4 2 4" xfId="27802"/>
    <cellStyle name="Normal 2 2 12 4 3" xfId="27803"/>
    <cellStyle name="Normal 2 2 12 4 4" xfId="27804"/>
    <cellStyle name="Normal 2 2 12 4 5" xfId="27805"/>
    <cellStyle name="Normal 2 2 12 5" xfId="27806"/>
    <cellStyle name="Normal 2 2 12 5 2" xfId="27807"/>
    <cellStyle name="Normal 2 2 12 5 2 2" xfId="27808"/>
    <cellStyle name="Normal 2 2 12 5 2 3" xfId="27809"/>
    <cellStyle name="Normal 2 2 12 5 2 4" xfId="27810"/>
    <cellStyle name="Normal 2 2 12 5 3" xfId="27811"/>
    <cellStyle name="Normal 2 2 12 5 4" xfId="27812"/>
    <cellStyle name="Normal 2 2 12 5 5" xfId="27813"/>
    <cellStyle name="Normal 2 2 12 6" xfId="27814"/>
    <cellStyle name="Normal 2 2 12 6 2" xfId="27815"/>
    <cellStyle name="Normal 2 2 12 6 2 2" xfId="27816"/>
    <cellStyle name="Normal 2 2 12 6 2 3" xfId="27817"/>
    <cellStyle name="Normal 2 2 12 6 2 4" xfId="27818"/>
    <cellStyle name="Normal 2 2 12 6 3" xfId="27819"/>
    <cellStyle name="Normal 2 2 12 6 4" xfId="27820"/>
    <cellStyle name="Normal 2 2 12 6 5" xfId="27821"/>
    <cellStyle name="Normal 2 2 12 7" xfId="27822"/>
    <cellStyle name="Normal 2 2 12 7 2" xfId="27823"/>
    <cellStyle name="Normal 2 2 12 7 2 2" xfId="27824"/>
    <cellStyle name="Normal 2 2 12 7 2 3" xfId="27825"/>
    <cellStyle name="Normal 2 2 12 7 2 4" xfId="27826"/>
    <cellStyle name="Normal 2 2 12 7 3" xfId="27827"/>
    <cellStyle name="Normal 2 2 12 7 4" xfId="27828"/>
    <cellStyle name="Normal 2 2 12 7 5" xfId="27829"/>
    <cellStyle name="Normal 2 2 12 8" xfId="27830"/>
    <cellStyle name="Normal 2 2 12 8 2" xfId="27831"/>
    <cellStyle name="Normal 2 2 12 8 2 2" xfId="27832"/>
    <cellStyle name="Normal 2 2 12 8 2 3" xfId="27833"/>
    <cellStyle name="Normal 2 2 12 8 2 4" xfId="27834"/>
    <cellStyle name="Normal 2 2 12 8 3" xfId="27835"/>
    <cellStyle name="Normal 2 2 12 8 4" xfId="27836"/>
    <cellStyle name="Normal 2 2 12 8 5" xfId="27837"/>
    <cellStyle name="Normal 2 2 12 9" xfId="27838"/>
    <cellStyle name="Normal 2 2 12 9 2" xfId="27839"/>
    <cellStyle name="Normal 2 2 12 9 2 2" xfId="27840"/>
    <cellStyle name="Normal 2 2 12 9 2 3" xfId="27841"/>
    <cellStyle name="Normal 2 2 12 9 2 4" xfId="27842"/>
    <cellStyle name="Normal 2 2 12 9 3" xfId="27843"/>
    <cellStyle name="Normal 2 2 12 9 4" xfId="27844"/>
    <cellStyle name="Normal 2 2 12 9 5" xfId="27845"/>
    <cellStyle name="Normal 2 2 13" xfId="27846"/>
    <cellStyle name="Normal 2 2 13 10" xfId="27847"/>
    <cellStyle name="Normal 2 2 13 10 2" xfId="27848"/>
    <cellStyle name="Normal 2 2 13 10 2 2" xfId="27849"/>
    <cellStyle name="Normal 2 2 13 10 2 3" xfId="27850"/>
    <cellStyle name="Normal 2 2 13 10 2 4" xfId="27851"/>
    <cellStyle name="Normal 2 2 13 10 3" xfId="27852"/>
    <cellStyle name="Normal 2 2 13 10 4" xfId="27853"/>
    <cellStyle name="Normal 2 2 13 10 5" xfId="27854"/>
    <cellStyle name="Normal 2 2 13 11" xfId="27855"/>
    <cellStyle name="Normal 2 2 13 11 2" xfId="27856"/>
    <cellStyle name="Normal 2 2 13 11 2 2" xfId="27857"/>
    <cellStyle name="Normal 2 2 13 11 2 3" xfId="27858"/>
    <cellStyle name="Normal 2 2 13 11 2 4" xfId="27859"/>
    <cellStyle name="Normal 2 2 13 11 3" xfId="27860"/>
    <cellStyle name="Normal 2 2 13 11 4" xfId="27861"/>
    <cellStyle name="Normal 2 2 13 11 5" xfId="27862"/>
    <cellStyle name="Normal 2 2 13 12" xfId="27863"/>
    <cellStyle name="Normal 2 2 13 12 2" xfId="27864"/>
    <cellStyle name="Normal 2 2 13 12 2 2" xfId="27865"/>
    <cellStyle name="Normal 2 2 13 12 2 3" xfId="27866"/>
    <cellStyle name="Normal 2 2 13 12 2 4" xfId="27867"/>
    <cellStyle name="Normal 2 2 13 12 3" xfId="27868"/>
    <cellStyle name="Normal 2 2 13 12 4" xfId="27869"/>
    <cellStyle name="Normal 2 2 13 12 5" xfId="27870"/>
    <cellStyle name="Normal 2 2 13 13" xfId="27871"/>
    <cellStyle name="Normal 2 2 13 13 2" xfId="27872"/>
    <cellStyle name="Normal 2 2 13 13 2 2" xfId="27873"/>
    <cellStyle name="Normal 2 2 13 13 2 3" xfId="27874"/>
    <cellStyle name="Normal 2 2 13 13 2 4" xfId="27875"/>
    <cellStyle name="Normal 2 2 13 13 3" xfId="27876"/>
    <cellStyle name="Normal 2 2 13 13 4" xfId="27877"/>
    <cellStyle name="Normal 2 2 13 13 5" xfId="27878"/>
    <cellStyle name="Normal 2 2 13 14" xfId="27879"/>
    <cellStyle name="Normal 2 2 13 14 2" xfId="27880"/>
    <cellStyle name="Normal 2 2 13 14 2 2" xfId="27881"/>
    <cellStyle name="Normal 2 2 13 14 2 3" xfId="27882"/>
    <cellStyle name="Normal 2 2 13 14 2 4" xfId="27883"/>
    <cellStyle name="Normal 2 2 13 14 3" xfId="27884"/>
    <cellStyle name="Normal 2 2 13 14 4" xfId="27885"/>
    <cellStyle name="Normal 2 2 13 14 5" xfId="27886"/>
    <cellStyle name="Normal 2 2 13 15" xfId="27887"/>
    <cellStyle name="Normal 2 2 13 15 2" xfId="27888"/>
    <cellStyle name="Normal 2 2 13 15 2 2" xfId="27889"/>
    <cellStyle name="Normal 2 2 13 15 2 3" xfId="27890"/>
    <cellStyle name="Normal 2 2 13 15 2 4" xfId="27891"/>
    <cellStyle name="Normal 2 2 13 15 3" xfId="27892"/>
    <cellStyle name="Normal 2 2 13 15 4" xfId="27893"/>
    <cellStyle name="Normal 2 2 13 15 5" xfId="27894"/>
    <cellStyle name="Normal 2 2 13 16" xfId="27895"/>
    <cellStyle name="Normal 2 2 13 16 2" xfId="27896"/>
    <cellStyle name="Normal 2 2 13 16 2 2" xfId="27897"/>
    <cellStyle name="Normal 2 2 13 16 2 3" xfId="27898"/>
    <cellStyle name="Normal 2 2 13 16 2 4" xfId="27899"/>
    <cellStyle name="Normal 2 2 13 16 3" xfId="27900"/>
    <cellStyle name="Normal 2 2 13 16 4" xfId="27901"/>
    <cellStyle name="Normal 2 2 13 16 5" xfId="27902"/>
    <cellStyle name="Normal 2 2 13 17" xfId="27903"/>
    <cellStyle name="Normal 2 2 13 17 2" xfId="27904"/>
    <cellStyle name="Normal 2 2 13 17 2 2" xfId="27905"/>
    <cellStyle name="Normal 2 2 13 17 2 3" xfId="27906"/>
    <cellStyle name="Normal 2 2 13 17 2 4" xfId="27907"/>
    <cellStyle name="Normal 2 2 13 17 3" xfId="27908"/>
    <cellStyle name="Normal 2 2 13 17 4" xfId="27909"/>
    <cellStyle name="Normal 2 2 13 17 5" xfId="27910"/>
    <cellStyle name="Normal 2 2 13 18" xfId="27911"/>
    <cellStyle name="Normal 2 2 13 18 2" xfId="27912"/>
    <cellStyle name="Normal 2 2 13 18 2 2" xfId="27913"/>
    <cellStyle name="Normal 2 2 13 18 2 3" xfId="27914"/>
    <cellStyle name="Normal 2 2 13 18 2 4" xfId="27915"/>
    <cellStyle name="Normal 2 2 13 18 3" xfId="27916"/>
    <cellStyle name="Normal 2 2 13 18 4" xfId="27917"/>
    <cellStyle name="Normal 2 2 13 18 5" xfId="27918"/>
    <cellStyle name="Normal 2 2 13 19" xfId="27919"/>
    <cellStyle name="Normal 2 2 13 19 2" xfId="27920"/>
    <cellStyle name="Normal 2 2 13 19 2 2" xfId="27921"/>
    <cellStyle name="Normal 2 2 13 19 2 3" xfId="27922"/>
    <cellStyle name="Normal 2 2 13 19 2 4" xfId="27923"/>
    <cellStyle name="Normal 2 2 13 19 3" xfId="27924"/>
    <cellStyle name="Normal 2 2 13 19 4" xfId="27925"/>
    <cellStyle name="Normal 2 2 13 19 5" xfId="27926"/>
    <cellStyle name="Normal 2 2 13 2" xfId="27927"/>
    <cellStyle name="Normal 2 2 13 2 10" xfId="27928"/>
    <cellStyle name="Normal 2 2 13 2 11" xfId="27929"/>
    <cellStyle name="Normal 2 2 13 2 12" xfId="27930"/>
    <cellStyle name="Normal 2 2 13 2 13" xfId="27931"/>
    <cellStyle name="Normal 2 2 13 2 14" xfId="27932"/>
    <cellStyle name="Normal 2 2 13 2 15" xfId="27933"/>
    <cellStyle name="Normal 2 2 13 2 16" xfId="27934"/>
    <cellStyle name="Normal 2 2 13 2 17" xfId="27935"/>
    <cellStyle name="Normal 2 2 13 2 18" xfId="27936"/>
    <cellStyle name="Normal 2 2 13 2 19" xfId="27937"/>
    <cellStyle name="Normal 2 2 13 2 2" xfId="27938"/>
    <cellStyle name="Normal 2 2 13 2 2 2" xfId="27939"/>
    <cellStyle name="Normal 2 2 13 2 2 3" xfId="27940"/>
    <cellStyle name="Normal 2 2 13 2 2 4" xfId="27941"/>
    <cellStyle name="Normal 2 2 13 2 20" xfId="27942"/>
    <cellStyle name="Normal 2 2 13 2 21" xfId="27943"/>
    <cellStyle name="Normal 2 2 13 2 22" xfId="27944"/>
    <cellStyle name="Normal 2 2 13 2 23" xfId="27945"/>
    <cellStyle name="Normal 2 2 13 2 24" xfId="27946"/>
    <cellStyle name="Normal 2 2 13 2 25" xfId="27947"/>
    <cellStyle name="Normal 2 2 13 2 26" xfId="27948"/>
    <cellStyle name="Normal 2 2 13 2 27" xfId="27949"/>
    <cellStyle name="Normal 2 2 13 2 3" xfId="27950"/>
    <cellStyle name="Normal 2 2 13 2 4" xfId="27951"/>
    <cellStyle name="Normal 2 2 13 2 5" xfId="27952"/>
    <cellStyle name="Normal 2 2 13 2 6" xfId="27953"/>
    <cellStyle name="Normal 2 2 13 2 7" xfId="27954"/>
    <cellStyle name="Normal 2 2 13 2 8" xfId="27955"/>
    <cellStyle name="Normal 2 2 13 2 9" xfId="27956"/>
    <cellStyle name="Normal 2 2 13 20" xfId="27957"/>
    <cellStyle name="Normal 2 2 13 20 2" xfId="27958"/>
    <cellStyle name="Normal 2 2 13 20 3" xfId="27959"/>
    <cellStyle name="Normal 2 2 13 20 4" xfId="27960"/>
    <cellStyle name="Normal 2 2 13 21" xfId="27961"/>
    <cellStyle name="Normal 2 2 13 22" xfId="27962"/>
    <cellStyle name="Normal 2 2 13 23" xfId="27963"/>
    <cellStyle name="Normal 2 2 13 24" xfId="27964"/>
    <cellStyle name="Normal 2 2 13 25" xfId="27965"/>
    <cellStyle name="Normal 2 2 13 26" xfId="27966"/>
    <cellStyle name="Normal 2 2 13 27" xfId="27967"/>
    <cellStyle name="Normal 2 2 13 3" xfId="27968"/>
    <cellStyle name="Normal 2 2 13 3 2" xfId="27969"/>
    <cellStyle name="Normal 2 2 13 3 2 2" xfId="27970"/>
    <cellStyle name="Normal 2 2 13 3 2 3" xfId="27971"/>
    <cellStyle name="Normal 2 2 13 3 2 4" xfId="27972"/>
    <cellStyle name="Normal 2 2 13 3 3" xfId="27973"/>
    <cellStyle name="Normal 2 2 13 3 4" xfId="27974"/>
    <cellStyle name="Normal 2 2 13 3 5" xfId="27975"/>
    <cellStyle name="Normal 2 2 13 4" xfId="27976"/>
    <cellStyle name="Normal 2 2 13 4 2" xfId="27977"/>
    <cellStyle name="Normal 2 2 13 4 2 2" xfId="27978"/>
    <cellStyle name="Normal 2 2 13 4 2 3" xfId="27979"/>
    <cellStyle name="Normal 2 2 13 4 2 4" xfId="27980"/>
    <cellStyle name="Normal 2 2 13 4 3" xfId="27981"/>
    <cellStyle name="Normal 2 2 13 4 4" xfId="27982"/>
    <cellStyle name="Normal 2 2 13 4 5" xfId="27983"/>
    <cellStyle name="Normal 2 2 13 5" xfId="27984"/>
    <cellStyle name="Normal 2 2 13 5 2" xfId="27985"/>
    <cellStyle name="Normal 2 2 13 5 2 2" xfId="27986"/>
    <cellStyle name="Normal 2 2 13 5 2 3" xfId="27987"/>
    <cellStyle name="Normal 2 2 13 5 2 4" xfId="27988"/>
    <cellStyle name="Normal 2 2 13 5 3" xfId="27989"/>
    <cellStyle name="Normal 2 2 13 5 4" xfId="27990"/>
    <cellStyle name="Normal 2 2 13 5 5" xfId="27991"/>
    <cellStyle name="Normal 2 2 13 6" xfId="27992"/>
    <cellStyle name="Normal 2 2 13 6 2" xfId="27993"/>
    <cellStyle name="Normal 2 2 13 6 2 2" xfId="27994"/>
    <cellStyle name="Normal 2 2 13 6 2 3" xfId="27995"/>
    <cellStyle name="Normal 2 2 13 6 2 4" xfId="27996"/>
    <cellStyle name="Normal 2 2 13 6 3" xfId="27997"/>
    <cellStyle name="Normal 2 2 13 6 4" xfId="27998"/>
    <cellStyle name="Normal 2 2 13 6 5" xfId="27999"/>
    <cellStyle name="Normal 2 2 13 7" xfId="28000"/>
    <cellStyle name="Normal 2 2 13 7 2" xfId="28001"/>
    <cellStyle name="Normal 2 2 13 7 2 2" xfId="28002"/>
    <cellStyle name="Normal 2 2 13 7 2 3" xfId="28003"/>
    <cellStyle name="Normal 2 2 13 7 2 4" xfId="28004"/>
    <cellStyle name="Normal 2 2 13 7 3" xfId="28005"/>
    <cellStyle name="Normal 2 2 13 7 4" xfId="28006"/>
    <cellStyle name="Normal 2 2 13 7 5" xfId="28007"/>
    <cellStyle name="Normal 2 2 13 8" xfId="28008"/>
    <cellStyle name="Normal 2 2 13 8 2" xfId="28009"/>
    <cellStyle name="Normal 2 2 13 8 2 2" xfId="28010"/>
    <cellStyle name="Normal 2 2 13 8 2 3" xfId="28011"/>
    <cellStyle name="Normal 2 2 13 8 2 4" xfId="28012"/>
    <cellStyle name="Normal 2 2 13 8 3" xfId="28013"/>
    <cellStyle name="Normal 2 2 13 8 4" xfId="28014"/>
    <cellStyle name="Normal 2 2 13 8 5" xfId="28015"/>
    <cellStyle name="Normal 2 2 13 9" xfId="28016"/>
    <cellStyle name="Normal 2 2 13 9 2" xfId="28017"/>
    <cellStyle name="Normal 2 2 13 9 2 2" xfId="28018"/>
    <cellStyle name="Normal 2 2 13 9 2 3" xfId="28019"/>
    <cellStyle name="Normal 2 2 13 9 2 3 2" xfId="28020"/>
    <cellStyle name="Normal 2 2 13 9 2 3 2 2" xfId="28021"/>
    <cellStyle name="Normal 2 2 13 9 2 3 3" xfId="28022"/>
    <cellStyle name="Normal 2 2 13 9 2 4" xfId="28023"/>
    <cellStyle name="Normal 2 2 13 9 3" xfId="28024"/>
    <cellStyle name="Normal 2 2 13 9 3 2" xfId="28025"/>
    <cellStyle name="Normal 2 2 13 9 3 2 2" xfId="28026"/>
    <cellStyle name="Normal 2 2 13 9 3 3" xfId="28027"/>
    <cellStyle name="Normal 2 2 13 9 4" xfId="28028"/>
    <cellStyle name="Normal 2 2 13 9 5" xfId="28029"/>
    <cellStyle name="Normal 2 2 14" xfId="28030"/>
    <cellStyle name="Normal 2 2 14 10" xfId="28031"/>
    <cellStyle name="Normal 2 2 14 10 2" xfId="28032"/>
    <cellStyle name="Normal 2 2 14 10 2 2" xfId="28033"/>
    <cellStyle name="Normal 2 2 14 10 2 3" xfId="28034"/>
    <cellStyle name="Normal 2 2 14 10 2 3 2" xfId="28035"/>
    <cellStyle name="Normal 2 2 14 10 2 3 2 2" xfId="28036"/>
    <cellStyle name="Normal 2 2 14 10 2 3 3" xfId="28037"/>
    <cellStyle name="Normal 2 2 14 10 2 4" xfId="28038"/>
    <cellStyle name="Normal 2 2 14 10 3" xfId="28039"/>
    <cellStyle name="Normal 2 2 14 10 4" xfId="28040"/>
    <cellStyle name="Normal 2 2 14 10 5" xfId="28041"/>
    <cellStyle name="Normal 2 2 14 11" xfId="28042"/>
    <cellStyle name="Normal 2 2 14 11 2" xfId="28043"/>
    <cellStyle name="Normal 2 2 14 11 2 2" xfId="28044"/>
    <cellStyle name="Normal 2 2 14 11 2 3" xfId="28045"/>
    <cellStyle name="Normal 2 2 14 11 2 4" xfId="28046"/>
    <cellStyle name="Normal 2 2 14 11 3" xfId="28047"/>
    <cellStyle name="Normal 2 2 14 11 4" xfId="28048"/>
    <cellStyle name="Normal 2 2 14 11 5" xfId="28049"/>
    <cellStyle name="Normal 2 2 14 12" xfId="28050"/>
    <cellStyle name="Normal 2 2 14 12 2" xfId="28051"/>
    <cellStyle name="Normal 2 2 14 12 2 2" xfId="28052"/>
    <cellStyle name="Normal 2 2 14 12 2 3" xfId="28053"/>
    <cellStyle name="Normal 2 2 14 12 2 4" xfId="28054"/>
    <cellStyle name="Normal 2 2 14 12 3" xfId="28055"/>
    <cellStyle name="Normal 2 2 14 12 4" xfId="28056"/>
    <cellStyle name="Normal 2 2 14 12 5" xfId="28057"/>
    <cellStyle name="Normal 2 2 14 13" xfId="28058"/>
    <cellStyle name="Normal 2 2 14 13 2" xfId="28059"/>
    <cellStyle name="Normal 2 2 14 13 2 2" xfId="28060"/>
    <cellStyle name="Normal 2 2 14 13 2 3" xfId="28061"/>
    <cellStyle name="Normal 2 2 14 13 2 4" xfId="28062"/>
    <cellStyle name="Normal 2 2 14 13 3" xfId="28063"/>
    <cellStyle name="Normal 2 2 14 13 4" xfId="28064"/>
    <cellStyle name="Normal 2 2 14 13 5" xfId="28065"/>
    <cellStyle name="Normal 2 2 14 14" xfId="28066"/>
    <cellStyle name="Normal 2 2 14 14 2" xfId="28067"/>
    <cellStyle name="Normal 2 2 14 14 2 2" xfId="28068"/>
    <cellStyle name="Normal 2 2 14 14 2 3" xfId="28069"/>
    <cellStyle name="Normal 2 2 14 14 2 4" xfId="28070"/>
    <cellStyle name="Normal 2 2 14 14 3" xfId="28071"/>
    <cellStyle name="Normal 2 2 14 14 4" xfId="28072"/>
    <cellStyle name="Normal 2 2 14 14 5" xfId="28073"/>
    <cellStyle name="Normal 2 2 14 15" xfId="28074"/>
    <cellStyle name="Normal 2 2 14 15 2" xfId="28075"/>
    <cellStyle name="Normal 2 2 14 15 2 2" xfId="28076"/>
    <cellStyle name="Normal 2 2 14 15 2 2 2" xfId="28077"/>
    <cellStyle name="Normal 2 2 14 15 2 3" xfId="28078"/>
    <cellStyle name="Normal 2 2 14 15 2 4" xfId="28079"/>
    <cellStyle name="Normal 2 2 14 15 2 5" xfId="28080"/>
    <cellStyle name="Normal 2 2 14 15 3" xfId="28081"/>
    <cellStyle name="Normal 2 2 14 15 4" xfId="28082"/>
    <cellStyle name="Normal 2 2 14 15 4 2" xfId="28083"/>
    <cellStyle name="Normal 2 2 14 15 4 2 2" xfId="28084"/>
    <cellStyle name="Normal 2 2 14 15 4 3" xfId="28085"/>
    <cellStyle name="Normal 2 2 14 15 5" xfId="28086"/>
    <cellStyle name="Normal 2 2 14 16" xfId="28087"/>
    <cellStyle name="Normal 2 2 14 16 2" xfId="28088"/>
    <cellStyle name="Normal 2 2 14 16 2 2" xfId="28089"/>
    <cellStyle name="Normal 2 2 14 16 2 3" xfId="28090"/>
    <cellStyle name="Normal 2 2 14 16 2 4" xfId="28091"/>
    <cellStyle name="Normal 2 2 14 16 3" xfId="28092"/>
    <cellStyle name="Normal 2 2 14 16 4" xfId="28093"/>
    <cellStyle name="Normal 2 2 14 16 5" xfId="28094"/>
    <cellStyle name="Normal 2 2 14 17" xfId="28095"/>
    <cellStyle name="Normal 2 2 14 17 2" xfId="28096"/>
    <cellStyle name="Normal 2 2 14 17 2 2" xfId="28097"/>
    <cellStyle name="Normal 2 2 14 17 2 3" xfId="28098"/>
    <cellStyle name="Normal 2 2 14 17 2 4" xfId="28099"/>
    <cellStyle name="Normal 2 2 14 17 3" xfId="28100"/>
    <cellStyle name="Normal 2 2 14 17 4" xfId="28101"/>
    <cellStyle name="Normal 2 2 14 17 5" xfId="28102"/>
    <cellStyle name="Normal 2 2 14 18" xfId="28103"/>
    <cellStyle name="Normal 2 2 14 18 2" xfId="28104"/>
    <cellStyle name="Normal 2 2 14 18 2 2" xfId="28105"/>
    <cellStyle name="Normal 2 2 14 18 2 3" xfId="28106"/>
    <cellStyle name="Normal 2 2 14 18 2 4" xfId="28107"/>
    <cellStyle name="Normal 2 2 14 18 3" xfId="28108"/>
    <cellStyle name="Normal 2 2 14 18 4" xfId="28109"/>
    <cellStyle name="Normal 2 2 14 18 5" xfId="28110"/>
    <cellStyle name="Normal 2 2 14 19" xfId="28111"/>
    <cellStyle name="Normal 2 2 14 19 2" xfId="28112"/>
    <cellStyle name="Normal 2 2 14 19 2 2" xfId="28113"/>
    <cellStyle name="Normal 2 2 14 19 2 3" xfId="28114"/>
    <cellStyle name="Normal 2 2 14 19 2 4" xfId="28115"/>
    <cellStyle name="Normal 2 2 14 19 3" xfId="28116"/>
    <cellStyle name="Normal 2 2 14 19 4" xfId="28117"/>
    <cellStyle name="Normal 2 2 14 19 5" xfId="28118"/>
    <cellStyle name="Normal 2 2 14 2" xfId="28119"/>
    <cellStyle name="Normal 2 2 14 2 2" xfId="28120"/>
    <cellStyle name="Normal 2 2 14 2 2 2" xfId="28121"/>
    <cellStyle name="Normal 2 2 14 2 2 3" xfId="28122"/>
    <cellStyle name="Normal 2 2 14 2 2 4" xfId="28123"/>
    <cellStyle name="Normal 2 2 14 2 3" xfId="28124"/>
    <cellStyle name="Normal 2 2 14 2 4" xfId="28125"/>
    <cellStyle name="Normal 2 2 14 2 5" xfId="28126"/>
    <cellStyle name="Normal 2 2 14 20" xfId="28127"/>
    <cellStyle name="Normal 2 2 14 20 2" xfId="28128"/>
    <cellStyle name="Normal 2 2 14 20 3" xfId="28129"/>
    <cellStyle name="Normal 2 2 14 20 4" xfId="28130"/>
    <cellStyle name="Normal 2 2 14 21" xfId="28131"/>
    <cellStyle name="Normal 2 2 14 22" xfId="28132"/>
    <cellStyle name="Normal 2 2 14 23" xfId="28133"/>
    <cellStyle name="Normal 2 2 14 3" xfId="28134"/>
    <cellStyle name="Normal 2 2 14 3 2" xfId="28135"/>
    <cellStyle name="Normal 2 2 14 3 2 2" xfId="28136"/>
    <cellStyle name="Normal 2 2 14 3 2 3" xfId="28137"/>
    <cellStyle name="Normal 2 2 14 3 2 4" xfId="28138"/>
    <cellStyle name="Normal 2 2 14 3 3" xfId="28139"/>
    <cellStyle name="Normal 2 2 14 3 4" xfId="28140"/>
    <cellStyle name="Normal 2 2 14 3 5" xfId="28141"/>
    <cellStyle name="Normal 2 2 14 4" xfId="28142"/>
    <cellStyle name="Normal 2 2 14 4 2" xfId="28143"/>
    <cellStyle name="Normal 2 2 14 4 2 2" xfId="28144"/>
    <cellStyle name="Normal 2 2 14 4 2 3" xfId="28145"/>
    <cellStyle name="Normal 2 2 14 4 2 4" xfId="28146"/>
    <cellStyle name="Normal 2 2 14 4 3" xfId="28147"/>
    <cellStyle name="Normal 2 2 14 4 4" xfId="28148"/>
    <cellStyle name="Normal 2 2 14 4 5" xfId="28149"/>
    <cellStyle name="Normal 2 2 14 5" xfId="28150"/>
    <cellStyle name="Normal 2 2 14 5 2" xfId="28151"/>
    <cellStyle name="Normal 2 2 14 5 2 2" xfId="28152"/>
    <cellStyle name="Normal 2 2 14 5 2 3" xfId="28153"/>
    <cellStyle name="Normal 2 2 14 5 2 4" xfId="28154"/>
    <cellStyle name="Normal 2 2 14 5 3" xfId="28155"/>
    <cellStyle name="Normal 2 2 14 5 4" xfId="28156"/>
    <cellStyle name="Normal 2 2 14 5 5" xfId="28157"/>
    <cellStyle name="Normal 2 2 14 6" xfId="28158"/>
    <cellStyle name="Normal 2 2 14 6 2" xfId="28159"/>
    <cellStyle name="Normal 2 2 14 6 2 2" xfId="28160"/>
    <cellStyle name="Normal 2 2 14 6 2 3" xfId="28161"/>
    <cellStyle name="Normal 2 2 14 6 2 4" xfId="28162"/>
    <cellStyle name="Normal 2 2 14 6 3" xfId="28163"/>
    <cellStyle name="Normal 2 2 14 6 4" xfId="28164"/>
    <cellStyle name="Normal 2 2 14 6 5" xfId="28165"/>
    <cellStyle name="Normal 2 2 14 7" xfId="28166"/>
    <cellStyle name="Normal 2 2 14 7 2" xfId="28167"/>
    <cellStyle name="Normal 2 2 14 7 2 2" xfId="28168"/>
    <cellStyle name="Normal 2 2 14 7 2 3" xfId="28169"/>
    <cellStyle name="Normal 2 2 14 7 2 4" xfId="28170"/>
    <cellStyle name="Normal 2 2 14 7 3" xfId="28171"/>
    <cellStyle name="Normal 2 2 14 7 4" xfId="28172"/>
    <cellStyle name="Normal 2 2 14 7 5" xfId="28173"/>
    <cellStyle name="Normal 2 2 14 8" xfId="28174"/>
    <cellStyle name="Normal 2 2 14 8 2" xfId="28175"/>
    <cellStyle name="Normal 2 2 14 8 2 2" xfId="28176"/>
    <cellStyle name="Normal 2 2 14 8 2 3" xfId="28177"/>
    <cellStyle name="Normal 2 2 14 8 2 4" xfId="28178"/>
    <cellStyle name="Normal 2 2 14 8 3" xfId="28179"/>
    <cellStyle name="Normal 2 2 14 8 4" xfId="28180"/>
    <cellStyle name="Normal 2 2 14 8 5" xfId="28181"/>
    <cellStyle name="Normal 2 2 14 9" xfId="28182"/>
    <cellStyle name="Normal 2 2 14 9 2" xfId="28183"/>
    <cellStyle name="Normal 2 2 14 9 2 2" xfId="28184"/>
    <cellStyle name="Normal 2 2 14 9 2 3" xfId="28185"/>
    <cellStyle name="Normal 2 2 14 9 2 4" xfId="28186"/>
    <cellStyle name="Normal 2 2 14 9 3" xfId="28187"/>
    <cellStyle name="Normal 2 2 14 9 4" xfId="28188"/>
    <cellStyle name="Normal 2 2 14 9 5" xfId="28189"/>
    <cellStyle name="Normal 2 2 15" xfId="28190"/>
    <cellStyle name="Normal 2 2 15 10" xfId="28191"/>
    <cellStyle name="Normal 2 2 15 10 2" xfId="28192"/>
    <cellStyle name="Normal 2 2 15 10 2 2" xfId="28193"/>
    <cellStyle name="Normal 2 2 15 10 2 3" xfId="28194"/>
    <cellStyle name="Normal 2 2 15 10 2 4" xfId="28195"/>
    <cellStyle name="Normal 2 2 15 10 3" xfId="28196"/>
    <cellStyle name="Normal 2 2 15 10 4" xfId="28197"/>
    <cellStyle name="Normal 2 2 15 10 5" xfId="28198"/>
    <cellStyle name="Normal 2 2 15 11" xfId="28199"/>
    <cellStyle name="Normal 2 2 15 11 2" xfId="28200"/>
    <cellStyle name="Normal 2 2 15 11 2 2" xfId="28201"/>
    <cellStyle name="Normal 2 2 15 11 2 3" xfId="28202"/>
    <cellStyle name="Normal 2 2 15 11 2 4" xfId="28203"/>
    <cellStyle name="Normal 2 2 15 11 3" xfId="28204"/>
    <cellStyle name="Normal 2 2 15 11 4" xfId="28205"/>
    <cellStyle name="Normal 2 2 15 11 5" xfId="28206"/>
    <cellStyle name="Normal 2 2 15 12" xfId="28207"/>
    <cellStyle name="Normal 2 2 15 12 2" xfId="28208"/>
    <cellStyle name="Normal 2 2 15 12 2 2" xfId="28209"/>
    <cellStyle name="Normal 2 2 15 12 2 3" xfId="28210"/>
    <cellStyle name="Normal 2 2 15 12 2 4" xfId="28211"/>
    <cellStyle name="Normal 2 2 15 12 3" xfId="28212"/>
    <cellStyle name="Normal 2 2 15 12 4" xfId="28213"/>
    <cellStyle name="Normal 2 2 15 12 5" xfId="28214"/>
    <cellStyle name="Normal 2 2 15 13" xfId="28215"/>
    <cellStyle name="Normal 2 2 15 13 2" xfId="28216"/>
    <cellStyle name="Normal 2 2 15 13 2 2" xfId="28217"/>
    <cellStyle name="Normal 2 2 15 13 2 3" xfId="28218"/>
    <cellStyle name="Normal 2 2 15 13 2 4" xfId="28219"/>
    <cellStyle name="Normal 2 2 15 13 3" xfId="28220"/>
    <cellStyle name="Normal 2 2 15 13 4" xfId="28221"/>
    <cellStyle name="Normal 2 2 15 13 5" xfId="28222"/>
    <cellStyle name="Normal 2 2 15 14" xfId="28223"/>
    <cellStyle name="Normal 2 2 15 14 2" xfId="28224"/>
    <cellStyle name="Normal 2 2 15 14 2 2" xfId="28225"/>
    <cellStyle name="Normal 2 2 15 14 2 3" xfId="28226"/>
    <cellStyle name="Normal 2 2 15 14 2 4" xfId="28227"/>
    <cellStyle name="Normal 2 2 15 14 3" xfId="28228"/>
    <cellStyle name="Normal 2 2 15 14 4" xfId="28229"/>
    <cellStyle name="Normal 2 2 15 14 5" xfId="28230"/>
    <cellStyle name="Normal 2 2 15 15" xfId="28231"/>
    <cellStyle name="Normal 2 2 15 15 2" xfId="28232"/>
    <cellStyle name="Normal 2 2 15 15 2 2" xfId="28233"/>
    <cellStyle name="Normal 2 2 15 15 2 3" xfId="28234"/>
    <cellStyle name="Normal 2 2 15 15 2 4" xfId="28235"/>
    <cellStyle name="Normal 2 2 15 15 3" xfId="28236"/>
    <cellStyle name="Normal 2 2 15 15 4" xfId="28237"/>
    <cellStyle name="Normal 2 2 15 15 5" xfId="28238"/>
    <cellStyle name="Normal 2 2 15 16" xfId="28239"/>
    <cellStyle name="Normal 2 2 15 16 2" xfId="28240"/>
    <cellStyle name="Normal 2 2 15 16 2 2" xfId="28241"/>
    <cellStyle name="Normal 2 2 15 16 2 3" xfId="28242"/>
    <cellStyle name="Normal 2 2 15 16 2 4" xfId="28243"/>
    <cellStyle name="Normal 2 2 15 16 3" xfId="28244"/>
    <cellStyle name="Normal 2 2 15 16 4" xfId="28245"/>
    <cellStyle name="Normal 2 2 15 16 5" xfId="28246"/>
    <cellStyle name="Normal 2 2 15 17" xfId="28247"/>
    <cellStyle name="Normal 2 2 15 17 2" xfId="28248"/>
    <cellStyle name="Normal 2 2 15 17 2 2" xfId="28249"/>
    <cellStyle name="Normal 2 2 15 17 2 3" xfId="28250"/>
    <cellStyle name="Normal 2 2 15 17 2 4" xfId="28251"/>
    <cellStyle name="Normal 2 2 15 17 3" xfId="28252"/>
    <cellStyle name="Normal 2 2 15 17 4" xfId="28253"/>
    <cellStyle name="Normal 2 2 15 17 5" xfId="28254"/>
    <cellStyle name="Normal 2 2 15 18" xfId="28255"/>
    <cellStyle name="Normal 2 2 15 18 2" xfId="28256"/>
    <cellStyle name="Normal 2 2 15 18 2 2" xfId="28257"/>
    <cellStyle name="Normal 2 2 15 18 2 3" xfId="28258"/>
    <cellStyle name="Normal 2 2 15 18 2 4" xfId="28259"/>
    <cellStyle name="Normal 2 2 15 18 3" xfId="28260"/>
    <cellStyle name="Normal 2 2 15 18 4" xfId="28261"/>
    <cellStyle name="Normal 2 2 15 18 5" xfId="28262"/>
    <cellStyle name="Normal 2 2 15 19" xfId="28263"/>
    <cellStyle name="Normal 2 2 15 19 2" xfId="28264"/>
    <cellStyle name="Normal 2 2 15 19 2 2" xfId="28265"/>
    <cellStyle name="Normal 2 2 15 19 2 3" xfId="28266"/>
    <cellStyle name="Normal 2 2 15 19 2 4" xfId="28267"/>
    <cellStyle name="Normal 2 2 15 19 3" xfId="28268"/>
    <cellStyle name="Normal 2 2 15 19 4" xfId="28269"/>
    <cellStyle name="Normal 2 2 15 19 5" xfId="28270"/>
    <cellStyle name="Normal 2 2 15 2" xfId="28271"/>
    <cellStyle name="Normal 2 2 15 2 2" xfId="28272"/>
    <cellStyle name="Normal 2 2 15 2 2 2" xfId="28273"/>
    <cellStyle name="Normal 2 2 15 2 2 3" xfId="28274"/>
    <cellStyle name="Normal 2 2 15 2 2 4" xfId="28275"/>
    <cellStyle name="Normal 2 2 15 2 3" xfId="28276"/>
    <cellStyle name="Normal 2 2 15 2 3 2" xfId="28277"/>
    <cellStyle name="Normal 2 2 15 2 4" xfId="28278"/>
    <cellStyle name="Normal 2 2 15 2 5" xfId="28279"/>
    <cellStyle name="Normal 2 2 15 2 6" xfId="28280"/>
    <cellStyle name="Normal 2 2 15 20" xfId="28281"/>
    <cellStyle name="Normal 2 2 15 20 2" xfId="28282"/>
    <cellStyle name="Normal 2 2 15 20 3" xfId="28283"/>
    <cellStyle name="Normal 2 2 15 20 4" xfId="28284"/>
    <cellStyle name="Normal 2 2 15 21" xfId="28285"/>
    <cellStyle name="Normal 2 2 15 22" xfId="28286"/>
    <cellStyle name="Normal 2 2 15 23" xfId="28287"/>
    <cellStyle name="Normal 2 2 15 3" xfId="28288"/>
    <cellStyle name="Normal 2 2 15 3 2" xfId="28289"/>
    <cellStyle name="Normal 2 2 15 3 2 2" xfId="28290"/>
    <cellStyle name="Normal 2 2 15 3 2 3" xfId="28291"/>
    <cellStyle name="Normal 2 2 15 3 2 4" xfId="28292"/>
    <cellStyle name="Normal 2 2 15 3 3" xfId="28293"/>
    <cellStyle name="Normal 2 2 15 3 4" xfId="28294"/>
    <cellStyle name="Normal 2 2 15 3 5" xfId="28295"/>
    <cellStyle name="Normal 2 2 15 4" xfId="28296"/>
    <cellStyle name="Normal 2 2 15 4 2" xfId="28297"/>
    <cellStyle name="Normal 2 2 15 4 2 2" xfId="28298"/>
    <cellStyle name="Normal 2 2 15 4 2 3" xfId="28299"/>
    <cellStyle name="Normal 2 2 15 4 2 4" xfId="28300"/>
    <cellStyle name="Normal 2 2 15 4 3" xfId="28301"/>
    <cellStyle name="Normal 2 2 15 4 4" xfId="28302"/>
    <cellStyle name="Normal 2 2 15 4 5" xfId="28303"/>
    <cellStyle name="Normal 2 2 15 5" xfId="28304"/>
    <cellStyle name="Normal 2 2 15 5 2" xfId="28305"/>
    <cellStyle name="Normal 2 2 15 5 2 2" xfId="28306"/>
    <cellStyle name="Normal 2 2 15 5 2 3" xfId="28307"/>
    <cellStyle name="Normal 2 2 15 5 2 4" xfId="28308"/>
    <cellStyle name="Normal 2 2 15 5 3" xfId="28309"/>
    <cellStyle name="Normal 2 2 15 5 4" xfId="28310"/>
    <cellStyle name="Normal 2 2 15 5 5" xfId="28311"/>
    <cellStyle name="Normal 2 2 15 6" xfId="28312"/>
    <cellStyle name="Normal 2 2 15 6 2" xfId="28313"/>
    <cellStyle name="Normal 2 2 15 6 2 2" xfId="28314"/>
    <cellStyle name="Normal 2 2 15 6 2 3" xfId="28315"/>
    <cellStyle name="Normal 2 2 15 6 2 4" xfId="28316"/>
    <cellStyle name="Normal 2 2 15 6 3" xfId="28317"/>
    <cellStyle name="Normal 2 2 15 6 4" xfId="28318"/>
    <cellStyle name="Normal 2 2 15 6 5" xfId="28319"/>
    <cellStyle name="Normal 2 2 15 7" xfId="28320"/>
    <cellStyle name="Normal 2 2 15 7 2" xfId="28321"/>
    <cellStyle name="Normal 2 2 15 7 2 2" xfId="28322"/>
    <cellStyle name="Normal 2 2 15 7 2 3" xfId="28323"/>
    <cellStyle name="Normal 2 2 15 7 2 4" xfId="28324"/>
    <cellStyle name="Normal 2 2 15 7 3" xfId="28325"/>
    <cellStyle name="Normal 2 2 15 7 4" xfId="28326"/>
    <cellStyle name="Normal 2 2 15 7 5" xfId="28327"/>
    <cellStyle name="Normal 2 2 15 8" xfId="28328"/>
    <cellStyle name="Normal 2 2 15 8 2" xfId="28329"/>
    <cellStyle name="Normal 2 2 15 8 2 2" xfId="28330"/>
    <cellStyle name="Normal 2 2 15 8 2 3" xfId="28331"/>
    <cellStyle name="Normal 2 2 15 8 2 4" xfId="28332"/>
    <cellStyle name="Normal 2 2 15 8 3" xfId="28333"/>
    <cellStyle name="Normal 2 2 15 8 4" xfId="28334"/>
    <cellStyle name="Normal 2 2 15 8 5" xfId="28335"/>
    <cellStyle name="Normal 2 2 15 9" xfId="28336"/>
    <cellStyle name="Normal 2 2 15 9 2" xfId="28337"/>
    <cellStyle name="Normal 2 2 15 9 2 2" xfId="28338"/>
    <cellStyle name="Normal 2 2 15 9 2 3" xfId="28339"/>
    <cellStyle name="Normal 2 2 15 9 2 4" xfId="28340"/>
    <cellStyle name="Normal 2 2 15 9 3" xfId="28341"/>
    <cellStyle name="Normal 2 2 15 9 4" xfId="28342"/>
    <cellStyle name="Normal 2 2 15 9 5" xfId="28343"/>
    <cellStyle name="Normal 2 2 16" xfId="28344"/>
    <cellStyle name="Normal 2 2 16 10" xfId="28345"/>
    <cellStyle name="Normal 2 2 16 10 2" xfId="28346"/>
    <cellStyle name="Normal 2 2 16 10 2 2" xfId="28347"/>
    <cellStyle name="Normal 2 2 16 10 2 3" xfId="28348"/>
    <cellStyle name="Normal 2 2 16 10 2 4" xfId="28349"/>
    <cellStyle name="Normal 2 2 16 10 3" xfId="28350"/>
    <cellStyle name="Normal 2 2 16 10 4" xfId="28351"/>
    <cellStyle name="Normal 2 2 16 10 5" xfId="28352"/>
    <cellStyle name="Normal 2 2 16 11" xfId="28353"/>
    <cellStyle name="Normal 2 2 16 11 2" xfId="28354"/>
    <cellStyle name="Normal 2 2 16 11 2 2" xfId="28355"/>
    <cellStyle name="Normal 2 2 16 11 2 3" xfId="28356"/>
    <cellStyle name="Normal 2 2 16 11 2 4" xfId="28357"/>
    <cellStyle name="Normal 2 2 16 11 3" xfId="28358"/>
    <cellStyle name="Normal 2 2 16 11 4" xfId="28359"/>
    <cellStyle name="Normal 2 2 16 11 5" xfId="28360"/>
    <cellStyle name="Normal 2 2 16 12" xfId="28361"/>
    <cellStyle name="Normal 2 2 16 12 2" xfId="28362"/>
    <cellStyle name="Normal 2 2 16 12 2 2" xfId="28363"/>
    <cellStyle name="Normal 2 2 16 12 2 3" xfId="28364"/>
    <cellStyle name="Normal 2 2 16 12 2 4" xfId="28365"/>
    <cellStyle name="Normal 2 2 16 12 3" xfId="28366"/>
    <cellStyle name="Normal 2 2 16 12 4" xfId="28367"/>
    <cellStyle name="Normal 2 2 16 12 5" xfId="28368"/>
    <cellStyle name="Normal 2 2 16 13" xfId="28369"/>
    <cellStyle name="Normal 2 2 16 13 2" xfId="28370"/>
    <cellStyle name="Normal 2 2 16 13 2 2" xfId="28371"/>
    <cellStyle name="Normal 2 2 16 13 2 3" xfId="28372"/>
    <cellStyle name="Normal 2 2 16 13 2 4" xfId="28373"/>
    <cellStyle name="Normal 2 2 16 13 3" xfId="28374"/>
    <cellStyle name="Normal 2 2 16 13 4" xfId="28375"/>
    <cellStyle name="Normal 2 2 16 13 5" xfId="28376"/>
    <cellStyle name="Normal 2 2 16 14" xfId="28377"/>
    <cellStyle name="Normal 2 2 16 14 2" xfId="28378"/>
    <cellStyle name="Normal 2 2 16 14 2 2" xfId="28379"/>
    <cellStyle name="Normal 2 2 16 14 2 2 2" xfId="28380"/>
    <cellStyle name="Normal 2 2 16 14 2 2 2 2" xfId="28381"/>
    <cellStyle name="Normal 2 2 16 14 2 2 3" xfId="28382"/>
    <cellStyle name="Normal 2 2 16 14 2 3" xfId="28383"/>
    <cellStyle name="Normal 2 2 16 14 2 4" xfId="28384"/>
    <cellStyle name="Normal 2 2 16 14 3" xfId="28385"/>
    <cellStyle name="Normal 2 2 16 14 4" xfId="28386"/>
    <cellStyle name="Normal 2 2 16 14 5" xfId="28387"/>
    <cellStyle name="Normal 2 2 16 15" xfId="28388"/>
    <cellStyle name="Normal 2 2 16 15 2" xfId="28389"/>
    <cellStyle name="Normal 2 2 16 15 2 2" xfId="28390"/>
    <cellStyle name="Normal 2 2 16 15 2 3" xfId="28391"/>
    <cellStyle name="Normal 2 2 16 15 2 4" xfId="28392"/>
    <cellStyle name="Normal 2 2 16 15 3" xfId="28393"/>
    <cellStyle name="Normal 2 2 16 15 4" xfId="28394"/>
    <cellStyle name="Normal 2 2 16 15 5" xfId="28395"/>
    <cellStyle name="Normal 2 2 16 16" xfId="28396"/>
    <cellStyle name="Normal 2 2 16 16 2" xfId="28397"/>
    <cellStyle name="Normal 2 2 16 16 2 2" xfId="28398"/>
    <cellStyle name="Normal 2 2 16 16 2 3" xfId="28399"/>
    <cellStyle name="Normal 2 2 16 16 2 4" xfId="28400"/>
    <cellStyle name="Normal 2 2 16 16 3" xfId="28401"/>
    <cellStyle name="Normal 2 2 16 16 4" xfId="28402"/>
    <cellStyle name="Normal 2 2 16 16 5" xfId="28403"/>
    <cellStyle name="Normal 2 2 16 17" xfId="28404"/>
    <cellStyle name="Normal 2 2 16 17 2" xfId="28405"/>
    <cellStyle name="Normal 2 2 16 17 2 2" xfId="28406"/>
    <cellStyle name="Normal 2 2 16 17 2 3" xfId="28407"/>
    <cellStyle name="Normal 2 2 16 17 2 4" xfId="28408"/>
    <cellStyle name="Normal 2 2 16 17 3" xfId="28409"/>
    <cellStyle name="Normal 2 2 16 17 4" xfId="28410"/>
    <cellStyle name="Normal 2 2 16 17 5" xfId="28411"/>
    <cellStyle name="Normal 2 2 16 18" xfId="28412"/>
    <cellStyle name="Normal 2 2 16 18 2" xfId="28413"/>
    <cellStyle name="Normal 2 2 16 18 2 2" xfId="28414"/>
    <cellStyle name="Normal 2 2 16 18 2 3" xfId="28415"/>
    <cellStyle name="Normal 2 2 16 18 2 4" xfId="28416"/>
    <cellStyle name="Normal 2 2 16 18 3" xfId="28417"/>
    <cellStyle name="Normal 2 2 16 18 4" xfId="28418"/>
    <cellStyle name="Normal 2 2 16 18 5" xfId="28419"/>
    <cellStyle name="Normal 2 2 16 19" xfId="28420"/>
    <cellStyle name="Normal 2 2 16 19 2" xfId="28421"/>
    <cellStyle name="Normal 2 2 16 19 2 2" xfId="28422"/>
    <cellStyle name="Normal 2 2 16 19 2 3" xfId="28423"/>
    <cellStyle name="Normal 2 2 16 19 2 3 2" xfId="28424"/>
    <cellStyle name="Normal 2 2 16 19 2 3 2 2" xfId="28425"/>
    <cellStyle name="Normal 2 2 16 19 2 3 3" xfId="28426"/>
    <cellStyle name="Normal 2 2 16 19 2 4" xfId="28427"/>
    <cellStyle name="Normal 2 2 16 19 3" xfId="28428"/>
    <cellStyle name="Normal 2 2 16 19 4" xfId="28429"/>
    <cellStyle name="Normal 2 2 16 19 5" xfId="28430"/>
    <cellStyle name="Normal 2 2 16 2" xfId="28431"/>
    <cellStyle name="Normal 2 2 16 2 2" xfId="28432"/>
    <cellStyle name="Normal 2 2 16 2 2 2" xfId="28433"/>
    <cellStyle name="Normal 2 2 16 2 2 3" xfId="28434"/>
    <cellStyle name="Normal 2 2 16 2 2 4" xfId="28435"/>
    <cellStyle name="Normal 2 2 16 2 3" xfId="28436"/>
    <cellStyle name="Normal 2 2 16 2 4" xfId="28437"/>
    <cellStyle name="Normal 2 2 16 2 5" xfId="28438"/>
    <cellStyle name="Normal 2 2 16 20" xfId="28439"/>
    <cellStyle name="Normal 2 2 16 20 2" xfId="28440"/>
    <cellStyle name="Normal 2 2 16 20 3" xfId="28441"/>
    <cellStyle name="Normal 2 2 16 20 4" xfId="28442"/>
    <cellStyle name="Normal 2 2 16 21" xfId="28443"/>
    <cellStyle name="Normal 2 2 16 22" xfId="28444"/>
    <cellStyle name="Normal 2 2 16 23" xfId="28445"/>
    <cellStyle name="Normal 2 2 16 3" xfId="28446"/>
    <cellStyle name="Normal 2 2 16 3 2" xfId="28447"/>
    <cellStyle name="Normal 2 2 16 3 2 2" xfId="28448"/>
    <cellStyle name="Normal 2 2 16 3 2 3" xfId="28449"/>
    <cellStyle name="Normal 2 2 16 3 2 4" xfId="28450"/>
    <cellStyle name="Normal 2 2 16 3 3" xfId="28451"/>
    <cellStyle name="Normal 2 2 16 3 4" xfId="28452"/>
    <cellStyle name="Normal 2 2 16 3 5" xfId="28453"/>
    <cellStyle name="Normal 2 2 16 4" xfId="28454"/>
    <cellStyle name="Normal 2 2 16 4 2" xfId="28455"/>
    <cellStyle name="Normal 2 2 16 4 2 2" xfId="28456"/>
    <cellStyle name="Normal 2 2 16 4 2 3" xfId="28457"/>
    <cellStyle name="Normal 2 2 16 4 2 4" xfId="28458"/>
    <cellStyle name="Normal 2 2 16 4 3" xfId="28459"/>
    <cellStyle name="Normal 2 2 16 4 4" xfId="28460"/>
    <cellStyle name="Normal 2 2 16 4 5" xfId="28461"/>
    <cellStyle name="Normal 2 2 16 5" xfId="28462"/>
    <cellStyle name="Normal 2 2 16 5 2" xfId="28463"/>
    <cellStyle name="Normal 2 2 16 5 2 2" xfId="28464"/>
    <cellStyle name="Normal 2 2 16 5 2 3" xfId="28465"/>
    <cellStyle name="Normal 2 2 16 5 2 4" xfId="28466"/>
    <cellStyle name="Normal 2 2 16 5 3" xfId="28467"/>
    <cellStyle name="Normal 2 2 16 5 4" xfId="28468"/>
    <cellStyle name="Normal 2 2 16 5 5" xfId="28469"/>
    <cellStyle name="Normal 2 2 16 6" xfId="28470"/>
    <cellStyle name="Normal 2 2 16 6 2" xfId="28471"/>
    <cellStyle name="Normal 2 2 16 6 2 2" xfId="28472"/>
    <cellStyle name="Normal 2 2 16 6 2 3" xfId="28473"/>
    <cellStyle name="Normal 2 2 16 6 2 4" xfId="28474"/>
    <cellStyle name="Normal 2 2 16 6 3" xfId="28475"/>
    <cellStyle name="Normal 2 2 16 6 4" xfId="28476"/>
    <cellStyle name="Normal 2 2 16 6 5" xfId="28477"/>
    <cellStyle name="Normal 2 2 16 7" xfId="28478"/>
    <cellStyle name="Normal 2 2 16 7 2" xfId="28479"/>
    <cellStyle name="Normal 2 2 16 7 2 2" xfId="28480"/>
    <cellStyle name="Normal 2 2 16 7 2 3" xfId="28481"/>
    <cellStyle name="Normal 2 2 16 7 2 4" xfId="28482"/>
    <cellStyle name="Normal 2 2 16 7 3" xfId="28483"/>
    <cellStyle name="Normal 2 2 16 7 4" xfId="28484"/>
    <cellStyle name="Normal 2 2 16 7 5" xfId="28485"/>
    <cellStyle name="Normal 2 2 16 8" xfId="28486"/>
    <cellStyle name="Normal 2 2 16 8 2" xfId="28487"/>
    <cellStyle name="Normal 2 2 16 8 2 2" xfId="28488"/>
    <cellStyle name="Normal 2 2 16 8 2 3" xfId="28489"/>
    <cellStyle name="Normal 2 2 16 8 2 4" xfId="28490"/>
    <cellStyle name="Normal 2 2 16 8 3" xfId="28491"/>
    <cellStyle name="Normal 2 2 16 8 4" xfId="28492"/>
    <cellStyle name="Normal 2 2 16 8 4 2" xfId="28493"/>
    <cellStyle name="Normal 2 2 16 8 4 2 2" xfId="28494"/>
    <cellStyle name="Normal 2 2 16 8 4 3" xfId="28495"/>
    <cellStyle name="Normal 2 2 16 8 5" xfId="28496"/>
    <cellStyle name="Normal 2 2 16 9" xfId="28497"/>
    <cellStyle name="Normal 2 2 16 9 2" xfId="28498"/>
    <cellStyle name="Normal 2 2 16 9 2 2" xfId="28499"/>
    <cellStyle name="Normal 2 2 16 9 2 3" xfId="28500"/>
    <cellStyle name="Normal 2 2 16 9 2 4" xfId="28501"/>
    <cellStyle name="Normal 2 2 16 9 3" xfId="28502"/>
    <cellStyle name="Normal 2 2 16 9 4" xfId="28503"/>
    <cellStyle name="Normal 2 2 16 9 5" xfId="28504"/>
    <cellStyle name="Normal 2 2 17" xfId="28505"/>
    <cellStyle name="Normal 2 2 17 10" xfId="28506"/>
    <cellStyle name="Normal 2 2 17 10 2" xfId="28507"/>
    <cellStyle name="Normal 2 2 17 10 2 2" xfId="28508"/>
    <cellStyle name="Normal 2 2 17 10 2 3" xfId="28509"/>
    <cellStyle name="Normal 2 2 17 10 2 4" xfId="28510"/>
    <cellStyle name="Normal 2 2 17 10 3" xfId="28511"/>
    <cellStyle name="Normal 2 2 17 10 4" xfId="28512"/>
    <cellStyle name="Normal 2 2 17 10 5" xfId="28513"/>
    <cellStyle name="Normal 2 2 17 11" xfId="28514"/>
    <cellStyle name="Normal 2 2 17 11 2" xfId="28515"/>
    <cellStyle name="Normal 2 2 17 11 2 2" xfId="28516"/>
    <cellStyle name="Normal 2 2 17 11 2 3" xfId="28517"/>
    <cellStyle name="Normal 2 2 17 11 2 4" xfId="28518"/>
    <cellStyle name="Normal 2 2 17 11 3" xfId="28519"/>
    <cellStyle name="Normal 2 2 17 11 4" xfId="28520"/>
    <cellStyle name="Normal 2 2 17 11 5" xfId="28521"/>
    <cellStyle name="Normal 2 2 17 12" xfId="28522"/>
    <cellStyle name="Normal 2 2 17 12 2" xfId="28523"/>
    <cellStyle name="Normal 2 2 17 12 2 2" xfId="28524"/>
    <cellStyle name="Normal 2 2 17 12 2 3" xfId="28525"/>
    <cellStyle name="Normal 2 2 17 12 2 4" xfId="28526"/>
    <cellStyle name="Normal 2 2 17 12 3" xfId="28527"/>
    <cellStyle name="Normal 2 2 17 12 4" xfId="28528"/>
    <cellStyle name="Normal 2 2 17 12 5" xfId="28529"/>
    <cellStyle name="Normal 2 2 17 13" xfId="28530"/>
    <cellStyle name="Normal 2 2 17 13 2" xfId="28531"/>
    <cellStyle name="Normal 2 2 17 13 2 2" xfId="28532"/>
    <cellStyle name="Normal 2 2 17 13 2 3" xfId="28533"/>
    <cellStyle name="Normal 2 2 17 13 2 4" xfId="28534"/>
    <cellStyle name="Normal 2 2 17 13 3" xfId="28535"/>
    <cellStyle name="Normal 2 2 17 13 4" xfId="28536"/>
    <cellStyle name="Normal 2 2 17 13 5" xfId="28537"/>
    <cellStyle name="Normal 2 2 17 14" xfId="28538"/>
    <cellStyle name="Normal 2 2 17 14 2" xfId="28539"/>
    <cellStyle name="Normal 2 2 17 14 2 2" xfId="28540"/>
    <cellStyle name="Normal 2 2 17 14 2 2 2" xfId="28541"/>
    <cellStyle name="Normal 2 2 17 14 2 3" xfId="28542"/>
    <cellStyle name="Normal 2 2 17 14 2 4" xfId="28543"/>
    <cellStyle name="Normal 2 2 17 14 2 5" xfId="28544"/>
    <cellStyle name="Normal 2 2 17 14 3" xfId="28545"/>
    <cellStyle name="Normal 2 2 17 14 4" xfId="28546"/>
    <cellStyle name="Normal 2 2 17 14 5" xfId="28547"/>
    <cellStyle name="Normal 2 2 17 15" xfId="28548"/>
    <cellStyle name="Normal 2 2 17 15 2" xfId="28549"/>
    <cellStyle name="Normal 2 2 17 15 2 2" xfId="28550"/>
    <cellStyle name="Normal 2 2 17 15 2 3" xfId="28551"/>
    <cellStyle name="Normal 2 2 17 15 2 4" xfId="28552"/>
    <cellStyle name="Normal 2 2 17 15 3" xfId="28553"/>
    <cellStyle name="Normal 2 2 17 15 4" xfId="28554"/>
    <cellStyle name="Normal 2 2 17 15 5" xfId="28555"/>
    <cellStyle name="Normal 2 2 17 16" xfId="28556"/>
    <cellStyle name="Normal 2 2 17 16 2" xfId="28557"/>
    <cellStyle name="Normal 2 2 17 16 2 2" xfId="28558"/>
    <cellStyle name="Normal 2 2 17 16 2 3" xfId="28559"/>
    <cellStyle name="Normal 2 2 17 16 2 4" xfId="28560"/>
    <cellStyle name="Normal 2 2 17 16 3" xfId="28561"/>
    <cellStyle name="Normal 2 2 17 16 4" xfId="28562"/>
    <cellStyle name="Normal 2 2 17 16 5" xfId="28563"/>
    <cellStyle name="Normal 2 2 17 17" xfId="28564"/>
    <cellStyle name="Normal 2 2 17 17 2" xfId="28565"/>
    <cellStyle name="Normal 2 2 17 17 2 2" xfId="28566"/>
    <cellStyle name="Normal 2 2 17 17 2 3" xfId="28567"/>
    <cellStyle name="Normal 2 2 17 17 2 4" xfId="28568"/>
    <cellStyle name="Normal 2 2 17 17 3" xfId="28569"/>
    <cellStyle name="Normal 2 2 17 17 4" xfId="28570"/>
    <cellStyle name="Normal 2 2 17 17 5" xfId="28571"/>
    <cellStyle name="Normal 2 2 17 18" xfId="28572"/>
    <cellStyle name="Normal 2 2 17 18 2" xfId="28573"/>
    <cellStyle name="Normal 2 2 17 18 2 2" xfId="28574"/>
    <cellStyle name="Normal 2 2 17 18 2 3" xfId="28575"/>
    <cellStyle name="Normal 2 2 17 18 2 4" xfId="28576"/>
    <cellStyle name="Normal 2 2 17 18 3" xfId="28577"/>
    <cellStyle name="Normal 2 2 17 18 4" xfId="28578"/>
    <cellStyle name="Normal 2 2 17 18 5" xfId="28579"/>
    <cellStyle name="Normal 2 2 17 19" xfId="28580"/>
    <cellStyle name="Normal 2 2 17 19 2" xfId="28581"/>
    <cellStyle name="Normal 2 2 17 19 2 2" xfId="28582"/>
    <cellStyle name="Normal 2 2 17 19 2 3" xfId="28583"/>
    <cellStyle name="Normal 2 2 17 19 2 4" xfId="28584"/>
    <cellStyle name="Normal 2 2 17 19 3" xfId="28585"/>
    <cellStyle name="Normal 2 2 17 19 4" xfId="28586"/>
    <cellStyle name="Normal 2 2 17 19 5" xfId="28587"/>
    <cellStyle name="Normal 2 2 17 2" xfId="28588"/>
    <cellStyle name="Normal 2 2 17 2 2" xfId="28589"/>
    <cellStyle name="Normal 2 2 17 2 2 2" xfId="28590"/>
    <cellStyle name="Normal 2 2 17 2 2 3" xfId="28591"/>
    <cellStyle name="Normal 2 2 17 2 2 4" xfId="28592"/>
    <cellStyle name="Normal 2 2 17 2 3" xfId="28593"/>
    <cellStyle name="Normal 2 2 17 2 3 2" xfId="28594"/>
    <cellStyle name="Normal 2 2 17 2 4" xfId="28595"/>
    <cellStyle name="Normal 2 2 17 2 5" xfId="28596"/>
    <cellStyle name="Normal 2 2 17 2 6" xfId="28597"/>
    <cellStyle name="Normal 2 2 17 20" xfId="28598"/>
    <cellStyle name="Normal 2 2 17 20 2" xfId="28599"/>
    <cellStyle name="Normal 2 2 17 20 3" xfId="28600"/>
    <cellStyle name="Normal 2 2 17 20 4" xfId="28601"/>
    <cellStyle name="Normal 2 2 17 21" xfId="28602"/>
    <cellStyle name="Normal 2 2 17 21 2" xfId="28603"/>
    <cellStyle name="Normal 2 2 17 21 2 2" xfId="28604"/>
    <cellStyle name="Normal 2 2 17 21 3" xfId="28605"/>
    <cellStyle name="Normal 2 2 17 22" xfId="28606"/>
    <cellStyle name="Normal 2 2 17 23" xfId="28607"/>
    <cellStyle name="Normal 2 2 17 3" xfId="28608"/>
    <cellStyle name="Normal 2 2 17 3 2" xfId="28609"/>
    <cellStyle name="Normal 2 2 17 3 2 2" xfId="28610"/>
    <cellStyle name="Normal 2 2 17 3 2 3" xfId="28611"/>
    <cellStyle name="Normal 2 2 17 3 2 4" xfId="28612"/>
    <cellStyle name="Normal 2 2 17 3 3" xfId="28613"/>
    <cellStyle name="Normal 2 2 17 3 4" xfId="28614"/>
    <cellStyle name="Normal 2 2 17 3 5" xfId="28615"/>
    <cellStyle name="Normal 2 2 17 4" xfId="28616"/>
    <cellStyle name="Normal 2 2 17 4 2" xfId="28617"/>
    <cellStyle name="Normal 2 2 17 4 2 2" xfId="28618"/>
    <cellStyle name="Normal 2 2 17 4 2 3" xfId="28619"/>
    <cellStyle name="Normal 2 2 17 4 2 4" xfId="28620"/>
    <cellStyle name="Normal 2 2 17 4 3" xfId="28621"/>
    <cellStyle name="Normal 2 2 17 4 4" xfId="28622"/>
    <cellStyle name="Normal 2 2 17 4 5" xfId="28623"/>
    <cellStyle name="Normal 2 2 17 5" xfId="28624"/>
    <cellStyle name="Normal 2 2 17 5 2" xfId="28625"/>
    <cellStyle name="Normal 2 2 17 5 2 2" xfId="28626"/>
    <cellStyle name="Normal 2 2 17 5 2 3" xfId="28627"/>
    <cellStyle name="Normal 2 2 17 5 2 4" xfId="28628"/>
    <cellStyle name="Normal 2 2 17 5 3" xfId="28629"/>
    <cellStyle name="Normal 2 2 17 5 4" xfId="28630"/>
    <cellStyle name="Normal 2 2 17 5 5" xfId="28631"/>
    <cellStyle name="Normal 2 2 17 6" xfId="28632"/>
    <cellStyle name="Normal 2 2 17 6 2" xfId="28633"/>
    <cellStyle name="Normal 2 2 17 6 2 2" xfId="28634"/>
    <cellStyle name="Normal 2 2 17 6 2 3" xfId="28635"/>
    <cellStyle name="Normal 2 2 17 6 2 4" xfId="28636"/>
    <cellStyle name="Normal 2 2 17 6 3" xfId="28637"/>
    <cellStyle name="Normal 2 2 17 6 4" xfId="28638"/>
    <cellStyle name="Normal 2 2 17 6 5" xfId="28639"/>
    <cellStyle name="Normal 2 2 17 7" xfId="28640"/>
    <cellStyle name="Normal 2 2 17 7 2" xfId="28641"/>
    <cellStyle name="Normal 2 2 17 7 2 2" xfId="28642"/>
    <cellStyle name="Normal 2 2 17 7 2 3" xfId="28643"/>
    <cellStyle name="Normal 2 2 17 7 2 4" xfId="28644"/>
    <cellStyle name="Normal 2 2 17 7 3" xfId="28645"/>
    <cellStyle name="Normal 2 2 17 7 4" xfId="28646"/>
    <cellStyle name="Normal 2 2 17 7 5" xfId="28647"/>
    <cellStyle name="Normal 2 2 17 8" xfId="28648"/>
    <cellStyle name="Normal 2 2 17 8 2" xfId="28649"/>
    <cellStyle name="Normal 2 2 17 8 2 2" xfId="28650"/>
    <cellStyle name="Normal 2 2 17 8 2 3" xfId="28651"/>
    <cellStyle name="Normal 2 2 17 8 2 4" xfId="28652"/>
    <cellStyle name="Normal 2 2 17 8 3" xfId="28653"/>
    <cellStyle name="Normal 2 2 17 8 4" xfId="28654"/>
    <cellStyle name="Normal 2 2 17 8 5" xfId="28655"/>
    <cellStyle name="Normal 2 2 17 9" xfId="28656"/>
    <cellStyle name="Normal 2 2 17 9 2" xfId="28657"/>
    <cellStyle name="Normal 2 2 17 9 2 2" xfId="28658"/>
    <cellStyle name="Normal 2 2 17 9 2 3" xfId="28659"/>
    <cellStyle name="Normal 2 2 17 9 2 4" xfId="28660"/>
    <cellStyle name="Normal 2 2 17 9 3" xfId="28661"/>
    <cellStyle name="Normal 2 2 17 9 4" xfId="28662"/>
    <cellStyle name="Normal 2 2 17 9 5" xfId="28663"/>
    <cellStyle name="Normal 2 2 18" xfId="28664"/>
    <cellStyle name="Normal 2 2 18 10" xfId="28665"/>
    <cellStyle name="Normal 2 2 18 10 2" xfId="28666"/>
    <cellStyle name="Normal 2 2 18 10 2 2" xfId="28667"/>
    <cellStyle name="Normal 2 2 18 10 2 2 2" xfId="28668"/>
    <cellStyle name="Normal 2 2 18 10 2 3" xfId="28669"/>
    <cellStyle name="Normal 2 2 18 10 2 4" xfId="28670"/>
    <cellStyle name="Normal 2 2 18 10 2 5" xfId="28671"/>
    <cellStyle name="Normal 2 2 18 10 3" xfId="28672"/>
    <cellStyle name="Normal 2 2 18 10 4" xfId="28673"/>
    <cellStyle name="Normal 2 2 18 10 5" xfId="28674"/>
    <cellStyle name="Normal 2 2 18 11" xfId="28675"/>
    <cellStyle name="Normal 2 2 18 11 2" xfId="28676"/>
    <cellStyle name="Normal 2 2 18 11 2 2" xfId="28677"/>
    <cellStyle name="Normal 2 2 18 11 2 3" xfId="28678"/>
    <cellStyle name="Normal 2 2 18 11 2 4" xfId="28679"/>
    <cellStyle name="Normal 2 2 18 11 3" xfId="28680"/>
    <cellStyle name="Normal 2 2 18 11 4" xfId="28681"/>
    <cellStyle name="Normal 2 2 18 11 4 2" xfId="28682"/>
    <cellStyle name="Normal 2 2 18 11 4 2 2" xfId="28683"/>
    <cellStyle name="Normal 2 2 18 11 4 3" xfId="28684"/>
    <cellStyle name="Normal 2 2 18 11 5" xfId="28685"/>
    <cellStyle name="Normal 2 2 18 12" xfId="28686"/>
    <cellStyle name="Normal 2 2 18 12 2" xfId="28687"/>
    <cellStyle name="Normal 2 2 18 12 2 2" xfId="28688"/>
    <cellStyle name="Normal 2 2 18 12 2 3" xfId="28689"/>
    <cellStyle name="Normal 2 2 18 12 2 4" xfId="28690"/>
    <cellStyle name="Normal 2 2 18 12 3" xfId="28691"/>
    <cellStyle name="Normal 2 2 18 12 4" xfId="28692"/>
    <cellStyle name="Normal 2 2 18 12 5" xfId="28693"/>
    <cellStyle name="Normal 2 2 18 13" xfId="28694"/>
    <cellStyle name="Normal 2 2 18 13 2" xfId="28695"/>
    <cellStyle name="Normal 2 2 18 13 2 2" xfId="28696"/>
    <cellStyle name="Normal 2 2 18 13 2 3" xfId="28697"/>
    <cellStyle name="Normal 2 2 18 13 2 4" xfId="28698"/>
    <cellStyle name="Normal 2 2 18 13 3" xfId="28699"/>
    <cellStyle name="Normal 2 2 18 13 4" xfId="28700"/>
    <cellStyle name="Normal 2 2 18 13 5" xfId="28701"/>
    <cellStyle name="Normal 2 2 18 14" xfId="28702"/>
    <cellStyle name="Normal 2 2 18 14 2" xfId="28703"/>
    <cellStyle name="Normal 2 2 18 14 2 2" xfId="28704"/>
    <cellStyle name="Normal 2 2 18 14 2 3" xfId="28705"/>
    <cellStyle name="Normal 2 2 18 14 2 4" xfId="28706"/>
    <cellStyle name="Normal 2 2 18 14 3" xfId="28707"/>
    <cellStyle name="Normal 2 2 18 14 4" xfId="28708"/>
    <cellStyle name="Normal 2 2 18 14 5" xfId="28709"/>
    <cellStyle name="Normal 2 2 18 15" xfId="28710"/>
    <cellStyle name="Normal 2 2 18 15 2" xfId="28711"/>
    <cellStyle name="Normal 2 2 18 15 2 2" xfId="28712"/>
    <cellStyle name="Normal 2 2 18 15 2 2 2" xfId="28713"/>
    <cellStyle name="Normal 2 2 18 15 2 2 2 2" xfId="28714"/>
    <cellStyle name="Normal 2 2 18 15 2 2 3" xfId="28715"/>
    <cellStyle name="Normal 2 2 18 15 2 3" xfId="28716"/>
    <cellStyle name="Normal 2 2 18 15 2 4" xfId="28717"/>
    <cellStyle name="Normal 2 2 18 15 3" xfId="28718"/>
    <cellStyle name="Normal 2 2 18 15 4" xfId="28719"/>
    <cellStyle name="Normal 2 2 18 15 5" xfId="28720"/>
    <cellStyle name="Normal 2 2 18 16" xfId="28721"/>
    <cellStyle name="Normal 2 2 18 16 2" xfId="28722"/>
    <cellStyle name="Normal 2 2 18 16 2 2" xfId="28723"/>
    <cellStyle name="Normal 2 2 18 16 2 3" xfId="28724"/>
    <cellStyle name="Normal 2 2 18 16 2 4" xfId="28725"/>
    <cellStyle name="Normal 2 2 18 16 3" xfId="28726"/>
    <cellStyle name="Normal 2 2 18 16 4" xfId="28727"/>
    <cellStyle name="Normal 2 2 18 16 5" xfId="28728"/>
    <cellStyle name="Normal 2 2 18 17" xfId="28729"/>
    <cellStyle name="Normal 2 2 18 17 2" xfId="28730"/>
    <cellStyle name="Normal 2 2 18 17 2 2" xfId="28731"/>
    <cellStyle name="Normal 2 2 18 17 2 3" xfId="28732"/>
    <cellStyle name="Normal 2 2 18 17 2 4" xfId="28733"/>
    <cellStyle name="Normal 2 2 18 17 3" xfId="28734"/>
    <cellStyle name="Normal 2 2 18 17 4" xfId="28735"/>
    <cellStyle name="Normal 2 2 18 17 5" xfId="28736"/>
    <cellStyle name="Normal 2 2 18 18" xfId="28737"/>
    <cellStyle name="Normal 2 2 18 18 2" xfId="28738"/>
    <cellStyle name="Normal 2 2 18 18 2 2" xfId="28739"/>
    <cellStyle name="Normal 2 2 18 18 2 3" xfId="28740"/>
    <cellStyle name="Normal 2 2 18 18 2 4" xfId="28741"/>
    <cellStyle name="Normal 2 2 18 18 3" xfId="28742"/>
    <cellStyle name="Normal 2 2 18 18 4" xfId="28743"/>
    <cellStyle name="Normal 2 2 18 18 5" xfId="28744"/>
    <cellStyle name="Normal 2 2 18 19" xfId="28745"/>
    <cellStyle name="Normal 2 2 18 19 2" xfId="28746"/>
    <cellStyle name="Normal 2 2 18 19 2 2" xfId="28747"/>
    <cellStyle name="Normal 2 2 18 19 2 3" xfId="28748"/>
    <cellStyle name="Normal 2 2 18 19 2 4" xfId="28749"/>
    <cellStyle name="Normal 2 2 18 19 3" xfId="28750"/>
    <cellStyle name="Normal 2 2 18 19 3 2" xfId="28751"/>
    <cellStyle name="Normal 2 2 18 19 4" xfId="28752"/>
    <cellStyle name="Normal 2 2 18 19 5" xfId="28753"/>
    <cellStyle name="Normal 2 2 18 19 6" xfId="28754"/>
    <cellStyle name="Normal 2 2 18 2" xfId="28755"/>
    <cellStyle name="Normal 2 2 18 2 2" xfId="28756"/>
    <cellStyle name="Normal 2 2 18 2 2 2" xfId="28757"/>
    <cellStyle name="Normal 2 2 18 2 2 2 2" xfId="28758"/>
    <cellStyle name="Normal 2 2 18 2 2 3" xfId="28759"/>
    <cellStyle name="Normal 2 2 18 2 2 4" xfId="28760"/>
    <cellStyle name="Normal 2 2 18 2 2 5" xfId="28761"/>
    <cellStyle name="Normal 2 2 18 2 3" xfId="28762"/>
    <cellStyle name="Normal 2 2 18 2 4" xfId="28763"/>
    <cellStyle name="Normal 2 2 18 2 5" xfId="28764"/>
    <cellStyle name="Normal 2 2 18 20" xfId="28765"/>
    <cellStyle name="Normal 2 2 18 20 2" xfId="28766"/>
    <cellStyle name="Normal 2 2 18 20 3" xfId="28767"/>
    <cellStyle name="Normal 2 2 18 20 4" xfId="28768"/>
    <cellStyle name="Normal 2 2 18 21" xfId="28769"/>
    <cellStyle name="Normal 2 2 18 22" xfId="28770"/>
    <cellStyle name="Normal 2 2 18 23" xfId="28771"/>
    <cellStyle name="Normal 2 2 18 3" xfId="28772"/>
    <cellStyle name="Normal 2 2 18 3 2" xfId="28773"/>
    <cellStyle name="Normal 2 2 18 3 2 2" xfId="28774"/>
    <cellStyle name="Normal 2 2 18 3 2 3" xfId="28775"/>
    <cellStyle name="Normal 2 2 18 3 2 4" xfId="28776"/>
    <cellStyle name="Normal 2 2 18 3 3" xfId="28777"/>
    <cellStyle name="Normal 2 2 18 3 4" xfId="28778"/>
    <cellStyle name="Normal 2 2 18 3 5" xfId="28779"/>
    <cellStyle name="Normal 2 2 18 4" xfId="28780"/>
    <cellStyle name="Normal 2 2 18 4 2" xfId="28781"/>
    <cellStyle name="Normal 2 2 18 4 2 2" xfId="28782"/>
    <cellStyle name="Normal 2 2 18 4 2 2 2" xfId="28783"/>
    <cellStyle name="Normal 2 2 18 4 2 2 2 2" xfId="28784"/>
    <cellStyle name="Normal 2 2 18 4 2 2 3" xfId="28785"/>
    <cellStyle name="Normal 2 2 18 4 2 3" xfId="28786"/>
    <cellStyle name="Normal 2 2 18 4 2 4" xfId="28787"/>
    <cellStyle name="Normal 2 2 18 4 3" xfId="28788"/>
    <cellStyle name="Normal 2 2 18 4 4" xfId="28789"/>
    <cellStyle name="Normal 2 2 18 4 5" xfId="28790"/>
    <cellStyle name="Normal 2 2 18 5" xfId="28791"/>
    <cellStyle name="Normal 2 2 18 5 2" xfId="28792"/>
    <cellStyle name="Normal 2 2 18 5 2 2" xfId="28793"/>
    <cellStyle name="Normal 2 2 18 5 2 3" xfId="28794"/>
    <cellStyle name="Normal 2 2 18 5 2 4" xfId="28795"/>
    <cellStyle name="Normal 2 2 18 5 3" xfId="28796"/>
    <cellStyle name="Normal 2 2 18 5 4" xfId="28797"/>
    <cellStyle name="Normal 2 2 18 5 5" xfId="28798"/>
    <cellStyle name="Normal 2 2 18 6" xfId="28799"/>
    <cellStyle name="Normal 2 2 18 6 2" xfId="28800"/>
    <cellStyle name="Normal 2 2 18 6 2 2" xfId="28801"/>
    <cellStyle name="Normal 2 2 18 6 2 3" xfId="28802"/>
    <cellStyle name="Normal 2 2 18 6 2 3 2" xfId="28803"/>
    <cellStyle name="Normal 2 2 18 6 2 3 2 2" xfId="28804"/>
    <cellStyle name="Normal 2 2 18 6 2 3 3" xfId="28805"/>
    <cellStyle name="Normal 2 2 18 6 2 4" xfId="28806"/>
    <cellStyle name="Normal 2 2 18 6 3" xfId="28807"/>
    <cellStyle name="Normal 2 2 18 6 4" xfId="28808"/>
    <cellStyle name="Normal 2 2 18 6 5" xfId="28809"/>
    <cellStyle name="Normal 2 2 18 7" xfId="28810"/>
    <cellStyle name="Normal 2 2 18 7 2" xfId="28811"/>
    <cellStyle name="Normal 2 2 18 7 2 2" xfId="28812"/>
    <cellStyle name="Normal 2 2 18 7 2 3" xfId="28813"/>
    <cellStyle name="Normal 2 2 18 7 2 4" xfId="28814"/>
    <cellStyle name="Normal 2 2 18 7 3" xfId="28815"/>
    <cellStyle name="Normal 2 2 18 7 4" xfId="28816"/>
    <cellStyle name="Normal 2 2 18 7 5" xfId="28817"/>
    <cellStyle name="Normal 2 2 18 8" xfId="28818"/>
    <cellStyle name="Normal 2 2 18 8 2" xfId="28819"/>
    <cellStyle name="Normal 2 2 18 8 2 2" xfId="28820"/>
    <cellStyle name="Normal 2 2 18 8 2 3" xfId="28821"/>
    <cellStyle name="Normal 2 2 18 8 2 4" xfId="28822"/>
    <cellStyle name="Normal 2 2 18 8 3" xfId="28823"/>
    <cellStyle name="Normal 2 2 18 8 4" xfId="28824"/>
    <cellStyle name="Normal 2 2 18 8 5" xfId="28825"/>
    <cellStyle name="Normal 2 2 18 9" xfId="28826"/>
    <cellStyle name="Normal 2 2 18 9 2" xfId="28827"/>
    <cellStyle name="Normal 2 2 18 9 2 2" xfId="28828"/>
    <cellStyle name="Normal 2 2 18 9 2 3" xfId="28829"/>
    <cellStyle name="Normal 2 2 18 9 2 4" xfId="28830"/>
    <cellStyle name="Normal 2 2 18 9 3" xfId="28831"/>
    <cellStyle name="Normal 2 2 18 9 4" xfId="28832"/>
    <cellStyle name="Normal 2 2 18 9 5" xfId="28833"/>
    <cellStyle name="Normal 2 2 19" xfId="28834"/>
    <cellStyle name="Normal 2 2 19 10" xfId="28835"/>
    <cellStyle name="Normal 2 2 19 10 2" xfId="28836"/>
    <cellStyle name="Normal 2 2 19 10 2 2" xfId="28837"/>
    <cellStyle name="Normal 2 2 19 10 2 3" xfId="28838"/>
    <cellStyle name="Normal 2 2 19 10 2 4" xfId="28839"/>
    <cellStyle name="Normal 2 2 19 10 3" xfId="28840"/>
    <cellStyle name="Normal 2 2 19 10 4" xfId="28841"/>
    <cellStyle name="Normal 2 2 19 10 5" xfId="28842"/>
    <cellStyle name="Normal 2 2 19 11" xfId="28843"/>
    <cellStyle name="Normal 2 2 19 11 2" xfId="28844"/>
    <cellStyle name="Normal 2 2 19 11 2 2" xfId="28845"/>
    <cellStyle name="Normal 2 2 19 11 2 3" xfId="28846"/>
    <cellStyle name="Normal 2 2 19 11 2 4" xfId="28847"/>
    <cellStyle name="Normal 2 2 19 11 3" xfId="28848"/>
    <cellStyle name="Normal 2 2 19 11 4" xfId="28849"/>
    <cellStyle name="Normal 2 2 19 11 5" xfId="28850"/>
    <cellStyle name="Normal 2 2 19 12" xfId="28851"/>
    <cellStyle name="Normal 2 2 19 12 2" xfId="28852"/>
    <cellStyle name="Normal 2 2 19 12 2 2" xfId="28853"/>
    <cellStyle name="Normal 2 2 19 12 2 3" xfId="28854"/>
    <cellStyle name="Normal 2 2 19 12 2 3 2" xfId="28855"/>
    <cellStyle name="Normal 2 2 19 12 2 3 2 2" xfId="28856"/>
    <cellStyle name="Normal 2 2 19 12 2 3 3" xfId="28857"/>
    <cellStyle name="Normal 2 2 19 12 2 4" xfId="28858"/>
    <cellStyle name="Normal 2 2 19 12 3" xfId="28859"/>
    <cellStyle name="Normal 2 2 19 12 4" xfId="28860"/>
    <cellStyle name="Normal 2 2 19 12 5" xfId="28861"/>
    <cellStyle name="Normal 2 2 19 13" xfId="28862"/>
    <cellStyle name="Normal 2 2 19 13 2" xfId="28863"/>
    <cellStyle name="Normal 2 2 19 13 2 2" xfId="28864"/>
    <cellStyle name="Normal 2 2 19 13 2 3" xfId="28865"/>
    <cellStyle name="Normal 2 2 19 13 2 4" xfId="28866"/>
    <cellStyle name="Normal 2 2 19 13 3" xfId="28867"/>
    <cellStyle name="Normal 2 2 19 13 3 2" xfId="28868"/>
    <cellStyle name="Normal 2 2 19 13 3 2 2" xfId="28869"/>
    <cellStyle name="Normal 2 2 19 13 3 3" xfId="28870"/>
    <cellStyle name="Normal 2 2 19 13 4" xfId="28871"/>
    <cellStyle name="Normal 2 2 19 13 5" xfId="28872"/>
    <cellStyle name="Normal 2 2 19 14" xfId="28873"/>
    <cellStyle name="Normal 2 2 19 14 2" xfId="28874"/>
    <cellStyle name="Normal 2 2 19 14 2 2" xfId="28875"/>
    <cellStyle name="Normal 2 2 19 14 2 3" xfId="28876"/>
    <cellStyle name="Normal 2 2 19 14 2 4" xfId="28877"/>
    <cellStyle name="Normal 2 2 19 14 3" xfId="28878"/>
    <cellStyle name="Normal 2 2 19 14 4" xfId="28879"/>
    <cellStyle name="Normal 2 2 19 14 5" xfId="28880"/>
    <cellStyle name="Normal 2 2 19 15" xfId="28881"/>
    <cellStyle name="Normal 2 2 19 15 2" xfId="28882"/>
    <cellStyle name="Normal 2 2 19 15 2 2" xfId="28883"/>
    <cellStyle name="Normal 2 2 19 15 2 3" xfId="28884"/>
    <cellStyle name="Normal 2 2 19 15 2 4" xfId="28885"/>
    <cellStyle name="Normal 2 2 19 15 3" xfId="28886"/>
    <cellStyle name="Normal 2 2 19 15 4" xfId="28887"/>
    <cellStyle name="Normal 2 2 19 15 5" xfId="28888"/>
    <cellStyle name="Normal 2 2 19 16" xfId="28889"/>
    <cellStyle name="Normal 2 2 19 16 2" xfId="28890"/>
    <cellStyle name="Normal 2 2 19 16 2 2" xfId="28891"/>
    <cellStyle name="Normal 2 2 19 16 2 3" xfId="28892"/>
    <cellStyle name="Normal 2 2 19 16 2 4" xfId="28893"/>
    <cellStyle name="Normal 2 2 19 16 3" xfId="28894"/>
    <cellStyle name="Normal 2 2 19 16 4" xfId="28895"/>
    <cellStyle name="Normal 2 2 19 16 5" xfId="28896"/>
    <cellStyle name="Normal 2 2 19 17" xfId="28897"/>
    <cellStyle name="Normal 2 2 19 17 2" xfId="28898"/>
    <cellStyle name="Normal 2 2 19 17 2 2" xfId="28899"/>
    <cellStyle name="Normal 2 2 19 17 2 3" xfId="28900"/>
    <cellStyle name="Normal 2 2 19 17 2 4" xfId="28901"/>
    <cellStyle name="Normal 2 2 19 17 3" xfId="28902"/>
    <cellStyle name="Normal 2 2 19 17 4" xfId="28903"/>
    <cellStyle name="Normal 2 2 19 17 5" xfId="28904"/>
    <cellStyle name="Normal 2 2 19 18" xfId="28905"/>
    <cellStyle name="Normal 2 2 19 18 2" xfId="28906"/>
    <cellStyle name="Normal 2 2 19 18 2 2" xfId="28907"/>
    <cellStyle name="Normal 2 2 19 18 2 3" xfId="28908"/>
    <cellStyle name="Normal 2 2 19 18 2 4" xfId="28909"/>
    <cellStyle name="Normal 2 2 19 18 3" xfId="28910"/>
    <cellStyle name="Normal 2 2 19 18 4" xfId="28911"/>
    <cellStyle name="Normal 2 2 19 18 5" xfId="28912"/>
    <cellStyle name="Normal 2 2 19 19" xfId="28913"/>
    <cellStyle name="Normal 2 2 19 19 2" xfId="28914"/>
    <cellStyle name="Normal 2 2 19 19 2 2" xfId="28915"/>
    <cellStyle name="Normal 2 2 19 19 2 3" xfId="28916"/>
    <cellStyle name="Normal 2 2 19 19 2 4" xfId="28917"/>
    <cellStyle name="Normal 2 2 19 19 3" xfId="28918"/>
    <cellStyle name="Normal 2 2 19 19 4" xfId="28919"/>
    <cellStyle name="Normal 2 2 19 19 5" xfId="28920"/>
    <cellStyle name="Normal 2 2 19 2" xfId="28921"/>
    <cellStyle name="Normal 2 2 19 2 2" xfId="28922"/>
    <cellStyle name="Normal 2 2 19 2 2 2" xfId="28923"/>
    <cellStyle name="Normal 2 2 19 2 2 3" xfId="28924"/>
    <cellStyle name="Normal 2 2 19 2 2 4" xfId="28925"/>
    <cellStyle name="Normal 2 2 19 2 3" xfId="28926"/>
    <cellStyle name="Normal 2 2 19 2 4" xfId="28927"/>
    <cellStyle name="Normal 2 2 19 2 5" xfId="28928"/>
    <cellStyle name="Normal 2 2 19 20" xfId="28929"/>
    <cellStyle name="Normal 2 2 19 20 2" xfId="28930"/>
    <cellStyle name="Normal 2 2 19 20 3" xfId="28931"/>
    <cellStyle name="Normal 2 2 19 20 4" xfId="28932"/>
    <cellStyle name="Normal 2 2 19 21" xfId="28933"/>
    <cellStyle name="Normal 2 2 19 22" xfId="28934"/>
    <cellStyle name="Normal 2 2 19 23" xfId="28935"/>
    <cellStyle name="Normal 2 2 19 3" xfId="28936"/>
    <cellStyle name="Normal 2 2 19 3 2" xfId="28937"/>
    <cellStyle name="Normal 2 2 19 3 2 2" xfId="28938"/>
    <cellStyle name="Normal 2 2 19 3 2 3" xfId="28939"/>
    <cellStyle name="Normal 2 2 19 3 2 4" xfId="28940"/>
    <cellStyle name="Normal 2 2 19 3 3" xfId="28941"/>
    <cellStyle name="Normal 2 2 19 3 4" xfId="28942"/>
    <cellStyle name="Normal 2 2 19 3 5" xfId="28943"/>
    <cellStyle name="Normal 2 2 19 4" xfId="28944"/>
    <cellStyle name="Normal 2 2 19 4 2" xfId="28945"/>
    <cellStyle name="Normal 2 2 19 4 2 2" xfId="28946"/>
    <cellStyle name="Normal 2 2 19 4 2 3" xfId="28947"/>
    <cellStyle name="Normal 2 2 19 4 2 4" xfId="28948"/>
    <cellStyle name="Normal 2 2 19 4 3" xfId="28949"/>
    <cellStyle name="Normal 2 2 19 4 4" xfId="28950"/>
    <cellStyle name="Normal 2 2 19 4 5" xfId="28951"/>
    <cellStyle name="Normal 2 2 19 5" xfId="28952"/>
    <cellStyle name="Normal 2 2 19 5 2" xfId="28953"/>
    <cellStyle name="Normal 2 2 19 5 2 2" xfId="28954"/>
    <cellStyle name="Normal 2 2 19 5 2 3" xfId="28955"/>
    <cellStyle name="Normal 2 2 19 5 2 4" xfId="28956"/>
    <cellStyle name="Normal 2 2 19 5 3" xfId="28957"/>
    <cellStyle name="Normal 2 2 19 5 4" xfId="28958"/>
    <cellStyle name="Normal 2 2 19 5 5" xfId="28959"/>
    <cellStyle name="Normal 2 2 19 6" xfId="28960"/>
    <cellStyle name="Normal 2 2 19 6 2" xfId="28961"/>
    <cellStyle name="Normal 2 2 19 6 2 2" xfId="28962"/>
    <cellStyle name="Normal 2 2 19 6 2 3" xfId="28963"/>
    <cellStyle name="Normal 2 2 19 6 2 4" xfId="28964"/>
    <cellStyle name="Normal 2 2 19 6 3" xfId="28965"/>
    <cellStyle name="Normal 2 2 19 6 4" xfId="28966"/>
    <cellStyle name="Normal 2 2 19 6 5" xfId="28967"/>
    <cellStyle name="Normal 2 2 19 7" xfId="28968"/>
    <cellStyle name="Normal 2 2 19 7 2" xfId="28969"/>
    <cellStyle name="Normal 2 2 19 7 2 2" xfId="28970"/>
    <cellStyle name="Normal 2 2 19 7 2 3" xfId="28971"/>
    <cellStyle name="Normal 2 2 19 7 2 4" xfId="28972"/>
    <cellStyle name="Normal 2 2 19 7 3" xfId="28973"/>
    <cellStyle name="Normal 2 2 19 7 4" xfId="28974"/>
    <cellStyle name="Normal 2 2 19 7 5" xfId="28975"/>
    <cellStyle name="Normal 2 2 19 8" xfId="28976"/>
    <cellStyle name="Normal 2 2 19 8 2" xfId="28977"/>
    <cellStyle name="Normal 2 2 19 8 2 2" xfId="28978"/>
    <cellStyle name="Normal 2 2 19 8 2 3" xfId="28979"/>
    <cellStyle name="Normal 2 2 19 8 2 4" xfId="28980"/>
    <cellStyle name="Normal 2 2 19 8 3" xfId="28981"/>
    <cellStyle name="Normal 2 2 19 8 4" xfId="28982"/>
    <cellStyle name="Normal 2 2 19 8 5" xfId="28983"/>
    <cellStyle name="Normal 2 2 19 9" xfId="28984"/>
    <cellStyle name="Normal 2 2 19 9 2" xfId="28985"/>
    <cellStyle name="Normal 2 2 19 9 2 2" xfId="28986"/>
    <cellStyle name="Normal 2 2 19 9 2 3" xfId="28987"/>
    <cellStyle name="Normal 2 2 19 9 2 4" xfId="28988"/>
    <cellStyle name="Normal 2 2 19 9 3" xfId="28989"/>
    <cellStyle name="Normal 2 2 19 9 4" xfId="28990"/>
    <cellStyle name="Normal 2 2 19 9 5" xfId="28991"/>
    <cellStyle name="Normal 2 2 2" xfId="28992"/>
    <cellStyle name="Normal 2 2 2 10" xfId="28993"/>
    <cellStyle name="Normal 2 2 2 10 2" xfId="28994"/>
    <cellStyle name="Normal 2 2 2 10 2 2" xfId="28995"/>
    <cellStyle name="Normal 2 2 2 10 2 3" xfId="28996"/>
    <cellStyle name="Normal 2 2 2 10 2 4" xfId="28997"/>
    <cellStyle name="Normal 2 2 2 10 3" xfId="28998"/>
    <cellStyle name="Normal 2 2 2 10 4" xfId="28999"/>
    <cellStyle name="Normal 2 2 2 10 5" xfId="29000"/>
    <cellStyle name="Normal 2 2 2 11" xfId="29001"/>
    <cellStyle name="Normal 2 2 2 11 2" xfId="29002"/>
    <cellStyle name="Normal 2 2 2 11 2 2" xfId="29003"/>
    <cellStyle name="Normal 2 2 2 11 2 3" xfId="29004"/>
    <cellStyle name="Normal 2 2 2 11 2 4" xfId="29005"/>
    <cellStyle name="Normal 2 2 2 11 3" xfId="29006"/>
    <cellStyle name="Normal 2 2 2 11 4" xfId="29007"/>
    <cellStyle name="Normal 2 2 2 11 5" xfId="29008"/>
    <cellStyle name="Normal 2 2 2 12" xfId="29009"/>
    <cellStyle name="Normal 2 2 2 12 2" xfId="29010"/>
    <cellStyle name="Normal 2 2 2 12 2 2" xfId="29011"/>
    <cellStyle name="Normal 2 2 2 12 2 3" xfId="29012"/>
    <cellStyle name="Normal 2 2 2 12 2 4" xfId="29013"/>
    <cellStyle name="Normal 2 2 2 12 3" xfId="29014"/>
    <cellStyle name="Normal 2 2 2 12 4" xfId="29015"/>
    <cellStyle name="Normal 2 2 2 12 5" xfId="29016"/>
    <cellStyle name="Normal 2 2 2 13" xfId="29017"/>
    <cellStyle name="Normal 2 2 2 13 2" xfId="29018"/>
    <cellStyle name="Normal 2 2 2 13 2 2" xfId="29019"/>
    <cellStyle name="Normal 2 2 2 13 2 3" xfId="29020"/>
    <cellStyle name="Normal 2 2 2 13 2 4" xfId="29021"/>
    <cellStyle name="Normal 2 2 2 13 3" xfId="29022"/>
    <cellStyle name="Normal 2 2 2 13 4" xfId="29023"/>
    <cellStyle name="Normal 2 2 2 13 5" xfId="29024"/>
    <cellStyle name="Normal 2 2 2 14" xfId="29025"/>
    <cellStyle name="Normal 2 2 2 14 2" xfId="29026"/>
    <cellStyle name="Normal 2 2 2 14 2 2" xfId="29027"/>
    <cellStyle name="Normal 2 2 2 14 2 3" xfId="29028"/>
    <cellStyle name="Normal 2 2 2 14 2 4" xfId="29029"/>
    <cellStyle name="Normal 2 2 2 14 3" xfId="29030"/>
    <cellStyle name="Normal 2 2 2 14 4" xfId="29031"/>
    <cellStyle name="Normal 2 2 2 14 5" xfId="29032"/>
    <cellStyle name="Normal 2 2 2 15" xfId="29033"/>
    <cellStyle name="Normal 2 2 2 15 2" xfId="29034"/>
    <cellStyle name="Normal 2 2 2 15 2 2" xfId="29035"/>
    <cellStyle name="Normal 2 2 2 15 2 3" xfId="29036"/>
    <cellStyle name="Normal 2 2 2 15 2 4" xfId="29037"/>
    <cellStyle name="Normal 2 2 2 15 3" xfId="29038"/>
    <cellStyle name="Normal 2 2 2 15 4" xfId="29039"/>
    <cellStyle name="Normal 2 2 2 15 5" xfId="29040"/>
    <cellStyle name="Normal 2 2 2 16" xfId="29041"/>
    <cellStyle name="Normal 2 2 2 16 2" xfId="29042"/>
    <cellStyle name="Normal 2 2 2 16 2 2" xfId="29043"/>
    <cellStyle name="Normal 2 2 2 16 2 3" xfId="29044"/>
    <cellStyle name="Normal 2 2 2 16 2 4" xfId="29045"/>
    <cellStyle name="Normal 2 2 2 16 3" xfId="29046"/>
    <cellStyle name="Normal 2 2 2 16 4" xfId="29047"/>
    <cellStyle name="Normal 2 2 2 16 5" xfId="29048"/>
    <cellStyle name="Normal 2 2 2 17" xfId="29049"/>
    <cellStyle name="Normal 2 2 2 17 2" xfId="29050"/>
    <cellStyle name="Normal 2 2 2 17 2 2" xfId="29051"/>
    <cellStyle name="Normal 2 2 2 17 2 3" xfId="29052"/>
    <cellStyle name="Normal 2 2 2 17 2 4" xfId="29053"/>
    <cellStyle name="Normal 2 2 2 17 3" xfId="29054"/>
    <cellStyle name="Normal 2 2 2 17 4" xfId="29055"/>
    <cellStyle name="Normal 2 2 2 17 5" xfId="29056"/>
    <cellStyle name="Normal 2 2 2 18" xfId="29057"/>
    <cellStyle name="Normal 2 2 2 18 2" xfId="29058"/>
    <cellStyle name="Normal 2 2 2 18 2 2" xfId="29059"/>
    <cellStyle name="Normal 2 2 2 18 2 3" xfId="29060"/>
    <cellStyle name="Normal 2 2 2 18 2 4" xfId="29061"/>
    <cellStyle name="Normal 2 2 2 18 3" xfId="29062"/>
    <cellStyle name="Normal 2 2 2 18 4" xfId="29063"/>
    <cellStyle name="Normal 2 2 2 18 5" xfId="29064"/>
    <cellStyle name="Normal 2 2 2 19" xfId="29065"/>
    <cellStyle name="Normal 2 2 2 19 2" xfId="29066"/>
    <cellStyle name="Normal 2 2 2 19 2 2" xfId="29067"/>
    <cellStyle name="Normal 2 2 2 19 2 3" xfId="29068"/>
    <cellStyle name="Normal 2 2 2 19 2 4" xfId="29069"/>
    <cellStyle name="Normal 2 2 2 19 3" xfId="29070"/>
    <cellStyle name="Normal 2 2 2 19 4" xfId="29071"/>
    <cellStyle name="Normal 2 2 2 19 5" xfId="29072"/>
    <cellStyle name="Normal 2 2 2 2" xfId="29073"/>
    <cellStyle name="Normal 2 2 2 2 2" xfId="29074"/>
    <cellStyle name="Normal 2 2 2 2 2 2" xfId="29075"/>
    <cellStyle name="Normal 2 2 2 2 2 2 2" xfId="29076"/>
    <cellStyle name="Normal 2 2 2 2 2 3" xfId="29077"/>
    <cellStyle name="Normal 2 2 2 2 2 4" xfId="29078"/>
    <cellStyle name="Normal 2 2 2 2 2 5" xfId="29079"/>
    <cellStyle name="Normal 2 2 2 2 3" xfId="29080"/>
    <cellStyle name="Normal 2 2 2 2 4" xfId="29081"/>
    <cellStyle name="Normal 2 2 2 2 5" xfId="29082"/>
    <cellStyle name="Normal 2 2 2 20" xfId="29083"/>
    <cellStyle name="Normal 2 2 2 20 2" xfId="29084"/>
    <cellStyle name="Normal 2 2 2 20 3" xfId="29085"/>
    <cellStyle name="Normal 2 2 2 20 4" xfId="29086"/>
    <cellStyle name="Normal 2 2 2 21" xfId="29087"/>
    <cellStyle name="Normal 2 2 2 22" xfId="29088"/>
    <cellStyle name="Normal 2 2 2 23" xfId="29089"/>
    <cellStyle name="Normal 2 2 2 3" xfId="29090"/>
    <cellStyle name="Normal 2 2 2 3 2" xfId="29091"/>
    <cellStyle name="Normal 2 2 2 3 2 2" xfId="29092"/>
    <cellStyle name="Normal 2 2 2 3 2 3" xfId="29093"/>
    <cellStyle name="Normal 2 2 2 3 2 4" xfId="29094"/>
    <cellStyle name="Normal 2 2 2 3 3" xfId="29095"/>
    <cellStyle name="Normal 2 2 2 3 4" xfId="29096"/>
    <cellStyle name="Normal 2 2 2 3 5" xfId="29097"/>
    <cellStyle name="Normal 2 2 2 4" xfId="29098"/>
    <cellStyle name="Normal 2 2 2 4 2" xfId="29099"/>
    <cellStyle name="Normal 2 2 2 4 2 2" xfId="29100"/>
    <cellStyle name="Normal 2 2 2 4 2 3" xfId="29101"/>
    <cellStyle name="Normal 2 2 2 4 2 4" xfId="29102"/>
    <cellStyle name="Normal 2 2 2 4 3" xfId="29103"/>
    <cellStyle name="Normal 2 2 2 4 4" xfId="29104"/>
    <cellStyle name="Normal 2 2 2 4 5" xfId="29105"/>
    <cellStyle name="Normal 2 2 2 5" xfId="29106"/>
    <cellStyle name="Normal 2 2 2 5 2" xfId="29107"/>
    <cellStyle name="Normal 2 2 2 5 2 2" xfId="29108"/>
    <cellStyle name="Normal 2 2 2 5 2 3" xfId="29109"/>
    <cellStyle name="Normal 2 2 2 5 2 4" xfId="29110"/>
    <cellStyle name="Normal 2 2 2 5 3" xfId="29111"/>
    <cellStyle name="Normal 2 2 2 5 4" xfId="29112"/>
    <cellStyle name="Normal 2 2 2 5 5" xfId="29113"/>
    <cellStyle name="Normal 2 2 2 6" xfId="29114"/>
    <cellStyle name="Normal 2 2 2 6 2" xfId="29115"/>
    <cellStyle name="Normal 2 2 2 6 2 2" xfId="29116"/>
    <cellStyle name="Normal 2 2 2 6 2 3" xfId="29117"/>
    <cellStyle name="Normal 2 2 2 6 2 4" xfId="29118"/>
    <cellStyle name="Normal 2 2 2 6 3" xfId="29119"/>
    <cellStyle name="Normal 2 2 2 6 4" xfId="29120"/>
    <cellStyle name="Normal 2 2 2 6 4 2" xfId="29121"/>
    <cellStyle name="Normal 2 2 2 6 4 2 2" xfId="29122"/>
    <cellStyle name="Normal 2 2 2 6 4 3" xfId="29123"/>
    <cellStyle name="Normal 2 2 2 6 5" xfId="29124"/>
    <cellStyle name="Normal 2 2 2 7" xfId="29125"/>
    <cellStyle name="Normal 2 2 2 7 2" xfId="29126"/>
    <cellStyle name="Normal 2 2 2 7 2 2" xfId="29127"/>
    <cellStyle name="Normal 2 2 2 7 2 3" xfId="29128"/>
    <cellStyle name="Normal 2 2 2 7 2 4" xfId="29129"/>
    <cellStyle name="Normal 2 2 2 7 3" xfId="29130"/>
    <cellStyle name="Normal 2 2 2 7 4" xfId="29131"/>
    <cellStyle name="Normal 2 2 2 7 5" xfId="29132"/>
    <cellStyle name="Normal 2 2 2 8" xfId="29133"/>
    <cellStyle name="Normal 2 2 2 8 2" xfId="29134"/>
    <cellStyle name="Normal 2 2 2 8 2 2" xfId="29135"/>
    <cellStyle name="Normal 2 2 2 8 2 3" xfId="29136"/>
    <cellStyle name="Normal 2 2 2 8 2 4" xfId="29137"/>
    <cellStyle name="Normal 2 2 2 8 3" xfId="29138"/>
    <cellStyle name="Normal 2 2 2 8 4" xfId="29139"/>
    <cellStyle name="Normal 2 2 2 8 5" xfId="29140"/>
    <cellStyle name="Normal 2 2 2 9" xfId="29141"/>
    <cellStyle name="Normal 2 2 2 9 2" xfId="29142"/>
    <cellStyle name="Normal 2 2 2 9 2 2" xfId="29143"/>
    <cellStyle name="Normal 2 2 2 9 2 3" xfId="29144"/>
    <cellStyle name="Normal 2 2 2 9 2 4" xfId="29145"/>
    <cellStyle name="Normal 2 2 2 9 3" xfId="29146"/>
    <cellStyle name="Normal 2 2 2 9 4" xfId="29147"/>
    <cellStyle name="Normal 2 2 2 9 5" xfId="29148"/>
    <cellStyle name="Normal 2 2 20" xfId="29149"/>
    <cellStyle name="Normal 2 2 20 10" xfId="29150"/>
    <cellStyle name="Normal 2 2 20 10 2" xfId="29151"/>
    <cellStyle name="Normal 2 2 20 10 2 2" xfId="29152"/>
    <cellStyle name="Normal 2 2 20 10 2 3" xfId="29153"/>
    <cellStyle name="Normal 2 2 20 10 2 4" xfId="29154"/>
    <cellStyle name="Normal 2 2 20 10 3" xfId="29155"/>
    <cellStyle name="Normal 2 2 20 10 4" xfId="29156"/>
    <cellStyle name="Normal 2 2 20 10 5" xfId="29157"/>
    <cellStyle name="Normal 2 2 20 11" xfId="29158"/>
    <cellStyle name="Normal 2 2 20 11 2" xfId="29159"/>
    <cellStyle name="Normal 2 2 20 11 2 2" xfId="29160"/>
    <cellStyle name="Normal 2 2 20 11 2 2 2" xfId="29161"/>
    <cellStyle name="Normal 2 2 20 11 2 2 2 2" xfId="29162"/>
    <cellStyle name="Normal 2 2 20 11 2 2 3" xfId="29163"/>
    <cellStyle name="Normal 2 2 20 11 2 3" xfId="29164"/>
    <cellStyle name="Normal 2 2 20 11 2 4" xfId="29165"/>
    <cellStyle name="Normal 2 2 20 11 3" xfId="29166"/>
    <cellStyle name="Normal 2 2 20 11 4" xfId="29167"/>
    <cellStyle name="Normal 2 2 20 11 5" xfId="29168"/>
    <cellStyle name="Normal 2 2 20 12" xfId="29169"/>
    <cellStyle name="Normal 2 2 20 12 2" xfId="29170"/>
    <cellStyle name="Normal 2 2 20 12 2 2" xfId="29171"/>
    <cellStyle name="Normal 2 2 20 12 2 3" xfId="29172"/>
    <cellStyle name="Normal 2 2 20 12 2 4" xfId="29173"/>
    <cellStyle name="Normal 2 2 20 12 3" xfId="29174"/>
    <cellStyle name="Normal 2 2 20 12 4" xfId="29175"/>
    <cellStyle name="Normal 2 2 20 12 5" xfId="29176"/>
    <cellStyle name="Normal 2 2 20 13" xfId="29177"/>
    <cellStyle name="Normal 2 2 20 13 2" xfId="29178"/>
    <cellStyle name="Normal 2 2 20 13 2 2" xfId="29179"/>
    <cellStyle name="Normal 2 2 20 13 2 3" xfId="29180"/>
    <cellStyle name="Normal 2 2 20 13 2 4" xfId="29181"/>
    <cellStyle name="Normal 2 2 20 13 3" xfId="29182"/>
    <cellStyle name="Normal 2 2 20 13 4" xfId="29183"/>
    <cellStyle name="Normal 2 2 20 13 5" xfId="29184"/>
    <cellStyle name="Normal 2 2 20 14" xfId="29185"/>
    <cellStyle name="Normal 2 2 20 14 2" xfId="29186"/>
    <cellStyle name="Normal 2 2 20 14 2 2" xfId="29187"/>
    <cellStyle name="Normal 2 2 20 14 2 3" xfId="29188"/>
    <cellStyle name="Normal 2 2 20 14 2 4" xfId="29189"/>
    <cellStyle name="Normal 2 2 20 14 3" xfId="29190"/>
    <cellStyle name="Normal 2 2 20 14 4" xfId="29191"/>
    <cellStyle name="Normal 2 2 20 14 5" xfId="29192"/>
    <cellStyle name="Normal 2 2 20 15" xfId="29193"/>
    <cellStyle name="Normal 2 2 20 15 2" xfId="29194"/>
    <cellStyle name="Normal 2 2 20 15 2 2" xfId="29195"/>
    <cellStyle name="Normal 2 2 20 15 2 3" xfId="29196"/>
    <cellStyle name="Normal 2 2 20 15 2 4" xfId="29197"/>
    <cellStyle name="Normal 2 2 20 15 3" xfId="29198"/>
    <cellStyle name="Normal 2 2 20 15 4" xfId="29199"/>
    <cellStyle name="Normal 2 2 20 15 5" xfId="29200"/>
    <cellStyle name="Normal 2 2 20 16" xfId="29201"/>
    <cellStyle name="Normal 2 2 20 16 2" xfId="29202"/>
    <cellStyle name="Normal 2 2 20 16 2 2" xfId="29203"/>
    <cellStyle name="Normal 2 2 20 16 2 3" xfId="29204"/>
    <cellStyle name="Normal 2 2 20 16 2 4" xfId="29205"/>
    <cellStyle name="Normal 2 2 20 16 3" xfId="29206"/>
    <cellStyle name="Normal 2 2 20 16 3 2" xfId="29207"/>
    <cellStyle name="Normal 2 2 20 16 3 2 2" xfId="29208"/>
    <cellStyle name="Normal 2 2 20 16 3 3" xfId="29209"/>
    <cellStyle name="Normal 2 2 20 16 4" xfId="29210"/>
    <cellStyle name="Normal 2 2 20 16 5" xfId="29211"/>
    <cellStyle name="Normal 2 2 20 17" xfId="29212"/>
    <cellStyle name="Normal 2 2 20 17 2" xfId="29213"/>
    <cellStyle name="Normal 2 2 20 17 2 2" xfId="29214"/>
    <cellStyle name="Normal 2 2 20 17 2 3" xfId="29215"/>
    <cellStyle name="Normal 2 2 20 17 2 4" xfId="29216"/>
    <cellStyle name="Normal 2 2 20 17 3" xfId="29217"/>
    <cellStyle name="Normal 2 2 20 17 4" xfId="29218"/>
    <cellStyle name="Normal 2 2 20 17 5" xfId="29219"/>
    <cellStyle name="Normal 2 2 20 18" xfId="29220"/>
    <cellStyle name="Normal 2 2 20 18 2" xfId="29221"/>
    <cellStyle name="Normal 2 2 20 18 2 2" xfId="29222"/>
    <cellStyle name="Normal 2 2 20 18 2 3" xfId="29223"/>
    <cellStyle name="Normal 2 2 20 18 2 4" xfId="29224"/>
    <cellStyle name="Normal 2 2 20 18 3" xfId="29225"/>
    <cellStyle name="Normal 2 2 20 18 4" xfId="29226"/>
    <cellStyle name="Normal 2 2 20 18 5" xfId="29227"/>
    <cellStyle name="Normal 2 2 20 19" xfId="29228"/>
    <cellStyle name="Normal 2 2 20 19 2" xfId="29229"/>
    <cellStyle name="Normal 2 2 20 19 2 2" xfId="29230"/>
    <cellStyle name="Normal 2 2 20 19 2 3" xfId="29231"/>
    <cellStyle name="Normal 2 2 20 19 2 4" xfId="29232"/>
    <cellStyle name="Normal 2 2 20 19 3" xfId="29233"/>
    <cellStyle name="Normal 2 2 20 19 4" xfId="29234"/>
    <cellStyle name="Normal 2 2 20 19 5" xfId="29235"/>
    <cellStyle name="Normal 2 2 20 2" xfId="29236"/>
    <cellStyle name="Normal 2 2 20 2 2" xfId="29237"/>
    <cellStyle name="Normal 2 2 20 2 2 2" xfId="29238"/>
    <cellStyle name="Normal 2 2 20 2 2 3" xfId="29239"/>
    <cellStyle name="Normal 2 2 20 2 2 4" xfId="29240"/>
    <cellStyle name="Normal 2 2 20 2 3" xfId="29241"/>
    <cellStyle name="Normal 2 2 20 2 4" xfId="29242"/>
    <cellStyle name="Normal 2 2 20 2 5" xfId="29243"/>
    <cellStyle name="Normal 2 2 20 20" xfId="29244"/>
    <cellStyle name="Normal 2 2 20 20 2" xfId="29245"/>
    <cellStyle name="Normal 2 2 20 20 3" xfId="29246"/>
    <cellStyle name="Normal 2 2 20 20 4" xfId="29247"/>
    <cellStyle name="Normal 2 2 20 21" xfId="29248"/>
    <cellStyle name="Normal 2 2 20 22" xfId="29249"/>
    <cellStyle name="Normal 2 2 20 23" xfId="29250"/>
    <cellStyle name="Normal 2 2 20 3" xfId="29251"/>
    <cellStyle name="Normal 2 2 20 3 2" xfId="29252"/>
    <cellStyle name="Normal 2 2 20 3 2 2" xfId="29253"/>
    <cellStyle name="Normal 2 2 20 3 2 3" xfId="29254"/>
    <cellStyle name="Normal 2 2 20 3 2 4" xfId="29255"/>
    <cellStyle name="Normal 2 2 20 3 3" xfId="29256"/>
    <cellStyle name="Normal 2 2 20 3 4" xfId="29257"/>
    <cellStyle name="Normal 2 2 20 3 5" xfId="29258"/>
    <cellStyle name="Normal 2 2 20 4" xfId="29259"/>
    <cellStyle name="Normal 2 2 20 4 2" xfId="29260"/>
    <cellStyle name="Normal 2 2 20 4 2 2" xfId="29261"/>
    <cellStyle name="Normal 2 2 20 4 2 3" xfId="29262"/>
    <cellStyle name="Normal 2 2 20 4 2 4" xfId="29263"/>
    <cellStyle name="Normal 2 2 20 4 3" xfId="29264"/>
    <cellStyle name="Normal 2 2 20 4 4" xfId="29265"/>
    <cellStyle name="Normal 2 2 20 4 4 2" xfId="29266"/>
    <cellStyle name="Normal 2 2 20 4 4 2 2" xfId="29267"/>
    <cellStyle name="Normal 2 2 20 4 4 3" xfId="29268"/>
    <cellStyle name="Normal 2 2 20 4 5" xfId="29269"/>
    <cellStyle name="Normal 2 2 20 5" xfId="29270"/>
    <cellStyle name="Normal 2 2 20 5 2" xfId="29271"/>
    <cellStyle name="Normal 2 2 20 5 2 2" xfId="29272"/>
    <cellStyle name="Normal 2 2 20 5 2 3" xfId="29273"/>
    <cellStyle name="Normal 2 2 20 5 2 4" xfId="29274"/>
    <cellStyle name="Normal 2 2 20 5 3" xfId="29275"/>
    <cellStyle name="Normal 2 2 20 5 4" xfId="29276"/>
    <cellStyle name="Normal 2 2 20 5 5" xfId="29277"/>
    <cellStyle name="Normal 2 2 20 6" xfId="29278"/>
    <cellStyle name="Normal 2 2 20 6 2" xfId="29279"/>
    <cellStyle name="Normal 2 2 20 6 2 2" xfId="29280"/>
    <cellStyle name="Normal 2 2 20 6 2 3" xfId="29281"/>
    <cellStyle name="Normal 2 2 20 6 2 4" xfId="29282"/>
    <cellStyle name="Normal 2 2 20 6 3" xfId="29283"/>
    <cellStyle name="Normal 2 2 20 6 4" xfId="29284"/>
    <cellStyle name="Normal 2 2 20 6 5" xfId="29285"/>
    <cellStyle name="Normal 2 2 20 7" xfId="29286"/>
    <cellStyle name="Normal 2 2 20 7 2" xfId="29287"/>
    <cellStyle name="Normal 2 2 20 7 2 2" xfId="29288"/>
    <cellStyle name="Normal 2 2 20 7 2 3" xfId="29289"/>
    <cellStyle name="Normal 2 2 20 7 2 4" xfId="29290"/>
    <cellStyle name="Normal 2 2 20 7 3" xfId="29291"/>
    <cellStyle name="Normal 2 2 20 7 4" xfId="29292"/>
    <cellStyle name="Normal 2 2 20 7 5" xfId="29293"/>
    <cellStyle name="Normal 2 2 20 8" xfId="29294"/>
    <cellStyle name="Normal 2 2 20 8 2" xfId="29295"/>
    <cellStyle name="Normal 2 2 20 8 2 2" xfId="29296"/>
    <cellStyle name="Normal 2 2 20 8 2 3" xfId="29297"/>
    <cellStyle name="Normal 2 2 20 8 2 4" xfId="29298"/>
    <cellStyle name="Normal 2 2 20 8 3" xfId="29299"/>
    <cellStyle name="Normal 2 2 20 8 4" xfId="29300"/>
    <cellStyle name="Normal 2 2 20 8 5" xfId="29301"/>
    <cellStyle name="Normal 2 2 20 9" xfId="29302"/>
    <cellStyle name="Normal 2 2 20 9 2" xfId="29303"/>
    <cellStyle name="Normal 2 2 20 9 2 2" xfId="29304"/>
    <cellStyle name="Normal 2 2 20 9 2 3" xfId="29305"/>
    <cellStyle name="Normal 2 2 20 9 2 4" xfId="29306"/>
    <cellStyle name="Normal 2 2 20 9 3" xfId="29307"/>
    <cellStyle name="Normal 2 2 20 9 4" xfId="29308"/>
    <cellStyle name="Normal 2 2 20 9 5" xfId="29309"/>
    <cellStyle name="Normal 2 2 21" xfId="29310"/>
    <cellStyle name="Normal 2 2 21 10" xfId="29311"/>
    <cellStyle name="Normal 2 2 21 10 2" xfId="29312"/>
    <cellStyle name="Normal 2 2 21 10 2 2" xfId="29313"/>
    <cellStyle name="Normal 2 2 21 10 2 3" xfId="29314"/>
    <cellStyle name="Normal 2 2 21 10 2 4" xfId="29315"/>
    <cellStyle name="Normal 2 2 21 10 3" xfId="29316"/>
    <cellStyle name="Normal 2 2 21 10 4" xfId="29317"/>
    <cellStyle name="Normal 2 2 21 10 5" xfId="29318"/>
    <cellStyle name="Normal 2 2 21 11" xfId="29319"/>
    <cellStyle name="Normal 2 2 21 11 2" xfId="29320"/>
    <cellStyle name="Normal 2 2 21 11 2 2" xfId="29321"/>
    <cellStyle name="Normal 2 2 21 11 2 3" xfId="29322"/>
    <cellStyle name="Normal 2 2 21 11 2 4" xfId="29323"/>
    <cellStyle name="Normal 2 2 21 11 3" xfId="29324"/>
    <cellStyle name="Normal 2 2 21 11 4" xfId="29325"/>
    <cellStyle name="Normal 2 2 21 11 5" xfId="29326"/>
    <cellStyle name="Normal 2 2 21 12" xfId="29327"/>
    <cellStyle name="Normal 2 2 21 12 2" xfId="29328"/>
    <cellStyle name="Normal 2 2 21 12 2 2" xfId="29329"/>
    <cellStyle name="Normal 2 2 21 12 2 3" xfId="29330"/>
    <cellStyle name="Normal 2 2 21 12 2 4" xfId="29331"/>
    <cellStyle name="Normal 2 2 21 12 3" xfId="29332"/>
    <cellStyle name="Normal 2 2 21 12 4" xfId="29333"/>
    <cellStyle name="Normal 2 2 21 12 5" xfId="29334"/>
    <cellStyle name="Normal 2 2 21 13" xfId="29335"/>
    <cellStyle name="Normal 2 2 21 13 2" xfId="29336"/>
    <cellStyle name="Normal 2 2 21 13 2 2" xfId="29337"/>
    <cellStyle name="Normal 2 2 21 13 2 3" xfId="29338"/>
    <cellStyle name="Normal 2 2 21 13 2 4" xfId="29339"/>
    <cellStyle name="Normal 2 2 21 13 3" xfId="29340"/>
    <cellStyle name="Normal 2 2 21 13 4" xfId="29341"/>
    <cellStyle name="Normal 2 2 21 13 5" xfId="29342"/>
    <cellStyle name="Normal 2 2 21 14" xfId="29343"/>
    <cellStyle name="Normal 2 2 21 14 2" xfId="29344"/>
    <cellStyle name="Normal 2 2 21 14 2 2" xfId="29345"/>
    <cellStyle name="Normal 2 2 21 14 2 3" xfId="29346"/>
    <cellStyle name="Normal 2 2 21 14 2 4" xfId="29347"/>
    <cellStyle name="Normal 2 2 21 14 3" xfId="29348"/>
    <cellStyle name="Normal 2 2 21 14 4" xfId="29349"/>
    <cellStyle name="Normal 2 2 21 14 5" xfId="29350"/>
    <cellStyle name="Normal 2 2 21 15" xfId="29351"/>
    <cellStyle name="Normal 2 2 21 15 2" xfId="29352"/>
    <cellStyle name="Normal 2 2 21 15 2 2" xfId="29353"/>
    <cellStyle name="Normal 2 2 21 15 2 3" xfId="29354"/>
    <cellStyle name="Normal 2 2 21 15 2 4" xfId="29355"/>
    <cellStyle name="Normal 2 2 21 15 3" xfId="29356"/>
    <cellStyle name="Normal 2 2 21 15 4" xfId="29357"/>
    <cellStyle name="Normal 2 2 21 15 5" xfId="29358"/>
    <cellStyle name="Normal 2 2 21 16" xfId="29359"/>
    <cellStyle name="Normal 2 2 21 16 2" xfId="29360"/>
    <cellStyle name="Normal 2 2 21 16 2 2" xfId="29361"/>
    <cellStyle name="Normal 2 2 21 16 2 3" xfId="29362"/>
    <cellStyle name="Normal 2 2 21 16 2 4" xfId="29363"/>
    <cellStyle name="Normal 2 2 21 16 3" xfId="29364"/>
    <cellStyle name="Normal 2 2 21 16 4" xfId="29365"/>
    <cellStyle name="Normal 2 2 21 16 5" xfId="29366"/>
    <cellStyle name="Normal 2 2 21 17" xfId="29367"/>
    <cellStyle name="Normal 2 2 21 17 2" xfId="29368"/>
    <cellStyle name="Normal 2 2 21 17 2 2" xfId="29369"/>
    <cellStyle name="Normal 2 2 21 17 2 3" xfId="29370"/>
    <cellStyle name="Normal 2 2 21 17 2 4" xfId="29371"/>
    <cellStyle name="Normal 2 2 21 17 3" xfId="29372"/>
    <cellStyle name="Normal 2 2 21 17 4" xfId="29373"/>
    <cellStyle name="Normal 2 2 21 17 5" xfId="29374"/>
    <cellStyle name="Normal 2 2 21 18" xfId="29375"/>
    <cellStyle name="Normal 2 2 21 18 2" xfId="29376"/>
    <cellStyle name="Normal 2 2 21 18 2 2" xfId="29377"/>
    <cellStyle name="Normal 2 2 21 18 2 3" xfId="29378"/>
    <cellStyle name="Normal 2 2 21 18 2 4" xfId="29379"/>
    <cellStyle name="Normal 2 2 21 18 3" xfId="29380"/>
    <cellStyle name="Normal 2 2 21 18 4" xfId="29381"/>
    <cellStyle name="Normal 2 2 21 18 5" xfId="29382"/>
    <cellStyle name="Normal 2 2 21 19" xfId="29383"/>
    <cellStyle name="Normal 2 2 21 19 2" xfId="29384"/>
    <cellStyle name="Normal 2 2 21 19 2 2" xfId="29385"/>
    <cellStyle name="Normal 2 2 21 19 2 3" xfId="29386"/>
    <cellStyle name="Normal 2 2 21 19 2 4" xfId="29387"/>
    <cellStyle name="Normal 2 2 21 19 3" xfId="29388"/>
    <cellStyle name="Normal 2 2 21 19 4" xfId="29389"/>
    <cellStyle name="Normal 2 2 21 19 5" xfId="29390"/>
    <cellStyle name="Normal 2 2 21 2" xfId="29391"/>
    <cellStyle name="Normal 2 2 21 2 2" xfId="29392"/>
    <cellStyle name="Normal 2 2 21 2 2 2" xfId="29393"/>
    <cellStyle name="Normal 2 2 21 2 2 3" xfId="29394"/>
    <cellStyle name="Normal 2 2 21 2 2 4" xfId="29395"/>
    <cellStyle name="Normal 2 2 21 2 3" xfId="29396"/>
    <cellStyle name="Normal 2 2 21 2 4" xfId="29397"/>
    <cellStyle name="Normal 2 2 21 2 5" xfId="29398"/>
    <cellStyle name="Normal 2 2 21 20" xfId="29399"/>
    <cellStyle name="Normal 2 2 21 20 2" xfId="29400"/>
    <cellStyle name="Normal 2 2 21 20 3" xfId="29401"/>
    <cellStyle name="Normal 2 2 21 20 4" xfId="29402"/>
    <cellStyle name="Normal 2 2 21 21" xfId="29403"/>
    <cellStyle name="Normal 2 2 21 22" xfId="29404"/>
    <cellStyle name="Normal 2 2 21 23" xfId="29405"/>
    <cellStyle name="Normal 2 2 21 3" xfId="29406"/>
    <cellStyle name="Normal 2 2 21 3 2" xfId="29407"/>
    <cellStyle name="Normal 2 2 21 3 2 2" xfId="29408"/>
    <cellStyle name="Normal 2 2 21 3 2 3" xfId="29409"/>
    <cellStyle name="Normal 2 2 21 3 2 4" xfId="29410"/>
    <cellStyle name="Normal 2 2 21 3 3" xfId="29411"/>
    <cellStyle name="Normal 2 2 21 3 4" xfId="29412"/>
    <cellStyle name="Normal 2 2 21 3 5" xfId="29413"/>
    <cellStyle name="Normal 2 2 21 4" xfId="29414"/>
    <cellStyle name="Normal 2 2 21 4 2" xfId="29415"/>
    <cellStyle name="Normal 2 2 21 4 2 2" xfId="29416"/>
    <cellStyle name="Normal 2 2 21 4 2 3" xfId="29417"/>
    <cellStyle name="Normal 2 2 21 4 2 4" xfId="29418"/>
    <cellStyle name="Normal 2 2 21 4 3" xfId="29419"/>
    <cellStyle name="Normal 2 2 21 4 4" xfId="29420"/>
    <cellStyle name="Normal 2 2 21 4 5" xfId="29421"/>
    <cellStyle name="Normal 2 2 21 5" xfId="29422"/>
    <cellStyle name="Normal 2 2 21 5 2" xfId="29423"/>
    <cellStyle name="Normal 2 2 21 5 2 2" xfId="29424"/>
    <cellStyle name="Normal 2 2 21 5 2 3" xfId="29425"/>
    <cellStyle name="Normal 2 2 21 5 2 4" xfId="29426"/>
    <cellStyle name="Normal 2 2 21 5 3" xfId="29427"/>
    <cellStyle name="Normal 2 2 21 5 4" xfId="29428"/>
    <cellStyle name="Normal 2 2 21 5 5" xfId="29429"/>
    <cellStyle name="Normal 2 2 21 6" xfId="29430"/>
    <cellStyle name="Normal 2 2 21 6 2" xfId="29431"/>
    <cellStyle name="Normal 2 2 21 6 2 2" xfId="29432"/>
    <cellStyle name="Normal 2 2 21 6 2 3" xfId="29433"/>
    <cellStyle name="Normal 2 2 21 6 2 4" xfId="29434"/>
    <cellStyle name="Normal 2 2 21 6 3" xfId="29435"/>
    <cellStyle name="Normal 2 2 21 6 4" xfId="29436"/>
    <cellStyle name="Normal 2 2 21 6 5" xfId="29437"/>
    <cellStyle name="Normal 2 2 21 7" xfId="29438"/>
    <cellStyle name="Normal 2 2 21 7 2" xfId="29439"/>
    <cellStyle name="Normal 2 2 21 7 2 2" xfId="29440"/>
    <cellStyle name="Normal 2 2 21 7 2 3" xfId="29441"/>
    <cellStyle name="Normal 2 2 21 7 2 4" xfId="29442"/>
    <cellStyle name="Normal 2 2 21 7 3" xfId="29443"/>
    <cellStyle name="Normal 2 2 21 7 4" xfId="29444"/>
    <cellStyle name="Normal 2 2 21 7 5" xfId="29445"/>
    <cellStyle name="Normal 2 2 21 8" xfId="29446"/>
    <cellStyle name="Normal 2 2 21 8 2" xfId="29447"/>
    <cellStyle name="Normal 2 2 21 8 2 2" xfId="29448"/>
    <cellStyle name="Normal 2 2 21 8 2 3" xfId="29449"/>
    <cellStyle name="Normal 2 2 21 8 2 4" xfId="29450"/>
    <cellStyle name="Normal 2 2 21 8 3" xfId="29451"/>
    <cellStyle name="Normal 2 2 21 8 4" xfId="29452"/>
    <cellStyle name="Normal 2 2 21 8 5" xfId="29453"/>
    <cellStyle name="Normal 2 2 21 9" xfId="29454"/>
    <cellStyle name="Normal 2 2 21 9 2" xfId="29455"/>
    <cellStyle name="Normal 2 2 21 9 2 2" xfId="29456"/>
    <cellStyle name="Normal 2 2 21 9 2 3" xfId="29457"/>
    <cellStyle name="Normal 2 2 21 9 2 4" xfId="29458"/>
    <cellStyle name="Normal 2 2 21 9 3" xfId="29459"/>
    <cellStyle name="Normal 2 2 21 9 4" xfId="29460"/>
    <cellStyle name="Normal 2 2 21 9 5" xfId="29461"/>
    <cellStyle name="Normal 2 2 22" xfId="29462"/>
    <cellStyle name="Normal 2 2 22 10" xfId="29463"/>
    <cellStyle name="Normal 2 2 22 10 2" xfId="29464"/>
    <cellStyle name="Normal 2 2 22 10 2 2" xfId="29465"/>
    <cellStyle name="Normal 2 2 22 10 2 3" xfId="29466"/>
    <cellStyle name="Normal 2 2 22 10 2 4" xfId="29467"/>
    <cellStyle name="Normal 2 2 22 10 3" xfId="29468"/>
    <cellStyle name="Normal 2 2 22 10 4" xfId="29469"/>
    <cellStyle name="Normal 2 2 22 10 5" xfId="29470"/>
    <cellStyle name="Normal 2 2 22 11" xfId="29471"/>
    <cellStyle name="Normal 2 2 22 11 2" xfId="29472"/>
    <cellStyle name="Normal 2 2 22 11 2 2" xfId="29473"/>
    <cellStyle name="Normal 2 2 22 11 2 3" xfId="29474"/>
    <cellStyle name="Normal 2 2 22 11 2 4" xfId="29475"/>
    <cellStyle name="Normal 2 2 22 11 3" xfId="29476"/>
    <cellStyle name="Normal 2 2 22 11 4" xfId="29477"/>
    <cellStyle name="Normal 2 2 22 11 5" xfId="29478"/>
    <cellStyle name="Normal 2 2 22 12" xfId="29479"/>
    <cellStyle name="Normal 2 2 22 12 2" xfId="29480"/>
    <cellStyle name="Normal 2 2 22 12 2 2" xfId="29481"/>
    <cellStyle name="Normal 2 2 22 12 2 3" xfId="29482"/>
    <cellStyle name="Normal 2 2 22 12 2 4" xfId="29483"/>
    <cellStyle name="Normal 2 2 22 12 3" xfId="29484"/>
    <cellStyle name="Normal 2 2 22 12 4" xfId="29485"/>
    <cellStyle name="Normal 2 2 22 12 5" xfId="29486"/>
    <cellStyle name="Normal 2 2 22 13" xfId="29487"/>
    <cellStyle name="Normal 2 2 22 13 2" xfId="29488"/>
    <cellStyle name="Normal 2 2 22 13 2 2" xfId="29489"/>
    <cellStyle name="Normal 2 2 22 13 2 3" xfId="29490"/>
    <cellStyle name="Normal 2 2 22 13 2 4" xfId="29491"/>
    <cellStyle name="Normal 2 2 22 13 3" xfId="29492"/>
    <cellStyle name="Normal 2 2 22 13 4" xfId="29493"/>
    <cellStyle name="Normal 2 2 22 13 5" xfId="29494"/>
    <cellStyle name="Normal 2 2 22 14" xfId="29495"/>
    <cellStyle name="Normal 2 2 22 14 2" xfId="29496"/>
    <cellStyle name="Normal 2 2 22 14 2 2" xfId="29497"/>
    <cellStyle name="Normal 2 2 22 14 2 3" xfId="29498"/>
    <cellStyle name="Normal 2 2 22 14 2 4" xfId="29499"/>
    <cellStyle name="Normal 2 2 22 14 3" xfId="29500"/>
    <cellStyle name="Normal 2 2 22 14 4" xfId="29501"/>
    <cellStyle name="Normal 2 2 22 14 5" xfId="29502"/>
    <cellStyle name="Normal 2 2 22 15" xfId="29503"/>
    <cellStyle name="Normal 2 2 22 15 2" xfId="29504"/>
    <cellStyle name="Normal 2 2 22 15 2 2" xfId="29505"/>
    <cellStyle name="Normal 2 2 22 15 2 3" xfId="29506"/>
    <cellStyle name="Normal 2 2 22 15 2 4" xfId="29507"/>
    <cellStyle name="Normal 2 2 22 15 3" xfId="29508"/>
    <cellStyle name="Normal 2 2 22 15 4" xfId="29509"/>
    <cellStyle name="Normal 2 2 22 15 5" xfId="29510"/>
    <cellStyle name="Normal 2 2 22 16" xfId="29511"/>
    <cellStyle name="Normal 2 2 22 16 2" xfId="29512"/>
    <cellStyle name="Normal 2 2 22 16 2 2" xfId="29513"/>
    <cellStyle name="Normal 2 2 22 16 2 3" xfId="29514"/>
    <cellStyle name="Normal 2 2 22 16 2 4" xfId="29515"/>
    <cellStyle name="Normal 2 2 22 16 3" xfId="29516"/>
    <cellStyle name="Normal 2 2 22 16 4" xfId="29517"/>
    <cellStyle name="Normal 2 2 22 16 5" xfId="29518"/>
    <cellStyle name="Normal 2 2 22 17" xfId="29519"/>
    <cellStyle name="Normal 2 2 22 17 2" xfId="29520"/>
    <cellStyle name="Normal 2 2 22 17 2 2" xfId="29521"/>
    <cellStyle name="Normal 2 2 22 17 2 3" xfId="29522"/>
    <cellStyle name="Normal 2 2 22 17 2 4" xfId="29523"/>
    <cellStyle name="Normal 2 2 22 17 3" xfId="29524"/>
    <cellStyle name="Normal 2 2 22 17 4" xfId="29525"/>
    <cellStyle name="Normal 2 2 22 17 5" xfId="29526"/>
    <cellStyle name="Normal 2 2 22 18" xfId="29527"/>
    <cellStyle name="Normal 2 2 22 18 2" xfId="29528"/>
    <cellStyle name="Normal 2 2 22 18 2 2" xfId="29529"/>
    <cellStyle name="Normal 2 2 22 18 2 3" xfId="29530"/>
    <cellStyle name="Normal 2 2 22 18 2 4" xfId="29531"/>
    <cellStyle name="Normal 2 2 22 18 3" xfId="29532"/>
    <cellStyle name="Normal 2 2 22 18 4" xfId="29533"/>
    <cellStyle name="Normal 2 2 22 18 5" xfId="29534"/>
    <cellStyle name="Normal 2 2 22 19" xfId="29535"/>
    <cellStyle name="Normal 2 2 22 19 2" xfId="29536"/>
    <cellStyle name="Normal 2 2 22 19 2 2" xfId="29537"/>
    <cellStyle name="Normal 2 2 22 19 2 3" xfId="29538"/>
    <cellStyle name="Normal 2 2 22 19 2 4" xfId="29539"/>
    <cellStyle name="Normal 2 2 22 19 3" xfId="29540"/>
    <cellStyle name="Normal 2 2 22 19 3 2" xfId="29541"/>
    <cellStyle name="Normal 2 2 22 19 3 2 2" xfId="29542"/>
    <cellStyle name="Normal 2 2 22 19 3 3" xfId="29543"/>
    <cellStyle name="Normal 2 2 22 19 4" xfId="29544"/>
    <cellStyle name="Normal 2 2 22 19 5" xfId="29545"/>
    <cellStyle name="Normal 2 2 22 2" xfId="29546"/>
    <cellStyle name="Normal 2 2 22 2 2" xfId="29547"/>
    <cellStyle name="Normal 2 2 22 2 2 2" xfId="29548"/>
    <cellStyle name="Normal 2 2 22 2 2 3" xfId="29549"/>
    <cellStyle name="Normal 2 2 22 2 2 4" xfId="29550"/>
    <cellStyle name="Normal 2 2 22 2 3" xfId="29551"/>
    <cellStyle name="Normal 2 2 22 2 4" xfId="29552"/>
    <cellStyle name="Normal 2 2 22 2 5" xfId="29553"/>
    <cellStyle name="Normal 2 2 22 20" xfId="29554"/>
    <cellStyle name="Normal 2 2 22 20 2" xfId="29555"/>
    <cellStyle name="Normal 2 2 22 20 3" xfId="29556"/>
    <cellStyle name="Normal 2 2 22 20 4" xfId="29557"/>
    <cellStyle name="Normal 2 2 22 21" xfId="29558"/>
    <cellStyle name="Normal 2 2 22 22" xfId="29559"/>
    <cellStyle name="Normal 2 2 22 23" xfId="29560"/>
    <cellStyle name="Normal 2 2 22 3" xfId="29561"/>
    <cellStyle name="Normal 2 2 22 3 2" xfId="29562"/>
    <cellStyle name="Normal 2 2 22 3 2 2" xfId="29563"/>
    <cellStyle name="Normal 2 2 22 3 2 3" xfId="29564"/>
    <cellStyle name="Normal 2 2 22 3 2 4" xfId="29565"/>
    <cellStyle name="Normal 2 2 22 3 3" xfId="29566"/>
    <cellStyle name="Normal 2 2 22 3 4" xfId="29567"/>
    <cellStyle name="Normal 2 2 22 3 5" xfId="29568"/>
    <cellStyle name="Normal 2 2 22 4" xfId="29569"/>
    <cellStyle name="Normal 2 2 22 4 2" xfId="29570"/>
    <cellStyle name="Normal 2 2 22 4 2 2" xfId="29571"/>
    <cellStyle name="Normal 2 2 22 4 2 3" xfId="29572"/>
    <cellStyle name="Normal 2 2 22 4 2 4" xfId="29573"/>
    <cellStyle name="Normal 2 2 22 4 3" xfId="29574"/>
    <cellStyle name="Normal 2 2 22 4 4" xfId="29575"/>
    <cellStyle name="Normal 2 2 22 4 5" xfId="29576"/>
    <cellStyle name="Normal 2 2 22 5" xfId="29577"/>
    <cellStyle name="Normal 2 2 22 5 2" xfId="29578"/>
    <cellStyle name="Normal 2 2 22 5 2 2" xfId="29579"/>
    <cellStyle name="Normal 2 2 22 5 2 3" xfId="29580"/>
    <cellStyle name="Normal 2 2 22 5 2 3 2" xfId="29581"/>
    <cellStyle name="Normal 2 2 22 5 2 3 2 2" xfId="29582"/>
    <cellStyle name="Normal 2 2 22 5 2 3 3" xfId="29583"/>
    <cellStyle name="Normal 2 2 22 5 2 4" xfId="29584"/>
    <cellStyle name="Normal 2 2 22 5 3" xfId="29585"/>
    <cellStyle name="Normal 2 2 22 5 4" xfId="29586"/>
    <cellStyle name="Normal 2 2 22 5 5" xfId="29587"/>
    <cellStyle name="Normal 2 2 22 6" xfId="29588"/>
    <cellStyle name="Normal 2 2 22 6 2" xfId="29589"/>
    <cellStyle name="Normal 2 2 22 6 2 2" xfId="29590"/>
    <cellStyle name="Normal 2 2 22 6 2 3" xfId="29591"/>
    <cellStyle name="Normal 2 2 22 6 2 4" xfId="29592"/>
    <cellStyle name="Normal 2 2 22 6 3" xfId="29593"/>
    <cellStyle name="Normal 2 2 22 6 4" xfId="29594"/>
    <cellStyle name="Normal 2 2 22 6 5" xfId="29595"/>
    <cellStyle name="Normal 2 2 22 7" xfId="29596"/>
    <cellStyle name="Normal 2 2 22 7 2" xfId="29597"/>
    <cellStyle name="Normal 2 2 22 7 2 2" xfId="29598"/>
    <cellStyle name="Normal 2 2 22 7 2 3" xfId="29599"/>
    <cellStyle name="Normal 2 2 22 7 2 4" xfId="29600"/>
    <cellStyle name="Normal 2 2 22 7 3" xfId="29601"/>
    <cellStyle name="Normal 2 2 22 7 4" xfId="29602"/>
    <cellStyle name="Normal 2 2 22 7 5" xfId="29603"/>
    <cellStyle name="Normal 2 2 22 8" xfId="29604"/>
    <cellStyle name="Normal 2 2 22 8 2" xfId="29605"/>
    <cellStyle name="Normal 2 2 22 8 2 2" xfId="29606"/>
    <cellStyle name="Normal 2 2 22 8 2 3" xfId="29607"/>
    <cellStyle name="Normal 2 2 22 8 2 4" xfId="29608"/>
    <cellStyle name="Normal 2 2 22 8 3" xfId="29609"/>
    <cellStyle name="Normal 2 2 22 8 4" xfId="29610"/>
    <cellStyle name="Normal 2 2 22 8 5" xfId="29611"/>
    <cellStyle name="Normal 2 2 22 9" xfId="29612"/>
    <cellStyle name="Normal 2 2 22 9 2" xfId="29613"/>
    <cellStyle name="Normal 2 2 22 9 2 2" xfId="29614"/>
    <cellStyle name="Normal 2 2 22 9 2 3" xfId="29615"/>
    <cellStyle name="Normal 2 2 22 9 2 4" xfId="29616"/>
    <cellStyle name="Normal 2 2 22 9 3" xfId="29617"/>
    <cellStyle name="Normal 2 2 22 9 4" xfId="29618"/>
    <cellStyle name="Normal 2 2 22 9 5" xfId="29619"/>
    <cellStyle name="Normal 2 2 23" xfId="29620"/>
    <cellStyle name="Normal 2 2 23 10" xfId="29621"/>
    <cellStyle name="Normal 2 2 23 11" xfId="29622"/>
    <cellStyle name="Normal 2 2 23 2" xfId="29623"/>
    <cellStyle name="Normal 2 2 23 2 2" xfId="29624"/>
    <cellStyle name="Normal 2 2 23 2 2 2" xfId="29625"/>
    <cellStyle name="Normal 2 2 23 2 2 3" xfId="29626"/>
    <cellStyle name="Normal 2 2 23 2 2 4" xfId="29627"/>
    <cellStyle name="Normal 2 2 23 2 3" xfId="29628"/>
    <cellStyle name="Normal 2 2 23 2 4" xfId="29629"/>
    <cellStyle name="Normal 2 2 23 2 5" xfId="29630"/>
    <cellStyle name="Normal 2 2 23 3" xfId="29631"/>
    <cellStyle name="Normal 2 2 23 3 2" xfId="29632"/>
    <cellStyle name="Normal 2 2 23 3 2 2" xfId="29633"/>
    <cellStyle name="Normal 2 2 23 3 2 3" xfId="29634"/>
    <cellStyle name="Normal 2 2 23 3 2 4" xfId="29635"/>
    <cellStyle name="Normal 2 2 23 3 3" xfId="29636"/>
    <cellStyle name="Normal 2 2 23 3 4" xfId="29637"/>
    <cellStyle name="Normal 2 2 23 3 5" xfId="29638"/>
    <cellStyle name="Normal 2 2 23 4" xfId="29639"/>
    <cellStyle name="Normal 2 2 23 4 2" xfId="29640"/>
    <cellStyle name="Normal 2 2 23 4 2 2" xfId="29641"/>
    <cellStyle name="Normal 2 2 23 4 2 3" xfId="29642"/>
    <cellStyle name="Normal 2 2 23 4 2 4" xfId="29643"/>
    <cellStyle name="Normal 2 2 23 4 3" xfId="29644"/>
    <cellStyle name="Normal 2 2 23 4 4" xfId="29645"/>
    <cellStyle name="Normal 2 2 23 4 5" xfId="29646"/>
    <cellStyle name="Normal 2 2 23 5" xfId="29647"/>
    <cellStyle name="Normal 2 2 23 5 2" xfId="29648"/>
    <cellStyle name="Normal 2 2 23 5 2 2" xfId="29649"/>
    <cellStyle name="Normal 2 2 23 5 2 3" xfId="29650"/>
    <cellStyle name="Normal 2 2 23 5 2 4" xfId="29651"/>
    <cellStyle name="Normal 2 2 23 5 3" xfId="29652"/>
    <cellStyle name="Normal 2 2 23 5 4" xfId="29653"/>
    <cellStyle name="Normal 2 2 23 5 5" xfId="29654"/>
    <cellStyle name="Normal 2 2 23 6" xfId="29655"/>
    <cellStyle name="Normal 2 2 23 6 2" xfId="29656"/>
    <cellStyle name="Normal 2 2 23 6 2 2" xfId="29657"/>
    <cellStyle name="Normal 2 2 23 6 2 3" xfId="29658"/>
    <cellStyle name="Normal 2 2 23 6 2 4" xfId="29659"/>
    <cellStyle name="Normal 2 2 23 6 3" xfId="29660"/>
    <cellStyle name="Normal 2 2 23 6 4" xfId="29661"/>
    <cellStyle name="Normal 2 2 23 6 5" xfId="29662"/>
    <cellStyle name="Normal 2 2 23 7" xfId="29663"/>
    <cellStyle name="Normal 2 2 23 7 2" xfId="29664"/>
    <cellStyle name="Normal 2 2 23 7 2 2" xfId="29665"/>
    <cellStyle name="Normal 2 2 23 7 2 3" xfId="29666"/>
    <cellStyle name="Normal 2 2 23 7 2 4" xfId="29667"/>
    <cellStyle name="Normal 2 2 23 7 3" xfId="29668"/>
    <cellStyle name="Normal 2 2 23 7 4" xfId="29669"/>
    <cellStyle name="Normal 2 2 23 7 5" xfId="29670"/>
    <cellStyle name="Normal 2 2 23 8" xfId="29671"/>
    <cellStyle name="Normal 2 2 23 8 2" xfId="29672"/>
    <cellStyle name="Normal 2 2 23 8 3" xfId="29673"/>
    <cellStyle name="Normal 2 2 23 8 4" xfId="29674"/>
    <cellStyle name="Normal 2 2 23 9" xfId="29675"/>
    <cellStyle name="Normal 2 2 24" xfId="29676"/>
    <cellStyle name="Normal 2 2 24 10" xfId="29677"/>
    <cellStyle name="Normal 2 2 24 11" xfId="29678"/>
    <cellStyle name="Normal 2 2 24 2" xfId="29679"/>
    <cellStyle name="Normal 2 2 24 2 2" xfId="29680"/>
    <cellStyle name="Normal 2 2 24 2 2 2" xfId="29681"/>
    <cellStyle name="Normal 2 2 24 2 2 3" xfId="29682"/>
    <cellStyle name="Normal 2 2 24 2 2 4" xfId="29683"/>
    <cellStyle name="Normal 2 2 24 2 3" xfId="29684"/>
    <cellStyle name="Normal 2 2 24 2 4" xfId="29685"/>
    <cellStyle name="Normal 2 2 24 2 5" xfId="29686"/>
    <cellStyle name="Normal 2 2 24 3" xfId="29687"/>
    <cellStyle name="Normal 2 2 24 3 2" xfId="29688"/>
    <cellStyle name="Normal 2 2 24 3 2 2" xfId="29689"/>
    <cellStyle name="Normal 2 2 24 3 2 3" xfId="29690"/>
    <cellStyle name="Normal 2 2 24 3 2 4" xfId="29691"/>
    <cellStyle name="Normal 2 2 24 3 3" xfId="29692"/>
    <cellStyle name="Normal 2 2 24 3 4" xfId="29693"/>
    <cellStyle name="Normal 2 2 24 3 5" xfId="29694"/>
    <cellStyle name="Normal 2 2 24 4" xfId="29695"/>
    <cellStyle name="Normal 2 2 24 4 2" xfId="29696"/>
    <cellStyle name="Normal 2 2 24 4 2 2" xfId="29697"/>
    <cellStyle name="Normal 2 2 24 4 2 3" xfId="29698"/>
    <cellStyle name="Normal 2 2 24 4 2 4" xfId="29699"/>
    <cellStyle name="Normal 2 2 24 4 3" xfId="29700"/>
    <cellStyle name="Normal 2 2 24 4 4" xfId="29701"/>
    <cellStyle name="Normal 2 2 24 4 5" xfId="29702"/>
    <cellStyle name="Normal 2 2 24 5" xfId="29703"/>
    <cellStyle name="Normal 2 2 24 5 2" xfId="29704"/>
    <cellStyle name="Normal 2 2 24 5 2 2" xfId="29705"/>
    <cellStyle name="Normal 2 2 24 5 2 3" xfId="29706"/>
    <cellStyle name="Normal 2 2 24 5 2 4" xfId="29707"/>
    <cellStyle name="Normal 2 2 24 5 3" xfId="29708"/>
    <cellStyle name="Normal 2 2 24 5 4" xfId="29709"/>
    <cellStyle name="Normal 2 2 24 5 5" xfId="29710"/>
    <cellStyle name="Normal 2 2 24 6" xfId="29711"/>
    <cellStyle name="Normal 2 2 24 6 2" xfId="29712"/>
    <cellStyle name="Normal 2 2 24 6 2 2" xfId="29713"/>
    <cellStyle name="Normal 2 2 24 6 2 3" xfId="29714"/>
    <cellStyle name="Normal 2 2 24 6 2 4" xfId="29715"/>
    <cellStyle name="Normal 2 2 24 6 3" xfId="29716"/>
    <cellStyle name="Normal 2 2 24 6 4" xfId="29717"/>
    <cellStyle name="Normal 2 2 24 6 5" xfId="29718"/>
    <cellStyle name="Normal 2 2 24 7" xfId="29719"/>
    <cellStyle name="Normal 2 2 24 7 2" xfId="29720"/>
    <cellStyle name="Normal 2 2 24 7 2 2" xfId="29721"/>
    <cellStyle name="Normal 2 2 24 7 2 3" xfId="29722"/>
    <cellStyle name="Normal 2 2 24 7 2 4" xfId="29723"/>
    <cellStyle name="Normal 2 2 24 7 3" xfId="29724"/>
    <cellStyle name="Normal 2 2 24 7 4" xfId="29725"/>
    <cellStyle name="Normal 2 2 24 7 5" xfId="29726"/>
    <cellStyle name="Normal 2 2 24 8" xfId="29727"/>
    <cellStyle name="Normal 2 2 24 8 2" xfId="29728"/>
    <cellStyle name="Normal 2 2 24 8 3" xfId="29729"/>
    <cellStyle name="Normal 2 2 24 8 4" xfId="29730"/>
    <cellStyle name="Normal 2 2 24 9" xfId="29731"/>
    <cellStyle name="Normal 2 2 25" xfId="29732"/>
    <cellStyle name="Normal 2 2 25 10" xfId="29733"/>
    <cellStyle name="Normal 2 2 25 11" xfId="29734"/>
    <cellStyle name="Normal 2 2 25 2" xfId="29735"/>
    <cellStyle name="Normal 2 2 25 2 2" xfId="29736"/>
    <cellStyle name="Normal 2 2 25 2 2 2" xfId="29737"/>
    <cellStyle name="Normal 2 2 25 2 2 3" xfId="29738"/>
    <cellStyle name="Normal 2 2 25 2 2 4" xfId="29739"/>
    <cellStyle name="Normal 2 2 25 2 3" xfId="29740"/>
    <cellStyle name="Normal 2 2 25 2 4" xfId="29741"/>
    <cellStyle name="Normal 2 2 25 2 5" xfId="29742"/>
    <cellStyle name="Normal 2 2 25 3" xfId="29743"/>
    <cellStyle name="Normal 2 2 25 3 2" xfId="29744"/>
    <cellStyle name="Normal 2 2 25 3 2 2" xfId="29745"/>
    <cellStyle name="Normal 2 2 25 3 2 3" xfId="29746"/>
    <cellStyle name="Normal 2 2 25 3 2 4" xfId="29747"/>
    <cellStyle name="Normal 2 2 25 3 3" xfId="29748"/>
    <cellStyle name="Normal 2 2 25 3 4" xfId="29749"/>
    <cellStyle name="Normal 2 2 25 3 5" xfId="29750"/>
    <cellStyle name="Normal 2 2 25 4" xfId="29751"/>
    <cellStyle name="Normal 2 2 25 4 2" xfId="29752"/>
    <cellStyle name="Normal 2 2 25 4 2 2" xfId="29753"/>
    <cellStyle name="Normal 2 2 25 4 2 3" xfId="29754"/>
    <cellStyle name="Normal 2 2 25 4 2 4" xfId="29755"/>
    <cellStyle name="Normal 2 2 25 4 3" xfId="29756"/>
    <cellStyle name="Normal 2 2 25 4 4" xfId="29757"/>
    <cellStyle name="Normal 2 2 25 4 5" xfId="29758"/>
    <cellStyle name="Normal 2 2 25 5" xfId="29759"/>
    <cellStyle name="Normal 2 2 25 5 2" xfId="29760"/>
    <cellStyle name="Normal 2 2 25 5 2 2" xfId="29761"/>
    <cellStyle name="Normal 2 2 25 5 2 3" xfId="29762"/>
    <cellStyle name="Normal 2 2 25 5 2 4" xfId="29763"/>
    <cellStyle name="Normal 2 2 25 5 3" xfId="29764"/>
    <cellStyle name="Normal 2 2 25 5 4" xfId="29765"/>
    <cellStyle name="Normal 2 2 25 5 5" xfId="29766"/>
    <cellStyle name="Normal 2 2 25 6" xfId="29767"/>
    <cellStyle name="Normal 2 2 25 6 2" xfId="29768"/>
    <cellStyle name="Normal 2 2 25 6 2 2" xfId="29769"/>
    <cellStyle name="Normal 2 2 25 6 2 3" xfId="29770"/>
    <cellStyle name="Normal 2 2 25 6 2 4" xfId="29771"/>
    <cellStyle name="Normal 2 2 25 6 3" xfId="29772"/>
    <cellStyle name="Normal 2 2 25 6 4" xfId="29773"/>
    <cellStyle name="Normal 2 2 25 6 5" xfId="29774"/>
    <cellStyle name="Normal 2 2 25 7" xfId="29775"/>
    <cellStyle name="Normal 2 2 25 7 2" xfId="29776"/>
    <cellStyle name="Normal 2 2 25 7 2 2" xfId="29777"/>
    <cellStyle name="Normal 2 2 25 7 2 3" xfId="29778"/>
    <cellStyle name="Normal 2 2 25 7 2 4" xfId="29779"/>
    <cellStyle name="Normal 2 2 25 7 3" xfId="29780"/>
    <cellStyle name="Normal 2 2 25 7 4" xfId="29781"/>
    <cellStyle name="Normal 2 2 25 7 5" xfId="29782"/>
    <cellStyle name="Normal 2 2 25 8" xfId="29783"/>
    <cellStyle name="Normal 2 2 25 8 2" xfId="29784"/>
    <cellStyle name="Normal 2 2 25 8 3" xfId="29785"/>
    <cellStyle name="Normal 2 2 25 8 4" xfId="29786"/>
    <cellStyle name="Normal 2 2 25 9" xfId="29787"/>
    <cellStyle name="Normal 2 2 26" xfId="29788"/>
    <cellStyle name="Normal 2 2 26 10" xfId="29789"/>
    <cellStyle name="Normal 2 2 26 11" xfId="29790"/>
    <cellStyle name="Normal 2 2 26 2" xfId="29791"/>
    <cellStyle name="Normal 2 2 26 2 2" xfId="29792"/>
    <cellStyle name="Normal 2 2 26 2 2 2" xfId="29793"/>
    <cellStyle name="Normal 2 2 26 2 2 3" xfId="29794"/>
    <cellStyle name="Normal 2 2 26 2 2 4" xfId="29795"/>
    <cellStyle name="Normal 2 2 26 2 3" xfId="29796"/>
    <cellStyle name="Normal 2 2 26 2 4" xfId="29797"/>
    <cellStyle name="Normal 2 2 26 2 5" xfId="29798"/>
    <cellStyle name="Normal 2 2 26 3" xfId="29799"/>
    <cellStyle name="Normal 2 2 26 3 2" xfId="29800"/>
    <cellStyle name="Normal 2 2 26 3 2 2" xfId="29801"/>
    <cellStyle name="Normal 2 2 26 3 2 3" xfId="29802"/>
    <cellStyle name="Normal 2 2 26 3 2 4" xfId="29803"/>
    <cellStyle name="Normal 2 2 26 3 3" xfId="29804"/>
    <cellStyle name="Normal 2 2 26 3 3 2" xfId="29805"/>
    <cellStyle name="Normal 2 2 26 3 3 2 2" xfId="29806"/>
    <cellStyle name="Normal 2 2 26 3 3 3" xfId="29807"/>
    <cellStyle name="Normal 2 2 26 3 4" xfId="29808"/>
    <cellStyle name="Normal 2 2 26 3 5" xfId="29809"/>
    <cellStyle name="Normal 2 2 26 4" xfId="29810"/>
    <cellStyle name="Normal 2 2 26 4 2" xfId="29811"/>
    <cellStyle name="Normal 2 2 26 4 2 2" xfId="29812"/>
    <cellStyle name="Normal 2 2 26 4 2 3" xfId="29813"/>
    <cellStyle name="Normal 2 2 26 4 2 4" xfId="29814"/>
    <cellStyle name="Normal 2 2 26 4 3" xfId="29815"/>
    <cellStyle name="Normal 2 2 26 4 4" xfId="29816"/>
    <cellStyle name="Normal 2 2 26 4 5" xfId="29817"/>
    <cellStyle name="Normal 2 2 26 5" xfId="29818"/>
    <cellStyle name="Normal 2 2 26 5 2" xfId="29819"/>
    <cellStyle name="Normal 2 2 26 5 2 2" xfId="29820"/>
    <cellStyle name="Normal 2 2 26 5 2 3" xfId="29821"/>
    <cellStyle name="Normal 2 2 26 5 2 4" xfId="29822"/>
    <cellStyle name="Normal 2 2 26 5 3" xfId="29823"/>
    <cellStyle name="Normal 2 2 26 5 4" xfId="29824"/>
    <cellStyle name="Normal 2 2 26 5 5" xfId="29825"/>
    <cellStyle name="Normal 2 2 26 6" xfId="29826"/>
    <cellStyle name="Normal 2 2 26 6 2" xfId="29827"/>
    <cellStyle name="Normal 2 2 26 6 2 2" xfId="29828"/>
    <cellStyle name="Normal 2 2 26 6 2 3" xfId="29829"/>
    <cellStyle name="Normal 2 2 26 6 2 4" xfId="29830"/>
    <cellStyle name="Normal 2 2 26 6 3" xfId="29831"/>
    <cellStyle name="Normal 2 2 26 6 4" xfId="29832"/>
    <cellStyle name="Normal 2 2 26 6 5" xfId="29833"/>
    <cellStyle name="Normal 2 2 26 7" xfId="29834"/>
    <cellStyle name="Normal 2 2 26 7 2" xfId="29835"/>
    <cellStyle name="Normal 2 2 26 7 2 2" xfId="29836"/>
    <cellStyle name="Normal 2 2 26 7 2 3" xfId="29837"/>
    <cellStyle name="Normal 2 2 26 7 2 4" xfId="29838"/>
    <cellStyle name="Normal 2 2 26 7 3" xfId="29839"/>
    <cellStyle name="Normal 2 2 26 7 4" xfId="29840"/>
    <cellStyle name="Normal 2 2 26 7 5" xfId="29841"/>
    <cellStyle name="Normal 2 2 26 8" xfId="29842"/>
    <cellStyle name="Normal 2 2 26 8 2" xfId="29843"/>
    <cellStyle name="Normal 2 2 26 8 3" xfId="29844"/>
    <cellStyle name="Normal 2 2 26 8 4" xfId="29845"/>
    <cellStyle name="Normal 2 2 26 9" xfId="29846"/>
    <cellStyle name="Normal 2 2 27" xfId="29847"/>
    <cellStyle name="Normal 2 2 27 10" xfId="29848"/>
    <cellStyle name="Normal 2 2 27 11" xfId="29849"/>
    <cellStyle name="Normal 2 2 27 2" xfId="29850"/>
    <cellStyle name="Normal 2 2 27 2 2" xfId="29851"/>
    <cellStyle name="Normal 2 2 27 2 2 2" xfId="29852"/>
    <cellStyle name="Normal 2 2 27 2 2 3" xfId="29853"/>
    <cellStyle name="Normal 2 2 27 2 2 3 2" xfId="29854"/>
    <cellStyle name="Normal 2 2 27 2 2 3 2 2" xfId="29855"/>
    <cellStyle name="Normal 2 2 27 2 2 3 3" xfId="29856"/>
    <cellStyle name="Normal 2 2 27 2 2 4" xfId="29857"/>
    <cellStyle name="Normal 2 2 27 2 3" xfId="29858"/>
    <cellStyle name="Normal 2 2 27 2 4" xfId="29859"/>
    <cellStyle name="Normal 2 2 27 2 5" xfId="29860"/>
    <cellStyle name="Normal 2 2 27 3" xfId="29861"/>
    <cellStyle name="Normal 2 2 27 3 2" xfId="29862"/>
    <cellStyle name="Normal 2 2 27 3 2 2" xfId="29863"/>
    <cellStyle name="Normal 2 2 27 3 2 2 2" xfId="29864"/>
    <cellStyle name="Normal 2 2 27 3 2 2 2 2" xfId="29865"/>
    <cellStyle name="Normal 2 2 27 3 2 2 3" xfId="29866"/>
    <cellStyle name="Normal 2 2 27 3 2 3" xfId="29867"/>
    <cellStyle name="Normal 2 2 27 3 2 4" xfId="29868"/>
    <cellStyle name="Normal 2 2 27 3 3" xfId="29869"/>
    <cellStyle name="Normal 2 2 27 3 3 2" xfId="29870"/>
    <cellStyle name="Normal 2 2 27 3 4" xfId="29871"/>
    <cellStyle name="Normal 2 2 27 3 5" xfId="29872"/>
    <cellStyle name="Normal 2 2 27 3 6" xfId="29873"/>
    <cellStyle name="Normal 2 2 27 4" xfId="29874"/>
    <cellStyle name="Normal 2 2 27 4 2" xfId="29875"/>
    <cellStyle name="Normal 2 2 27 4 2 2" xfId="29876"/>
    <cellStyle name="Normal 2 2 27 4 2 3" xfId="29877"/>
    <cellStyle name="Normal 2 2 27 4 2 4" xfId="29878"/>
    <cellStyle name="Normal 2 2 27 4 3" xfId="29879"/>
    <cellStyle name="Normal 2 2 27 4 4" xfId="29880"/>
    <cellStyle name="Normal 2 2 27 4 5" xfId="29881"/>
    <cellStyle name="Normal 2 2 27 5" xfId="29882"/>
    <cellStyle name="Normal 2 2 27 5 2" xfId="29883"/>
    <cellStyle name="Normal 2 2 27 5 2 2" xfId="29884"/>
    <cellStyle name="Normal 2 2 27 5 2 3" xfId="29885"/>
    <cellStyle name="Normal 2 2 27 5 2 4" xfId="29886"/>
    <cellStyle name="Normal 2 2 27 5 3" xfId="29887"/>
    <cellStyle name="Normal 2 2 27 5 4" xfId="29888"/>
    <cellStyle name="Normal 2 2 27 5 5" xfId="29889"/>
    <cellStyle name="Normal 2 2 27 6" xfId="29890"/>
    <cellStyle name="Normal 2 2 27 6 2" xfId="29891"/>
    <cellStyle name="Normal 2 2 27 6 2 2" xfId="29892"/>
    <cellStyle name="Normal 2 2 27 6 2 3" xfId="29893"/>
    <cellStyle name="Normal 2 2 27 6 2 4" xfId="29894"/>
    <cellStyle name="Normal 2 2 27 6 3" xfId="29895"/>
    <cellStyle name="Normal 2 2 27 6 4" xfId="29896"/>
    <cellStyle name="Normal 2 2 27 6 5" xfId="29897"/>
    <cellStyle name="Normal 2 2 27 7" xfId="29898"/>
    <cellStyle name="Normal 2 2 27 7 2" xfId="29899"/>
    <cellStyle name="Normal 2 2 27 7 2 2" xfId="29900"/>
    <cellStyle name="Normal 2 2 27 7 2 3" xfId="29901"/>
    <cellStyle name="Normal 2 2 27 7 2 4" xfId="29902"/>
    <cellStyle name="Normal 2 2 27 7 3" xfId="29903"/>
    <cellStyle name="Normal 2 2 27 7 4" xfId="29904"/>
    <cellStyle name="Normal 2 2 27 7 5" xfId="29905"/>
    <cellStyle name="Normal 2 2 27 8" xfId="29906"/>
    <cellStyle name="Normal 2 2 27 8 2" xfId="29907"/>
    <cellStyle name="Normal 2 2 27 8 2 2" xfId="29908"/>
    <cellStyle name="Normal 2 2 27 8 3" xfId="29909"/>
    <cellStyle name="Normal 2 2 27 8 4" xfId="29910"/>
    <cellStyle name="Normal 2 2 27 8 5" xfId="29911"/>
    <cellStyle name="Normal 2 2 27 9" xfId="29912"/>
    <cellStyle name="Normal 2 2 28" xfId="29913"/>
    <cellStyle name="Normal 2 2 28 10" xfId="29914"/>
    <cellStyle name="Normal 2 2 28 11" xfId="29915"/>
    <cellStyle name="Normal 2 2 28 2" xfId="29916"/>
    <cellStyle name="Normal 2 2 28 2 2" xfId="29917"/>
    <cellStyle name="Normal 2 2 28 2 2 2" xfId="29918"/>
    <cellStyle name="Normal 2 2 28 2 2 3" xfId="29919"/>
    <cellStyle name="Normal 2 2 28 2 2 4" xfId="29920"/>
    <cellStyle name="Normal 2 2 28 2 3" xfId="29921"/>
    <cellStyle name="Normal 2 2 28 2 4" xfId="29922"/>
    <cellStyle name="Normal 2 2 28 2 5" xfId="29923"/>
    <cellStyle name="Normal 2 2 28 3" xfId="29924"/>
    <cellStyle name="Normal 2 2 28 3 2" xfId="29925"/>
    <cellStyle name="Normal 2 2 28 3 2 2" xfId="29926"/>
    <cellStyle name="Normal 2 2 28 3 2 3" xfId="29927"/>
    <cellStyle name="Normal 2 2 28 3 2 4" xfId="29928"/>
    <cellStyle name="Normal 2 2 28 3 3" xfId="29929"/>
    <cellStyle name="Normal 2 2 28 3 4" xfId="29930"/>
    <cellStyle name="Normal 2 2 28 3 5" xfId="29931"/>
    <cellStyle name="Normal 2 2 28 4" xfId="29932"/>
    <cellStyle name="Normal 2 2 28 4 2" xfId="29933"/>
    <cellStyle name="Normal 2 2 28 4 2 2" xfId="29934"/>
    <cellStyle name="Normal 2 2 28 4 2 3" xfId="29935"/>
    <cellStyle name="Normal 2 2 28 4 2 4" xfId="29936"/>
    <cellStyle name="Normal 2 2 28 4 3" xfId="29937"/>
    <cellStyle name="Normal 2 2 28 4 4" xfId="29938"/>
    <cellStyle name="Normal 2 2 28 4 5" xfId="29939"/>
    <cellStyle name="Normal 2 2 28 5" xfId="29940"/>
    <cellStyle name="Normal 2 2 28 5 2" xfId="29941"/>
    <cellStyle name="Normal 2 2 28 5 2 2" xfId="29942"/>
    <cellStyle name="Normal 2 2 28 5 2 3" xfId="29943"/>
    <cellStyle name="Normal 2 2 28 5 2 4" xfId="29944"/>
    <cellStyle name="Normal 2 2 28 5 3" xfId="29945"/>
    <cellStyle name="Normal 2 2 28 5 4" xfId="29946"/>
    <cellStyle name="Normal 2 2 28 5 5" xfId="29947"/>
    <cellStyle name="Normal 2 2 28 6" xfId="29948"/>
    <cellStyle name="Normal 2 2 28 6 2" xfId="29949"/>
    <cellStyle name="Normal 2 2 28 6 2 2" xfId="29950"/>
    <cellStyle name="Normal 2 2 28 6 2 3" xfId="29951"/>
    <cellStyle name="Normal 2 2 28 6 2 4" xfId="29952"/>
    <cellStyle name="Normal 2 2 28 6 3" xfId="29953"/>
    <cellStyle name="Normal 2 2 28 6 4" xfId="29954"/>
    <cellStyle name="Normal 2 2 28 6 5" xfId="29955"/>
    <cellStyle name="Normal 2 2 28 7" xfId="29956"/>
    <cellStyle name="Normal 2 2 28 7 2" xfId="29957"/>
    <cellStyle name="Normal 2 2 28 7 2 2" xfId="29958"/>
    <cellStyle name="Normal 2 2 28 7 2 3" xfId="29959"/>
    <cellStyle name="Normal 2 2 28 7 2 4" xfId="29960"/>
    <cellStyle name="Normal 2 2 28 7 3" xfId="29961"/>
    <cellStyle name="Normal 2 2 28 7 4" xfId="29962"/>
    <cellStyle name="Normal 2 2 28 7 5" xfId="29963"/>
    <cellStyle name="Normal 2 2 28 8" xfId="29964"/>
    <cellStyle name="Normal 2 2 28 8 2" xfId="29965"/>
    <cellStyle name="Normal 2 2 28 8 3" xfId="29966"/>
    <cellStyle name="Normal 2 2 28 8 4" xfId="29967"/>
    <cellStyle name="Normal 2 2 28 9" xfId="29968"/>
    <cellStyle name="Normal 2 2 29" xfId="29969"/>
    <cellStyle name="Normal 2 2 29 10" xfId="29970"/>
    <cellStyle name="Normal 2 2 29 11" xfId="29971"/>
    <cellStyle name="Normal 2 2 29 2" xfId="29972"/>
    <cellStyle name="Normal 2 2 29 2 2" xfId="29973"/>
    <cellStyle name="Normal 2 2 29 2 2 2" xfId="29974"/>
    <cellStyle name="Normal 2 2 29 2 2 3" xfId="29975"/>
    <cellStyle name="Normal 2 2 29 2 2 4" xfId="29976"/>
    <cellStyle name="Normal 2 2 29 2 3" xfId="29977"/>
    <cellStyle name="Normal 2 2 29 2 4" xfId="29978"/>
    <cellStyle name="Normal 2 2 29 2 5" xfId="29979"/>
    <cellStyle name="Normal 2 2 29 3" xfId="29980"/>
    <cellStyle name="Normal 2 2 29 3 2" xfId="29981"/>
    <cellStyle name="Normal 2 2 29 3 2 2" xfId="29982"/>
    <cellStyle name="Normal 2 2 29 3 2 3" xfId="29983"/>
    <cellStyle name="Normal 2 2 29 3 2 4" xfId="29984"/>
    <cellStyle name="Normal 2 2 29 3 3" xfId="29985"/>
    <cellStyle name="Normal 2 2 29 3 4" xfId="29986"/>
    <cellStyle name="Normal 2 2 29 3 5" xfId="29987"/>
    <cellStyle name="Normal 2 2 29 4" xfId="29988"/>
    <cellStyle name="Normal 2 2 29 4 2" xfId="29989"/>
    <cellStyle name="Normal 2 2 29 4 2 2" xfId="29990"/>
    <cellStyle name="Normal 2 2 29 4 2 3" xfId="29991"/>
    <cellStyle name="Normal 2 2 29 4 2 4" xfId="29992"/>
    <cellStyle name="Normal 2 2 29 4 3" xfId="29993"/>
    <cellStyle name="Normal 2 2 29 4 4" xfId="29994"/>
    <cellStyle name="Normal 2 2 29 4 5" xfId="29995"/>
    <cellStyle name="Normal 2 2 29 5" xfId="29996"/>
    <cellStyle name="Normal 2 2 29 5 2" xfId="29997"/>
    <cellStyle name="Normal 2 2 29 5 2 2" xfId="29998"/>
    <cellStyle name="Normal 2 2 29 5 2 3" xfId="29999"/>
    <cellStyle name="Normal 2 2 29 5 2 4" xfId="30000"/>
    <cellStyle name="Normal 2 2 29 5 3" xfId="30001"/>
    <cellStyle name="Normal 2 2 29 5 4" xfId="30002"/>
    <cellStyle name="Normal 2 2 29 5 5" xfId="30003"/>
    <cellStyle name="Normal 2 2 29 6" xfId="30004"/>
    <cellStyle name="Normal 2 2 29 6 2" xfId="30005"/>
    <cellStyle name="Normal 2 2 29 6 2 2" xfId="30006"/>
    <cellStyle name="Normal 2 2 29 6 2 3" xfId="30007"/>
    <cellStyle name="Normal 2 2 29 6 2 4" xfId="30008"/>
    <cellStyle name="Normal 2 2 29 6 3" xfId="30009"/>
    <cellStyle name="Normal 2 2 29 6 4" xfId="30010"/>
    <cellStyle name="Normal 2 2 29 6 5" xfId="30011"/>
    <cellStyle name="Normal 2 2 29 7" xfId="30012"/>
    <cellStyle name="Normal 2 2 29 7 2" xfId="30013"/>
    <cellStyle name="Normal 2 2 29 7 2 2" xfId="30014"/>
    <cellStyle name="Normal 2 2 29 7 2 3" xfId="30015"/>
    <cellStyle name="Normal 2 2 29 7 2 4" xfId="30016"/>
    <cellStyle name="Normal 2 2 29 7 3" xfId="30017"/>
    <cellStyle name="Normal 2 2 29 7 4" xfId="30018"/>
    <cellStyle name="Normal 2 2 29 7 5" xfId="30019"/>
    <cellStyle name="Normal 2 2 29 8" xfId="30020"/>
    <cellStyle name="Normal 2 2 29 8 2" xfId="30021"/>
    <cellStyle name="Normal 2 2 29 8 3" xfId="30022"/>
    <cellStyle name="Normal 2 2 29 8 4" xfId="30023"/>
    <cellStyle name="Normal 2 2 29 9" xfId="30024"/>
    <cellStyle name="Normal 2 2 3" xfId="30025"/>
    <cellStyle name="Normal 2 2 3 10" xfId="30026"/>
    <cellStyle name="Normal 2 2 3 10 2" xfId="30027"/>
    <cellStyle name="Normal 2 2 3 10 2 2" xfId="30028"/>
    <cellStyle name="Normal 2 2 3 10 2 3" xfId="30029"/>
    <cellStyle name="Normal 2 2 3 10 2 4" xfId="30030"/>
    <cellStyle name="Normal 2 2 3 10 3" xfId="30031"/>
    <cellStyle name="Normal 2 2 3 10 4" xfId="30032"/>
    <cellStyle name="Normal 2 2 3 10 5" xfId="30033"/>
    <cellStyle name="Normal 2 2 3 11" xfId="30034"/>
    <cellStyle name="Normal 2 2 3 11 2" xfId="30035"/>
    <cellStyle name="Normal 2 2 3 11 2 2" xfId="30036"/>
    <cellStyle name="Normal 2 2 3 11 2 3" xfId="30037"/>
    <cellStyle name="Normal 2 2 3 11 2 4" xfId="30038"/>
    <cellStyle name="Normal 2 2 3 11 3" xfId="30039"/>
    <cellStyle name="Normal 2 2 3 11 4" xfId="30040"/>
    <cellStyle name="Normal 2 2 3 11 5" xfId="30041"/>
    <cellStyle name="Normal 2 2 3 12" xfId="30042"/>
    <cellStyle name="Normal 2 2 3 12 2" xfId="30043"/>
    <cellStyle name="Normal 2 2 3 12 2 2" xfId="30044"/>
    <cellStyle name="Normal 2 2 3 12 2 3" xfId="30045"/>
    <cellStyle name="Normal 2 2 3 12 2 4" xfId="30046"/>
    <cellStyle name="Normal 2 2 3 12 3" xfId="30047"/>
    <cellStyle name="Normal 2 2 3 12 4" xfId="30048"/>
    <cellStyle name="Normal 2 2 3 12 5" xfId="30049"/>
    <cellStyle name="Normal 2 2 3 13" xfId="30050"/>
    <cellStyle name="Normal 2 2 3 13 2" xfId="30051"/>
    <cellStyle name="Normal 2 2 3 13 2 2" xfId="30052"/>
    <cellStyle name="Normal 2 2 3 13 2 3" xfId="30053"/>
    <cellStyle name="Normal 2 2 3 13 2 4" xfId="30054"/>
    <cellStyle name="Normal 2 2 3 13 3" xfId="30055"/>
    <cellStyle name="Normal 2 2 3 13 4" xfId="30056"/>
    <cellStyle name="Normal 2 2 3 13 5" xfId="30057"/>
    <cellStyle name="Normal 2 2 3 14" xfId="30058"/>
    <cellStyle name="Normal 2 2 3 14 2" xfId="30059"/>
    <cellStyle name="Normal 2 2 3 14 2 2" xfId="30060"/>
    <cellStyle name="Normal 2 2 3 14 2 3" xfId="30061"/>
    <cellStyle name="Normal 2 2 3 14 2 4" xfId="30062"/>
    <cellStyle name="Normal 2 2 3 14 3" xfId="30063"/>
    <cellStyle name="Normal 2 2 3 14 4" xfId="30064"/>
    <cellStyle name="Normal 2 2 3 14 5" xfId="30065"/>
    <cellStyle name="Normal 2 2 3 15" xfId="30066"/>
    <cellStyle name="Normal 2 2 3 15 2" xfId="30067"/>
    <cellStyle name="Normal 2 2 3 15 2 2" xfId="30068"/>
    <cellStyle name="Normal 2 2 3 15 2 3" xfId="30069"/>
    <cellStyle name="Normal 2 2 3 15 2 4" xfId="30070"/>
    <cellStyle name="Normal 2 2 3 15 3" xfId="30071"/>
    <cellStyle name="Normal 2 2 3 15 4" xfId="30072"/>
    <cellStyle name="Normal 2 2 3 15 5" xfId="30073"/>
    <cellStyle name="Normal 2 2 3 16" xfId="30074"/>
    <cellStyle name="Normal 2 2 3 16 2" xfId="30075"/>
    <cellStyle name="Normal 2 2 3 16 2 2" xfId="30076"/>
    <cellStyle name="Normal 2 2 3 16 2 3" xfId="30077"/>
    <cellStyle name="Normal 2 2 3 16 2 4" xfId="30078"/>
    <cellStyle name="Normal 2 2 3 16 3" xfId="30079"/>
    <cellStyle name="Normal 2 2 3 16 4" xfId="30080"/>
    <cellStyle name="Normal 2 2 3 16 5" xfId="30081"/>
    <cellStyle name="Normal 2 2 3 17" xfId="30082"/>
    <cellStyle name="Normal 2 2 3 17 2" xfId="30083"/>
    <cellStyle name="Normal 2 2 3 17 2 2" xfId="30084"/>
    <cellStyle name="Normal 2 2 3 17 2 3" xfId="30085"/>
    <cellStyle name="Normal 2 2 3 17 2 4" xfId="30086"/>
    <cellStyle name="Normal 2 2 3 17 3" xfId="30087"/>
    <cellStyle name="Normal 2 2 3 17 4" xfId="30088"/>
    <cellStyle name="Normal 2 2 3 17 5" xfId="30089"/>
    <cellStyle name="Normal 2 2 3 18" xfId="30090"/>
    <cellStyle name="Normal 2 2 3 18 2" xfId="30091"/>
    <cellStyle name="Normal 2 2 3 18 2 2" xfId="30092"/>
    <cellStyle name="Normal 2 2 3 18 2 3" xfId="30093"/>
    <cellStyle name="Normal 2 2 3 18 2 4" xfId="30094"/>
    <cellStyle name="Normal 2 2 3 18 3" xfId="30095"/>
    <cellStyle name="Normal 2 2 3 18 4" xfId="30096"/>
    <cellStyle name="Normal 2 2 3 18 5" xfId="30097"/>
    <cellStyle name="Normal 2 2 3 19" xfId="30098"/>
    <cellStyle name="Normal 2 2 3 19 2" xfId="30099"/>
    <cellStyle name="Normal 2 2 3 19 2 2" xfId="30100"/>
    <cellStyle name="Normal 2 2 3 19 2 3" xfId="30101"/>
    <cellStyle name="Normal 2 2 3 19 2 4" xfId="30102"/>
    <cellStyle name="Normal 2 2 3 19 3" xfId="30103"/>
    <cellStyle name="Normal 2 2 3 19 4" xfId="30104"/>
    <cellStyle name="Normal 2 2 3 19 5" xfId="30105"/>
    <cellStyle name="Normal 2 2 3 2" xfId="30106"/>
    <cellStyle name="Normal 2 2 3 2 2" xfId="30107"/>
    <cellStyle name="Normal 2 2 3 2 2 2" xfId="30108"/>
    <cellStyle name="Normal 2 2 3 2 2 3" xfId="30109"/>
    <cellStyle name="Normal 2 2 3 2 2 4" xfId="30110"/>
    <cellStyle name="Normal 2 2 3 2 3" xfId="30111"/>
    <cellStyle name="Normal 2 2 3 2 4" xfId="30112"/>
    <cellStyle name="Normal 2 2 3 2 5" xfId="30113"/>
    <cellStyle name="Normal 2 2 3 20" xfId="30114"/>
    <cellStyle name="Normal 2 2 3 20 2" xfId="30115"/>
    <cellStyle name="Normal 2 2 3 20 3" xfId="30116"/>
    <cellStyle name="Normal 2 2 3 20 4" xfId="30117"/>
    <cellStyle name="Normal 2 2 3 21" xfId="30118"/>
    <cellStyle name="Normal 2 2 3 22" xfId="30119"/>
    <cellStyle name="Normal 2 2 3 23" xfId="30120"/>
    <cellStyle name="Normal 2 2 3 3" xfId="30121"/>
    <cellStyle name="Normal 2 2 3 3 2" xfId="30122"/>
    <cellStyle name="Normal 2 2 3 3 2 2" xfId="30123"/>
    <cellStyle name="Normal 2 2 3 3 2 3" xfId="30124"/>
    <cellStyle name="Normal 2 2 3 3 2 4" xfId="30125"/>
    <cellStyle name="Normal 2 2 3 3 3" xfId="30126"/>
    <cellStyle name="Normal 2 2 3 3 4" xfId="30127"/>
    <cellStyle name="Normal 2 2 3 3 5" xfId="30128"/>
    <cellStyle name="Normal 2 2 3 4" xfId="30129"/>
    <cellStyle name="Normal 2 2 3 4 2" xfId="30130"/>
    <cellStyle name="Normal 2 2 3 4 2 2" xfId="30131"/>
    <cellStyle name="Normal 2 2 3 4 2 3" xfId="30132"/>
    <cellStyle name="Normal 2 2 3 4 2 4" xfId="30133"/>
    <cellStyle name="Normal 2 2 3 4 3" xfId="30134"/>
    <cellStyle name="Normal 2 2 3 4 4" xfId="30135"/>
    <cellStyle name="Normal 2 2 3 4 5" xfId="30136"/>
    <cellStyle name="Normal 2 2 3 5" xfId="30137"/>
    <cellStyle name="Normal 2 2 3 5 2" xfId="30138"/>
    <cellStyle name="Normal 2 2 3 5 2 2" xfId="30139"/>
    <cellStyle name="Normal 2 2 3 5 2 3" xfId="30140"/>
    <cellStyle name="Normal 2 2 3 5 2 4" xfId="30141"/>
    <cellStyle name="Normal 2 2 3 5 3" xfId="30142"/>
    <cellStyle name="Normal 2 2 3 5 4" xfId="30143"/>
    <cellStyle name="Normal 2 2 3 5 5" xfId="30144"/>
    <cellStyle name="Normal 2 2 3 6" xfId="30145"/>
    <cellStyle name="Normal 2 2 3 6 2" xfId="30146"/>
    <cellStyle name="Normal 2 2 3 6 2 2" xfId="30147"/>
    <cellStyle name="Normal 2 2 3 6 2 3" xfId="30148"/>
    <cellStyle name="Normal 2 2 3 6 2 4" xfId="30149"/>
    <cellStyle name="Normal 2 2 3 6 3" xfId="30150"/>
    <cellStyle name="Normal 2 2 3 6 4" xfId="30151"/>
    <cellStyle name="Normal 2 2 3 6 5" xfId="30152"/>
    <cellStyle name="Normal 2 2 3 7" xfId="30153"/>
    <cellStyle name="Normal 2 2 3 7 2" xfId="30154"/>
    <cellStyle name="Normal 2 2 3 7 2 2" xfId="30155"/>
    <cellStyle name="Normal 2 2 3 7 2 3" xfId="30156"/>
    <cellStyle name="Normal 2 2 3 7 2 4" xfId="30157"/>
    <cellStyle name="Normal 2 2 3 7 3" xfId="30158"/>
    <cellStyle name="Normal 2 2 3 7 4" xfId="30159"/>
    <cellStyle name="Normal 2 2 3 7 5" xfId="30160"/>
    <cellStyle name="Normal 2 2 3 8" xfId="30161"/>
    <cellStyle name="Normal 2 2 3 8 2" xfId="30162"/>
    <cellStyle name="Normal 2 2 3 8 2 2" xfId="30163"/>
    <cellStyle name="Normal 2 2 3 8 2 3" xfId="30164"/>
    <cellStyle name="Normal 2 2 3 8 2 4" xfId="30165"/>
    <cellStyle name="Normal 2 2 3 8 3" xfId="30166"/>
    <cellStyle name="Normal 2 2 3 8 4" xfId="30167"/>
    <cellStyle name="Normal 2 2 3 8 5" xfId="30168"/>
    <cellStyle name="Normal 2 2 3 9" xfId="30169"/>
    <cellStyle name="Normal 2 2 3 9 2" xfId="30170"/>
    <cellStyle name="Normal 2 2 3 9 2 2" xfId="30171"/>
    <cellStyle name="Normal 2 2 3 9 2 3" xfId="30172"/>
    <cellStyle name="Normal 2 2 3 9 2 4" xfId="30173"/>
    <cellStyle name="Normal 2 2 3 9 3" xfId="30174"/>
    <cellStyle name="Normal 2 2 3 9 4" xfId="30175"/>
    <cellStyle name="Normal 2 2 3 9 5" xfId="30176"/>
    <cellStyle name="Normal 2 2 30" xfId="30177"/>
    <cellStyle name="Normal 2 2 30 10" xfId="30178"/>
    <cellStyle name="Normal 2 2 30 11" xfId="30179"/>
    <cellStyle name="Normal 2 2 30 2" xfId="30180"/>
    <cellStyle name="Normal 2 2 30 2 2" xfId="30181"/>
    <cellStyle name="Normal 2 2 30 2 2 2" xfId="30182"/>
    <cellStyle name="Normal 2 2 30 2 2 3" xfId="30183"/>
    <cellStyle name="Normal 2 2 30 2 2 4" xfId="30184"/>
    <cellStyle name="Normal 2 2 30 2 3" xfId="30185"/>
    <cellStyle name="Normal 2 2 30 2 4" xfId="30186"/>
    <cellStyle name="Normal 2 2 30 2 5" xfId="30187"/>
    <cellStyle name="Normal 2 2 30 3" xfId="30188"/>
    <cellStyle name="Normal 2 2 30 3 2" xfId="30189"/>
    <cellStyle name="Normal 2 2 30 3 2 2" xfId="30190"/>
    <cellStyle name="Normal 2 2 30 3 2 3" xfId="30191"/>
    <cellStyle name="Normal 2 2 30 3 2 4" xfId="30192"/>
    <cellStyle name="Normal 2 2 30 3 3" xfId="30193"/>
    <cellStyle name="Normal 2 2 30 3 4" xfId="30194"/>
    <cellStyle name="Normal 2 2 30 3 5" xfId="30195"/>
    <cellStyle name="Normal 2 2 30 4" xfId="30196"/>
    <cellStyle name="Normal 2 2 30 4 2" xfId="30197"/>
    <cellStyle name="Normal 2 2 30 4 2 2" xfId="30198"/>
    <cellStyle name="Normal 2 2 30 4 2 3" xfId="30199"/>
    <cellStyle name="Normal 2 2 30 4 2 4" xfId="30200"/>
    <cellStyle name="Normal 2 2 30 4 3" xfId="30201"/>
    <cellStyle name="Normal 2 2 30 4 4" xfId="30202"/>
    <cellStyle name="Normal 2 2 30 4 5" xfId="30203"/>
    <cellStyle name="Normal 2 2 30 5" xfId="30204"/>
    <cellStyle name="Normal 2 2 30 5 2" xfId="30205"/>
    <cellStyle name="Normal 2 2 30 5 2 2" xfId="30206"/>
    <cellStyle name="Normal 2 2 30 5 2 3" xfId="30207"/>
    <cellStyle name="Normal 2 2 30 5 2 4" xfId="30208"/>
    <cellStyle name="Normal 2 2 30 5 3" xfId="30209"/>
    <cellStyle name="Normal 2 2 30 5 4" xfId="30210"/>
    <cellStyle name="Normal 2 2 30 5 5" xfId="30211"/>
    <cellStyle name="Normal 2 2 30 6" xfId="30212"/>
    <cellStyle name="Normal 2 2 30 6 2" xfId="30213"/>
    <cellStyle name="Normal 2 2 30 6 2 2" xfId="30214"/>
    <cellStyle name="Normal 2 2 30 6 2 3" xfId="30215"/>
    <cellStyle name="Normal 2 2 30 6 2 4" xfId="30216"/>
    <cellStyle name="Normal 2 2 30 6 3" xfId="30217"/>
    <cellStyle name="Normal 2 2 30 6 4" xfId="30218"/>
    <cellStyle name="Normal 2 2 30 6 5" xfId="30219"/>
    <cellStyle name="Normal 2 2 30 7" xfId="30220"/>
    <cellStyle name="Normal 2 2 30 7 2" xfId="30221"/>
    <cellStyle name="Normal 2 2 30 7 2 2" xfId="30222"/>
    <cellStyle name="Normal 2 2 30 7 2 3" xfId="30223"/>
    <cellStyle name="Normal 2 2 30 7 2 4" xfId="30224"/>
    <cellStyle name="Normal 2 2 30 7 3" xfId="30225"/>
    <cellStyle name="Normal 2 2 30 7 4" xfId="30226"/>
    <cellStyle name="Normal 2 2 30 7 5" xfId="30227"/>
    <cellStyle name="Normal 2 2 30 8" xfId="30228"/>
    <cellStyle name="Normal 2 2 30 8 2" xfId="30229"/>
    <cellStyle name="Normal 2 2 30 8 3" xfId="30230"/>
    <cellStyle name="Normal 2 2 30 8 4" xfId="30231"/>
    <cellStyle name="Normal 2 2 30 9" xfId="30232"/>
    <cellStyle name="Normal 2 2 31" xfId="30233"/>
    <cellStyle name="Normal 2 2 31 10" xfId="30234"/>
    <cellStyle name="Normal 2 2 31 11" xfId="30235"/>
    <cellStyle name="Normal 2 2 31 2" xfId="30236"/>
    <cellStyle name="Normal 2 2 31 2 2" xfId="30237"/>
    <cellStyle name="Normal 2 2 31 2 2 2" xfId="30238"/>
    <cellStyle name="Normal 2 2 31 2 2 3" xfId="30239"/>
    <cellStyle name="Normal 2 2 31 2 2 4" xfId="30240"/>
    <cellStyle name="Normal 2 2 31 2 3" xfId="30241"/>
    <cellStyle name="Normal 2 2 31 2 4" xfId="30242"/>
    <cellStyle name="Normal 2 2 31 2 5" xfId="30243"/>
    <cellStyle name="Normal 2 2 31 3" xfId="30244"/>
    <cellStyle name="Normal 2 2 31 3 2" xfId="30245"/>
    <cellStyle name="Normal 2 2 31 3 2 2" xfId="30246"/>
    <cellStyle name="Normal 2 2 31 3 2 3" xfId="30247"/>
    <cellStyle name="Normal 2 2 31 3 2 4" xfId="30248"/>
    <cellStyle name="Normal 2 2 31 3 3" xfId="30249"/>
    <cellStyle name="Normal 2 2 31 3 4" xfId="30250"/>
    <cellStyle name="Normal 2 2 31 3 5" xfId="30251"/>
    <cellStyle name="Normal 2 2 31 4" xfId="30252"/>
    <cellStyle name="Normal 2 2 31 4 2" xfId="30253"/>
    <cellStyle name="Normal 2 2 31 4 2 2" xfId="30254"/>
    <cellStyle name="Normal 2 2 31 4 2 3" xfId="30255"/>
    <cellStyle name="Normal 2 2 31 4 2 4" xfId="30256"/>
    <cellStyle name="Normal 2 2 31 4 2 5" xfId="30257"/>
    <cellStyle name="Normal 2 2 31 4 2 6" xfId="30258"/>
    <cellStyle name="Normal 2 2 31 4 3" xfId="30259"/>
    <cellStyle name="Normal 2 2 31 4 4" xfId="30260"/>
    <cellStyle name="Normal 2 2 31 4 5" xfId="30261"/>
    <cellStyle name="Normal 2 2 31 4 6" xfId="30262"/>
    <cellStyle name="Normal 2 2 31 4 7" xfId="30263"/>
    <cellStyle name="Normal 2 2 31 5" xfId="30264"/>
    <cellStyle name="Normal 2 2 31 5 2" xfId="30265"/>
    <cellStyle name="Normal 2 2 31 5 2 2" xfId="30266"/>
    <cellStyle name="Normal 2 2 31 5 2 3" xfId="30267"/>
    <cellStyle name="Normal 2 2 31 5 2 4" xfId="30268"/>
    <cellStyle name="Normal 2 2 31 5 2 5" xfId="30269"/>
    <cellStyle name="Normal 2 2 31 5 2 6" xfId="30270"/>
    <cellStyle name="Normal 2 2 31 5 3" xfId="30271"/>
    <cellStyle name="Normal 2 2 31 5 4" xfId="30272"/>
    <cellStyle name="Normal 2 2 31 5 5" xfId="30273"/>
    <cellStyle name="Normal 2 2 31 5 6" xfId="30274"/>
    <cellStyle name="Normal 2 2 31 5 7" xfId="30275"/>
    <cellStyle name="Normal 2 2 31 6" xfId="30276"/>
    <cellStyle name="Normal 2 2 31 6 2" xfId="30277"/>
    <cellStyle name="Normal 2 2 31 6 2 2" xfId="30278"/>
    <cellStyle name="Normal 2 2 31 6 2 3" xfId="30279"/>
    <cellStyle name="Normal 2 2 31 6 2 4" xfId="30280"/>
    <cellStyle name="Normal 2 2 31 6 2 5" xfId="30281"/>
    <cellStyle name="Normal 2 2 31 6 2 6" xfId="30282"/>
    <cellStyle name="Normal 2 2 31 6 3" xfId="30283"/>
    <cellStyle name="Normal 2 2 31 6 4" xfId="30284"/>
    <cellStyle name="Normal 2 2 31 6 5" xfId="30285"/>
    <cellStyle name="Normal 2 2 31 6 6" xfId="30286"/>
    <cellStyle name="Normal 2 2 31 6 7" xfId="30287"/>
    <cellStyle name="Normal 2 2 31 7" xfId="30288"/>
    <cellStyle name="Normal 2 2 31 7 2" xfId="30289"/>
    <cellStyle name="Normal 2 2 31 7 2 2" xfId="30290"/>
    <cellStyle name="Normal 2 2 31 7 2 3" xfId="30291"/>
    <cellStyle name="Normal 2 2 31 7 2 4" xfId="30292"/>
    <cellStyle name="Normal 2 2 31 7 2 5" xfId="30293"/>
    <cellStyle name="Normal 2 2 31 7 2 6" xfId="30294"/>
    <cellStyle name="Normal 2 2 31 7 3" xfId="30295"/>
    <cellStyle name="Normal 2 2 31 7 4" xfId="30296"/>
    <cellStyle name="Normal 2 2 31 7 5" xfId="30297"/>
    <cellStyle name="Normal 2 2 31 7 6" xfId="30298"/>
    <cellStyle name="Normal 2 2 31 7 7" xfId="30299"/>
    <cellStyle name="Normal 2 2 31 8" xfId="30300"/>
    <cellStyle name="Normal 2 2 31 8 2" xfId="30301"/>
    <cellStyle name="Normal 2 2 31 8 3" xfId="30302"/>
    <cellStyle name="Normal 2 2 31 8 4" xfId="30303"/>
    <cellStyle name="Normal 2 2 31 8 5" xfId="30304"/>
    <cellStyle name="Normal 2 2 31 8 6" xfId="30305"/>
    <cellStyle name="Normal 2 2 31 9" xfId="30306"/>
    <cellStyle name="Normal 2 2 32" xfId="30307"/>
    <cellStyle name="Normal 2 2 32 10" xfId="30308"/>
    <cellStyle name="Normal 2 2 32 11" xfId="30309"/>
    <cellStyle name="Normal 2 2 32 12" xfId="30310"/>
    <cellStyle name="Normal 2 2 32 13" xfId="30311"/>
    <cellStyle name="Normal 2 2 32 2" xfId="30312"/>
    <cellStyle name="Normal 2 2 32 2 2" xfId="30313"/>
    <cellStyle name="Normal 2 2 32 2 2 2" xfId="30314"/>
    <cellStyle name="Normal 2 2 32 2 2 3" xfId="30315"/>
    <cellStyle name="Normal 2 2 32 2 2 4" xfId="30316"/>
    <cellStyle name="Normal 2 2 32 2 2 5" xfId="30317"/>
    <cellStyle name="Normal 2 2 32 2 2 6" xfId="30318"/>
    <cellStyle name="Normal 2 2 32 2 3" xfId="30319"/>
    <cellStyle name="Normal 2 2 32 2 4" xfId="30320"/>
    <cellStyle name="Normal 2 2 32 2 5" xfId="30321"/>
    <cellStyle name="Normal 2 2 32 2 6" xfId="30322"/>
    <cellStyle name="Normal 2 2 32 2 7" xfId="30323"/>
    <cellStyle name="Normal 2 2 32 3" xfId="30324"/>
    <cellStyle name="Normal 2 2 32 3 2" xfId="30325"/>
    <cellStyle name="Normal 2 2 32 3 2 2" xfId="30326"/>
    <cellStyle name="Normal 2 2 32 3 2 3" xfId="30327"/>
    <cellStyle name="Normal 2 2 32 3 2 4" xfId="30328"/>
    <cellStyle name="Normal 2 2 32 3 2 5" xfId="30329"/>
    <cellStyle name="Normal 2 2 32 3 2 6" xfId="30330"/>
    <cellStyle name="Normal 2 2 32 3 3" xfId="30331"/>
    <cellStyle name="Normal 2 2 32 3 4" xfId="30332"/>
    <cellStyle name="Normal 2 2 32 3 5" xfId="30333"/>
    <cellStyle name="Normal 2 2 32 3 6" xfId="30334"/>
    <cellStyle name="Normal 2 2 32 3 7" xfId="30335"/>
    <cellStyle name="Normal 2 2 32 4" xfId="30336"/>
    <cellStyle name="Normal 2 2 32 4 2" xfId="30337"/>
    <cellStyle name="Normal 2 2 32 4 2 2" xfId="30338"/>
    <cellStyle name="Normal 2 2 32 4 2 3" xfId="30339"/>
    <cellStyle name="Normal 2 2 32 4 2 4" xfId="30340"/>
    <cellStyle name="Normal 2 2 32 4 2 5" xfId="30341"/>
    <cellStyle name="Normal 2 2 32 4 2 6" xfId="30342"/>
    <cellStyle name="Normal 2 2 32 4 3" xfId="30343"/>
    <cellStyle name="Normal 2 2 32 4 4" xfId="30344"/>
    <cellStyle name="Normal 2 2 32 4 5" xfId="30345"/>
    <cellStyle name="Normal 2 2 32 4 6" xfId="30346"/>
    <cellStyle name="Normal 2 2 32 4 7" xfId="30347"/>
    <cellStyle name="Normal 2 2 32 5" xfId="30348"/>
    <cellStyle name="Normal 2 2 32 5 2" xfId="30349"/>
    <cellStyle name="Normal 2 2 32 5 2 2" xfId="30350"/>
    <cellStyle name="Normal 2 2 32 5 2 3" xfId="30351"/>
    <cellStyle name="Normal 2 2 32 5 2 4" xfId="30352"/>
    <cellStyle name="Normal 2 2 32 5 2 5" xfId="30353"/>
    <cellStyle name="Normal 2 2 32 5 2 6" xfId="30354"/>
    <cellStyle name="Normal 2 2 32 5 3" xfId="30355"/>
    <cellStyle name="Normal 2 2 32 5 4" xfId="30356"/>
    <cellStyle name="Normal 2 2 32 5 5" xfId="30357"/>
    <cellStyle name="Normal 2 2 32 5 6" xfId="30358"/>
    <cellStyle name="Normal 2 2 32 5 7" xfId="30359"/>
    <cellStyle name="Normal 2 2 32 6" xfId="30360"/>
    <cellStyle name="Normal 2 2 32 6 2" xfId="30361"/>
    <cellStyle name="Normal 2 2 32 6 2 2" xfId="30362"/>
    <cellStyle name="Normal 2 2 32 6 2 3" xfId="30363"/>
    <cellStyle name="Normal 2 2 32 6 2 4" xfId="30364"/>
    <cellStyle name="Normal 2 2 32 6 2 5" xfId="30365"/>
    <cellStyle name="Normal 2 2 32 6 2 6" xfId="30366"/>
    <cellStyle name="Normal 2 2 32 6 3" xfId="30367"/>
    <cellStyle name="Normal 2 2 32 6 4" xfId="30368"/>
    <cellStyle name="Normal 2 2 32 6 5" xfId="30369"/>
    <cellStyle name="Normal 2 2 32 6 6" xfId="30370"/>
    <cellStyle name="Normal 2 2 32 6 7" xfId="30371"/>
    <cellStyle name="Normal 2 2 32 7" xfId="30372"/>
    <cellStyle name="Normal 2 2 32 7 2" xfId="30373"/>
    <cellStyle name="Normal 2 2 32 7 2 2" xfId="30374"/>
    <cellStyle name="Normal 2 2 32 7 2 3" xfId="30375"/>
    <cellStyle name="Normal 2 2 32 7 2 4" xfId="30376"/>
    <cellStyle name="Normal 2 2 32 7 2 5" xfId="30377"/>
    <cellStyle name="Normal 2 2 32 7 2 6" xfId="30378"/>
    <cellStyle name="Normal 2 2 32 7 3" xfId="30379"/>
    <cellStyle name="Normal 2 2 32 7 4" xfId="30380"/>
    <cellStyle name="Normal 2 2 32 7 5" xfId="30381"/>
    <cellStyle name="Normal 2 2 32 7 6" xfId="30382"/>
    <cellStyle name="Normal 2 2 32 7 7" xfId="30383"/>
    <cellStyle name="Normal 2 2 32 8" xfId="30384"/>
    <cellStyle name="Normal 2 2 32 8 2" xfId="30385"/>
    <cellStyle name="Normal 2 2 32 8 3" xfId="30386"/>
    <cellStyle name="Normal 2 2 32 8 4" xfId="30387"/>
    <cellStyle name="Normal 2 2 32 8 5" xfId="30388"/>
    <cellStyle name="Normal 2 2 32 8 6" xfId="30389"/>
    <cellStyle name="Normal 2 2 32 9" xfId="30390"/>
    <cellStyle name="Normal 2 2 33" xfId="30391"/>
    <cellStyle name="Normal 2 2 33 10" xfId="30392"/>
    <cellStyle name="Normal 2 2 33 11" xfId="30393"/>
    <cellStyle name="Normal 2 2 33 12" xfId="30394"/>
    <cellStyle name="Normal 2 2 33 13" xfId="30395"/>
    <cellStyle name="Normal 2 2 33 2" xfId="30396"/>
    <cellStyle name="Normal 2 2 33 2 2" xfId="30397"/>
    <cellStyle name="Normal 2 2 33 2 2 2" xfId="30398"/>
    <cellStyle name="Normal 2 2 33 2 2 3" xfId="30399"/>
    <cellStyle name="Normal 2 2 33 2 2 4" xfId="30400"/>
    <cellStyle name="Normal 2 2 33 2 2 5" xfId="30401"/>
    <cellStyle name="Normal 2 2 33 2 2 6" xfId="30402"/>
    <cellStyle name="Normal 2 2 33 2 3" xfId="30403"/>
    <cellStyle name="Normal 2 2 33 2 4" xfId="30404"/>
    <cellStyle name="Normal 2 2 33 2 5" xfId="30405"/>
    <cellStyle name="Normal 2 2 33 2 6" xfId="30406"/>
    <cellStyle name="Normal 2 2 33 2 7" xfId="30407"/>
    <cellStyle name="Normal 2 2 33 3" xfId="30408"/>
    <cellStyle name="Normal 2 2 33 3 2" xfId="30409"/>
    <cellStyle name="Normal 2 2 33 3 2 2" xfId="30410"/>
    <cellStyle name="Normal 2 2 33 3 2 3" xfId="30411"/>
    <cellStyle name="Normal 2 2 33 3 2 4" xfId="30412"/>
    <cellStyle name="Normal 2 2 33 3 2 5" xfId="30413"/>
    <cellStyle name="Normal 2 2 33 3 2 6" xfId="30414"/>
    <cellStyle name="Normal 2 2 33 3 3" xfId="30415"/>
    <cellStyle name="Normal 2 2 33 3 4" xfId="30416"/>
    <cellStyle name="Normal 2 2 33 3 5" xfId="30417"/>
    <cellStyle name="Normal 2 2 33 3 6" xfId="30418"/>
    <cellStyle name="Normal 2 2 33 3 7" xfId="30419"/>
    <cellStyle name="Normal 2 2 33 4" xfId="30420"/>
    <cellStyle name="Normal 2 2 33 4 2" xfId="30421"/>
    <cellStyle name="Normal 2 2 33 4 2 2" xfId="30422"/>
    <cellStyle name="Normal 2 2 33 4 2 3" xfId="30423"/>
    <cellStyle name="Normal 2 2 33 4 2 4" xfId="30424"/>
    <cellStyle name="Normal 2 2 33 4 2 5" xfId="30425"/>
    <cellStyle name="Normal 2 2 33 4 2 6" xfId="30426"/>
    <cellStyle name="Normal 2 2 33 4 3" xfId="30427"/>
    <cellStyle name="Normal 2 2 33 4 3 2" xfId="30428"/>
    <cellStyle name="Normal 2 2 33 4 4" xfId="30429"/>
    <cellStyle name="Normal 2 2 33 4 5" xfId="30430"/>
    <cellStyle name="Normal 2 2 33 4 6" xfId="30431"/>
    <cellStyle name="Normal 2 2 33 4 7" xfId="30432"/>
    <cellStyle name="Normal 2 2 33 5" xfId="30433"/>
    <cellStyle name="Normal 2 2 33 5 2" xfId="30434"/>
    <cellStyle name="Normal 2 2 33 5 2 2" xfId="30435"/>
    <cellStyle name="Normal 2 2 33 5 2 3" xfId="30436"/>
    <cellStyle name="Normal 2 2 33 5 2 4" xfId="30437"/>
    <cellStyle name="Normal 2 2 33 5 2 5" xfId="30438"/>
    <cellStyle name="Normal 2 2 33 5 2 6" xfId="30439"/>
    <cellStyle name="Normal 2 2 33 5 3" xfId="30440"/>
    <cellStyle name="Normal 2 2 33 5 4" xfId="30441"/>
    <cellStyle name="Normal 2 2 33 5 5" xfId="30442"/>
    <cellStyle name="Normal 2 2 33 5 6" xfId="30443"/>
    <cellStyle name="Normal 2 2 33 5 7" xfId="30444"/>
    <cellStyle name="Normal 2 2 33 6" xfId="30445"/>
    <cellStyle name="Normal 2 2 33 6 2" xfId="30446"/>
    <cellStyle name="Normal 2 2 33 6 2 2" xfId="30447"/>
    <cellStyle name="Normal 2 2 33 6 2 3" xfId="30448"/>
    <cellStyle name="Normal 2 2 33 6 2 4" xfId="30449"/>
    <cellStyle name="Normal 2 2 33 6 2 5" xfId="30450"/>
    <cellStyle name="Normal 2 2 33 6 2 6" xfId="30451"/>
    <cellStyle name="Normal 2 2 33 6 3" xfId="30452"/>
    <cellStyle name="Normal 2 2 33 6 4" xfId="30453"/>
    <cellStyle name="Normal 2 2 33 6 5" xfId="30454"/>
    <cellStyle name="Normal 2 2 33 6 6" xfId="30455"/>
    <cellStyle name="Normal 2 2 33 6 7" xfId="30456"/>
    <cellStyle name="Normal 2 2 33 7" xfId="30457"/>
    <cellStyle name="Normal 2 2 33 7 2" xfId="30458"/>
    <cellStyle name="Normal 2 2 33 7 2 2" xfId="30459"/>
    <cellStyle name="Normal 2 2 33 7 2 3" xfId="30460"/>
    <cellStyle name="Normal 2 2 33 7 2 4" xfId="30461"/>
    <cellStyle name="Normal 2 2 33 7 2 5" xfId="30462"/>
    <cellStyle name="Normal 2 2 33 7 2 6" xfId="30463"/>
    <cellStyle name="Normal 2 2 33 7 3" xfId="30464"/>
    <cellStyle name="Normal 2 2 33 7 4" xfId="30465"/>
    <cellStyle name="Normal 2 2 33 7 5" xfId="30466"/>
    <cellStyle name="Normal 2 2 33 7 6" xfId="30467"/>
    <cellStyle name="Normal 2 2 33 7 7" xfId="30468"/>
    <cellStyle name="Normal 2 2 33 8" xfId="30469"/>
    <cellStyle name="Normal 2 2 33 8 2" xfId="30470"/>
    <cellStyle name="Normal 2 2 33 8 3" xfId="30471"/>
    <cellStyle name="Normal 2 2 33 8 4" xfId="30472"/>
    <cellStyle name="Normal 2 2 33 8 5" xfId="30473"/>
    <cellStyle name="Normal 2 2 33 8 6" xfId="30474"/>
    <cellStyle name="Normal 2 2 33 9" xfId="30475"/>
    <cellStyle name="Normal 2 2 34" xfId="30476"/>
    <cellStyle name="Normal 2 2 34 10" xfId="30477"/>
    <cellStyle name="Normal 2 2 34 11" xfId="30478"/>
    <cellStyle name="Normal 2 2 34 12" xfId="30479"/>
    <cellStyle name="Normal 2 2 34 13" xfId="30480"/>
    <cellStyle name="Normal 2 2 34 2" xfId="30481"/>
    <cellStyle name="Normal 2 2 34 2 2" xfId="30482"/>
    <cellStyle name="Normal 2 2 34 2 2 2" xfId="30483"/>
    <cellStyle name="Normal 2 2 34 2 2 3" xfId="30484"/>
    <cellStyle name="Normal 2 2 34 2 2 4" xfId="30485"/>
    <cellStyle name="Normal 2 2 34 2 2 5" xfId="30486"/>
    <cellStyle name="Normal 2 2 34 2 2 6" xfId="30487"/>
    <cellStyle name="Normal 2 2 34 2 3" xfId="30488"/>
    <cellStyle name="Normal 2 2 34 2 4" xfId="30489"/>
    <cellStyle name="Normal 2 2 34 2 5" xfId="30490"/>
    <cellStyle name="Normal 2 2 34 2 6" xfId="30491"/>
    <cellStyle name="Normal 2 2 34 2 7" xfId="30492"/>
    <cellStyle name="Normal 2 2 34 3" xfId="30493"/>
    <cellStyle name="Normal 2 2 34 3 2" xfId="30494"/>
    <cellStyle name="Normal 2 2 34 3 2 2" xfId="30495"/>
    <cellStyle name="Normal 2 2 34 3 2 3" xfId="30496"/>
    <cellStyle name="Normal 2 2 34 3 2 4" xfId="30497"/>
    <cellStyle name="Normal 2 2 34 3 2 5" xfId="30498"/>
    <cellStyle name="Normal 2 2 34 3 2 6" xfId="30499"/>
    <cellStyle name="Normal 2 2 34 3 3" xfId="30500"/>
    <cellStyle name="Normal 2 2 34 3 4" xfId="30501"/>
    <cellStyle name="Normal 2 2 34 3 4 2" xfId="30502"/>
    <cellStyle name="Normal 2 2 34 3 4 2 2" xfId="30503"/>
    <cellStyle name="Normal 2 2 34 3 4 3" xfId="30504"/>
    <cellStyle name="Normal 2 2 34 3 5" xfId="30505"/>
    <cellStyle name="Normal 2 2 34 3 6" xfId="30506"/>
    <cellStyle name="Normal 2 2 34 3 7" xfId="30507"/>
    <cellStyle name="Normal 2 2 34 4" xfId="30508"/>
    <cellStyle name="Normal 2 2 34 4 2" xfId="30509"/>
    <cellStyle name="Normal 2 2 34 4 2 2" xfId="30510"/>
    <cellStyle name="Normal 2 2 34 4 2 3" xfId="30511"/>
    <cellStyle name="Normal 2 2 34 4 2 4" xfId="30512"/>
    <cellStyle name="Normal 2 2 34 4 2 5" xfId="30513"/>
    <cellStyle name="Normal 2 2 34 4 2 6" xfId="30514"/>
    <cellStyle name="Normal 2 2 34 4 3" xfId="30515"/>
    <cellStyle name="Normal 2 2 34 4 4" xfId="30516"/>
    <cellStyle name="Normal 2 2 34 4 5" xfId="30517"/>
    <cellStyle name="Normal 2 2 34 4 6" xfId="30518"/>
    <cellStyle name="Normal 2 2 34 4 7" xfId="30519"/>
    <cellStyle name="Normal 2 2 34 5" xfId="30520"/>
    <cellStyle name="Normal 2 2 34 5 2" xfId="30521"/>
    <cellStyle name="Normal 2 2 34 5 2 2" xfId="30522"/>
    <cellStyle name="Normal 2 2 34 5 2 3" xfId="30523"/>
    <cellStyle name="Normal 2 2 34 5 2 4" xfId="30524"/>
    <cellStyle name="Normal 2 2 34 5 2 5" xfId="30525"/>
    <cellStyle name="Normal 2 2 34 5 2 6" xfId="30526"/>
    <cellStyle name="Normal 2 2 34 5 3" xfId="30527"/>
    <cellStyle name="Normal 2 2 34 5 4" xfId="30528"/>
    <cellStyle name="Normal 2 2 34 5 5" xfId="30529"/>
    <cellStyle name="Normal 2 2 34 5 6" xfId="30530"/>
    <cellStyle name="Normal 2 2 34 5 7" xfId="30531"/>
    <cellStyle name="Normal 2 2 34 6" xfId="30532"/>
    <cellStyle name="Normal 2 2 34 6 2" xfId="30533"/>
    <cellStyle name="Normal 2 2 34 6 2 2" xfId="30534"/>
    <cellStyle name="Normal 2 2 34 6 2 3" xfId="30535"/>
    <cellStyle name="Normal 2 2 34 6 2 4" xfId="30536"/>
    <cellStyle name="Normal 2 2 34 6 2 5" xfId="30537"/>
    <cellStyle name="Normal 2 2 34 6 2 6" xfId="30538"/>
    <cellStyle name="Normal 2 2 34 6 3" xfId="30539"/>
    <cellStyle name="Normal 2 2 34 6 4" xfId="30540"/>
    <cellStyle name="Normal 2 2 34 6 5" xfId="30541"/>
    <cellStyle name="Normal 2 2 34 6 6" xfId="30542"/>
    <cellStyle name="Normal 2 2 34 6 7" xfId="30543"/>
    <cellStyle name="Normal 2 2 34 7" xfId="30544"/>
    <cellStyle name="Normal 2 2 34 7 2" xfId="30545"/>
    <cellStyle name="Normal 2 2 34 7 2 2" xfId="30546"/>
    <cellStyle name="Normal 2 2 34 7 2 3" xfId="30547"/>
    <cellStyle name="Normal 2 2 34 7 2 4" xfId="30548"/>
    <cellStyle name="Normal 2 2 34 7 2 5" xfId="30549"/>
    <cellStyle name="Normal 2 2 34 7 2 6" xfId="30550"/>
    <cellStyle name="Normal 2 2 34 7 3" xfId="30551"/>
    <cellStyle name="Normal 2 2 34 7 3 2" xfId="30552"/>
    <cellStyle name="Normal 2 2 34 7 3 2 2" xfId="30553"/>
    <cellStyle name="Normal 2 2 34 7 3 3" xfId="30554"/>
    <cellStyle name="Normal 2 2 34 7 4" xfId="30555"/>
    <cellStyle name="Normal 2 2 34 7 5" xfId="30556"/>
    <cellStyle name="Normal 2 2 34 7 6" xfId="30557"/>
    <cellStyle name="Normal 2 2 34 7 7" xfId="30558"/>
    <cellStyle name="Normal 2 2 34 8" xfId="30559"/>
    <cellStyle name="Normal 2 2 34 8 2" xfId="30560"/>
    <cellStyle name="Normal 2 2 34 8 3" xfId="30561"/>
    <cellStyle name="Normal 2 2 34 8 4" xfId="30562"/>
    <cellStyle name="Normal 2 2 34 8 5" xfId="30563"/>
    <cellStyle name="Normal 2 2 34 8 6" xfId="30564"/>
    <cellStyle name="Normal 2 2 34 9" xfId="30565"/>
    <cellStyle name="Normal 2 2 35" xfId="30566"/>
    <cellStyle name="Normal 2 2 35 2" xfId="30567"/>
    <cellStyle name="Normal 2 2 35 2 2" xfId="30568"/>
    <cellStyle name="Normal 2 2 35 2 3" xfId="30569"/>
    <cellStyle name="Normal 2 2 35 2 4" xfId="30570"/>
    <cellStyle name="Normal 2 2 35 2 5" xfId="30571"/>
    <cellStyle name="Normal 2 2 35 2 6" xfId="30572"/>
    <cellStyle name="Normal 2 2 35 3" xfId="30573"/>
    <cellStyle name="Normal 2 2 35 4" xfId="30574"/>
    <cellStyle name="Normal 2 2 35 5" xfId="30575"/>
    <cellStyle name="Normal 2 2 35 6" xfId="30576"/>
    <cellStyle name="Normal 2 2 35 7" xfId="30577"/>
    <cellStyle name="Normal 2 2 36" xfId="30578"/>
    <cellStyle name="Normal 2 2 36 2" xfId="30579"/>
    <cellStyle name="Normal 2 2 36 2 2" xfId="30580"/>
    <cellStyle name="Normal 2 2 36 2 3" xfId="30581"/>
    <cellStyle name="Normal 2 2 36 2 4" xfId="30582"/>
    <cellStyle name="Normal 2 2 36 2 5" xfId="30583"/>
    <cellStyle name="Normal 2 2 36 2 6" xfId="30584"/>
    <cellStyle name="Normal 2 2 36 3" xfId="30585"/>
    <cellStyle name="Normal 2 2 36 4" xfId="30586"/>
    <cellStyle name="Normal 2 2 36 5" xfId="30587"/>
    <cellStyle name="Normal 2 2 36 6" xfId="30588"/>
    <cellStyle name="Normal 2 2 36 7" xfId="30589"/>
    <cellStyle name="Normal 2 2 37" xfId="30590"/>
    <cellStyle name="Normal 2 2 37 2" xfId="30591"/>
    <cellStyle name="Normal 2 2 37 2 2" xfId="30592"/>
    <cellStyle name="Normal 2 2 37 2 3" xfId="30593"/>
    <cellStyle name="Normal 2 2 37 2 4" xfId="30594"/>
    <cellStyle name="Normal 2 2 37 2 5" xfId="30595"/>
    <cellStyle name="Normal 2 2 37 2 6" xfId="30596"/>
    <cellStyle name="Normal 2 2 37 3" xfId="30597"/>
    <cellStyle name="Normal 2 2 37 4" xfId="30598"/>
    <cellStyle name="Normal 2 2 37 5" xfId="30599"/>
    <cellStyle name="Normal 2 2 37 6" xfId="30600"/>
    <cellStyle name="Normal 2 2 37 7" xfId="30601"/>
    <cellStyle name="Normal 2 2 38" xfId="30602"/>
    <cellStyle name="Normal 2 2 38 2" xfId="30603"/>
    <cellStyle name="Normal 2 2 38 2 2" xfId="30604"/>
    <cellStyle name="Normal 2 2 38 2 3" xfId="30605"/>
    <cellStyle name="Normal 2 2 38 2 4" xfId="30606"/>
    <cellStyle name="Normal 2 2 38 2 5" xfId="30607"/>
    <cellStyle name="Normal 2 2 38 2 6" xfId="30608"/>
    <cellStyle name="Normal 2 2 38 3" xfId="30609"/>
    <cellStyle name="Normal 2 2 38 4" xfId="30610"/>
    <cellStyle name="Normal 2 2 38 5" xfId="30611"/>
    <cellStyle name="Normal 2 2 38 6" xfId="30612"/>
    <cellStyle name="Normal 2 2 38 7" xfId="30613"/>
    <cellStyle name="Normal 2 2 39" xfId="30614"/>
    <cellStyle name="Normal 2 2 39 2" xfId="30615"/>
    <cellStyle name="Normal 2 2 39 2 2" xfId="30616"/>
    <cellStyle name="Normal 2 2 39 2 3" xfId="30617"/>
    <cellStyle name="Normal 2 2 39 2 4" xfId="30618"/>
    <cellStyle name="Normal 2 2 39 2 5" xfId="30619"/>
    <cellStyle name="Normal 2 2 39 2 6" xfId="30620"/>
    <cellStyle name="Normal 2 2 39 3" xfId="30621"/>
    <cellStyle name="Normal 2 2 39 4" xfId="30622"/>
    <cellStyle name="Normal 2 2 39 5" xfId="30623"/>
    <cellStyle name="Normal 2 2 39 6" xfId="30624"/>
    <cellStyle name="Normal 2 2 39 7" xfId="30625"/>
    <cellStyle name="Normal 2 2 4" xfId="30626"/>
    <cellStyle name="Normal 2 2 4 10" xfId="30627"/>
    <cellStyle name="Normal 2 2 4 10 2" xfId="30628"/>
    <cellStyle name="Normal 2 2 4 10 2 2" xfId="30629"/>
    <cellStyle name="Normal 2 2 4 10 2 3" xfId="30630"/>
    <cellStyle name="Normal 2 2 4 10 2 4" xfId="30631"/>
    <cellStyle name="Normal 2 2 4 10 2 5" xfId="30632"/>
    <cellStyle name="Normal 2 2 4 10 2 6" xfId="30633"/>
    <cellStyle name="Normal 2 2 4 10 3" xfId="30634"/>
    <cellStyle name="Normal 2 2 4 10 4" xfId="30635"/>
    <cellStyle name="Normal 2 2 4 10 5" xfId="30636"/>
    <cellStyle name="Normal 2 2 4 10 6" xfId="30637"/>
    <cellStyle name="Normal 2 2 4 10 7" xfId="30638"/>
    <cellStyle name="Normal 2 2 4 11" xfId="30639"/>
    <cellStyle name="Normal 2 2 4 11 2" xfId="30640"/>
    <cellStyle name="Normal 2 2 4 11 2 2" xfId="30641"/>
    <cellStyle name="Normal 2 2 4 11 2 3" xfId="30642"/>
    <cellStyle name="Normal 2 2 4 11 2 4" xfId="30643"/>
    <cellStyle name="Normal 2 2 4 11 2 5" xfId="30644"/>
    <cellStyle name="Normal 2 2 4 11 2 6" xfId="30645"/>
    <cellStyle name="Normal 2 2 4 11 3" xfId="30646"/>
    <cellStyle name="Normal 2 2 4 11 4" xfId="30647"/>
    <cellStyle name="Normal 2 2 4 11 5" xfId="30648"/>
    <cellStyle name="Normal 2 2 4 11 6" xfId="30649"/>
    <cellStyle name="Normal 2 2 4 11 7" xfId="30650"/>
    <cellStyle name="Normal 2 2 4 12" xfId="30651"/>
    <cellStyle name="Normal 2 2 4 12 2" xfId="30652"/>
    <cellStyle name="Normal 2 2 4 12 2 2" xfId="30653"/>
    <cellStyle name="Normal 2 2 4 12 2 3" xfId="30654"/>
    <cellStyle name="Normal 2 2 4 12 2 4" xfId="30655"/>
    <cellStyle name="Normal 2 2 4 12 2 5" xfId="30656"/>
    <cellStyle name="Normal 2 2 4 12 2 6" xfId="30657"/>
    <cellStyle name="Normal 2 2 4 12 3" xfId="30658"/>
    <cellStyle name="Normal 2 2 4 12 4" xfId="30659"/>
    <cellStyle name="Normal 2 2 4 12 5" xfId="30660"/>
    <cellStyle name="Normal 2 2 4 12 6" xfId="30661"/>
    <cellStyle name="Normal 2 2 4 12 7" xfId="30662"/>
    <cellStyle name="Normal 2 2 4 13" xfId="30663"/>
    <cellStyle name="Normal 2 2 4 13 2" xfId="30664"/>
    <cellStyle name="Normal 2 2 4 13 2 2" xfId="30665"/>
    <cellStyle name="Normal 2 2 4 13 2 3" xfId="30666"/>
    <cellStyle name="Normal 2 2 4 13 2 4" xfId="30667"/>
    <cellStyle name="Normal 2 2 4 13 2 5" xfId="30668"/>
    <cellStyle name="Normal 2 2 4 13 2 6" xfId="30669"/>
    <cellStyle name="Normal 2 2 4 13 3" xfId="30670"/>
    <cellStyle name="Normal 2 2 4 13 4" xfId="30671"/>
    <cellStyle name="Normal 2 2 4 13 5" xfId="30672"/>
    <cellStyle name="Normal 2 2 4 13 6" xfId="30673"/>
    <cellStyle name="Normal 2 2 4 13 7" xfId="30674"/>
    <cellStyle name="Normal 2 2 4 14" xfId="30675"/>
    <cellStyle name="Normal 2 2 4 14 2" xfId="30676"/>
    <cellStyle name="Normal 2 2 4 14 2 2" xfId="30677"/>
    <cellStyle name="Normal 2 2 4 14 2 3" xfId="30678"/>
    <cellStyle name="Normal 2 2 4 14 2 4" xfId="30679"/>
    <cellStyle name="Normal 2 2 4 14 2 5" xfId="30680"/>
    <cellStyle name="Normal 2 2 4 14 2 6" xfId="30681"/>
    <cellStyle name="Normal 2 2 4 14 3" xfId="30682"/>
    <cellStyle name="Normal 2 2 4 14 4" xfId="30683"/>
    <cellStyle name="Normal 2 2 4 14 5" xfId="30684"/>
    <cellStyle name="Normal 2 2 4 14 6" xfId="30685"/>
    <cellStyle name="Normal 2 2 4 14 7" xfId="30686"/>
    <cellStyle name="Normal 2 2 4 15" xfId="30687"/>
    <cellStyle name="Normal 2 2 4 15 2" xfId="30688"/>
    <cellStyle name="Normal 2 2 4 15 2 2" xfId="30689"/>
    <cellStyle name="Normal 2 2 4 15 2 3" xfId="30690"/>
    <cellStyle name="Normal 2 2 4 15 2 4" xfId="30691"/>
    <cellStyle name="Normal 2 2 4 15 2 5" xfId="30692"/>
    <cellStyle name="Normal 2 2 4 15 2 6" xfId="30693"/>
    <cellStyle name="Normal 2 2 4 15 3" xfId="30694"/>
    <cellStyle name="Normal 2 2 4 15 4" xfId="30695"/>
    <cellStyle name="Normal 2 2 4 15 5" xfId="30696"/>
    <cellStyle name="Normal 2 2 4 15 6" xfId="30697"/>
    <cellStyle name="Normal 2 2 4 15 7" xfId="30698"/>
    <cellStyle name="Normal 2 2 4 16" xfId="30699"/>
    <cellStyle name="Normal 2 2 4 16 2" xfId="30700"/>
    <cellStyle name="Normal 2 2 4 16 2 2" xfId="30701"/>
    <cellStyle name="Normal 2 2 4 16 2 3" xfId="30702"/>
    <cellStyle name="Normal 2 2 4 16 2 4" xfId="30703"/>
    <cellStyle name="Normal 2 2 4 16 2 5" xfId="30704"/>
    <cellStyle name="Normal 2 2 4 16 2 6" xfId="30705"/>
    <cellStyle name="Normal 2 2 4 16 3" xfId="30706"/>
    <cellStyle name="Normal 2 2 4 16 4" xfId="30707"/>
    <cellStyle name="Normal 2 2 4 16 5" xfId="30708"/>
    <cellStyle name="Normal 2 2 4 16 6" xfId="30709"/>
    <cellStyle name="Normal 2 2 4 16 7" xfId="30710"/>
    <cellStyle name="Normal 2 2 4 17" xfId="30711"/>
    <cellStyle name="Normal 2 2 4 17 2" xfId="30712"/>
    <cellStyle name="Normal 2 2 4 17 2 2" xfId="30713"/>
    <cellStyle name="Normal 2 2 4 17 2 3" xfId="30714"/>
    <cellStyle name="Normal 2 2 4 17 2 4" xfId="30715"/>
    <cellStyle name="Normal 2 2 4 17 2 5" xfId="30716"/>
    <cellStyle name="Normal 2 2 4 17 2 6" xfId="30717"/>
    <cellStyle name="Normal 2 2 4 17 3" xfId="30718"/>
    <cellStyle name="Normal 2 2 4 17 4" xfId="30719"/>
    <cellStyle name="Normal 2 2 4 17 5" xfId="30720"/>
    <cellStyle name="Normal 2 2 4 17 6" xfId="30721"/>
    <cellStyle name="Normal 2 2 4 17 7" xfId="30722"/>
    <cellStyle name="Normal 2 2 4 18" xfId="30723"/>
    <cellStyle name="Normal 2 2 4 18 2" xfId="30724"/>
    <cellStyle name="Normal 2 2 4 18 2 2" xfId="30725"/>
    <cellStyle name="Normal 2 2 4 18 2 3" xfId="30726"/>
    <cellStyle name="Normal 2 2 4 18 2 3 2" xfId="30727"/>
    <cellStyle name="Normal 2 2 4 18 2 3 2 2" xfId="30728"/>
    <cellStyle name="Normal 2 2 4 18 2 3 3" xfId="30729"/>
    <cellStyle name="Normal 2 2 4 18 2 4" xfId="30730"/>
    <cellStyle name="Normal 2 2 4 18 2 5" xfId="30731"/>
    <cellStyle name="Normal 2 2 4 18 2 6" xfId="30732"/>
    <cellStyle name="Normal 2 2 4 18 3" xfId="30733"/>
    <cellStyle name="Normal 2 2 4 18 4" xfId="30734"/>
    <cellStyle name="Normal 2 2 4 18 5" xfId="30735"/>
    <cellStyle name="Normal 2 2 4 18 6" xfId="30736"/>
    <cellStyle name="Normal 2 2 4 18 7" xfId="30737"/>
    <cellStyle name="Normal 2 2 4 19" xfId="30738"/>
    <cellStyle name="Normal 2 2 4 19 2" xfId="30739"/>
    <cellStyle name="Normal 2 2 4 19 2 2" xfId="30740"/>
    <cellStyle name="Normal 2 2 4 19 2 3" xfId="30741"/>
    <cellStyle name="Normal 2 2 4 19 2 4" xfId="30742"/>
    <cellStyle name="Normal 2 2 4 19 2 5" xfId="30743"/>
    <cellStyle name="Normal 2 2 4 19 2 6" xfId="30744"/>
    <cellStyle name="Normal 2 2 4 19 3" xfId="30745"/>
    <cellStyle name="Normal 2 2 4 19 4" xfId="30746"/>
    <cellStyle name="Normal 2 2 4 19 5" xfId="30747"/>
    <cellStyle name="Normal 2 2 4 19 6" xfId="30748"/>
    <cellStyle name="Normal 2 2 4 19 7" xfId="30749"/>
    <cellStyle name="Normal 2 2 4 2" xfId="30750"/>
    <cellStyle name="Normal 2 2 4 2 2" xfId="30751"/>
    <cellStyle name="Normal 2 2 4 2 2 2" xfId="30752"/>
    <cellStyle name="Normal 2 2 4 2 2 3" xfId="30753"/>
    <cellStyle name="Normal 2 2 4 2 2 3 2" xfId="30754"/>
    <cellStyle name="Normal 2 2 4 2 2 3 2 2" xfId="30755"/>
    <cellStyle name="Normal 2 2 4 2 2 3 3" xfId="30756"/>
    <cellStyle name="Normal 2 2 4 2 2 4" xfId="30757"/>
    <cellStyle name="Normal 2 2 4 2 2 5" xfId="30758"/>
    <cellStyle name="Normal 2 2 4 2 2 6" xfId="30759"/>
    <cellStyle name="Normal 2 2 4 2 3" xfId="30760"/>
    <cellStyle name="Normal 2 2 4 2 4" xfId="30761"/>
    <cellStyle name="Normal 2 2 4 2 5" xfId="30762"/>
    <cellStyle name="Normal 2 2 4 2 6" xfId="30763"/>
    <cellStyle name="Normal 2 2 4 2 7" xfId="30764"/>
    <cellStyle name="Normal 2 2 4 20" xfId="30765"/>
    <cellStyle name="Normal 2 2 4 20 2" xfId="30766"/>
    <cellStyle name="Normal 2 2 4 20 3" xfId="30767"/>
    <cellStyle name="Normal 2 2 4 20 4" xfId="30768"/>
    <cellStyle name="Normal 2 2 4 20 5" xfId="30769"/>
    <cellStyle name="Normal 2 2 4 20 6" xfId="30770"/>
    <cellStyle name="Normal 2 2 4 21" xfId="30771"/>
    <cellStyle name="Normal 2 2 4 22" xfId="30772"/>
    <cellStyle name="Normal 2 2 4 23" xfId="30773"/>
    <cellStyle name="Normal 2 2 4 24" xfId="30774"/>
    <cellStyle name="Normal 2 2 4 3" xfId="30775"/>
    <cellStyle name="Normal 2 2 4 3 2" xfId="30776"/>
    <cellStyle name="Normal 2 2 4 3 2 2" xfId="30777"/>
    <cellStyle name="Normal 2 2 4 3 2 3" xfId="30778"/>
    <cellStyle name="Normal 2 2 4 3 2 4" xfId="30779"/>
    <cellStyle name="Normal 2 2 4 3 2 5" xfId="30780"/>
    <cellStyle name="Normal 2 2 4 3 2 6" xfId="30781"/>
    <cellStyle name="Normal 2 2 4 3 3" xfId="30782"/>
    <cellStyle name="Normal 2 2 4 3 4" xfId="30783"/>
    <cellStyle name="Normal 2 2 4 3 5" xfId="30784"/>
    <cellStyle name="Normal 2 2 4 3 6" xfId="30785"/>
    <cellStyle name="Normal 2 2 4 3 7" xfId="30786"/>
    <cellStyle name="Normal 2 2 4 4" xfId="30787"/>
    <cellStyle name="Normal 2 2 4 4 2" xfId="30788"/>
    <cellStyle name="Normal 2 2 4 4 2 2" xfId="30789"/>
    <cellStyle name="Normal 2 2 4 4 2 3" xfId="30790"/>
    <cellStyle name="Normal 2 2 4 4 2 4" xfId="30791"/>
    <cellStyle name="Normal 2 2 4 4 2 5" xfId="30792"/>
    <cellStyle name="Normal 2 2 4 4 2 6" xfId="30793"/>
    <cellStyle name="Normal 2 2 4 4 3" xfId="30794"/>
    <cellStyle name="Normal 2 2 4 4 4" xfId="30795"/>
    <cellStyle name="Normal 2 2 4 4 5" xfId="30796"/>
    <cellStyle name="Normal 2 2 4 4 6" xfId="30797"/>
    <cellStyle name="Normal 2 2 4 4 7" xfId="30798"/>
    <cellStyle name="Normal 2 2 4 5" xfId="30799"/>
    <cellStyle name="Normal 2 2 4 5 2" xfId="30800"/>
    <cellStyle name="Normal 2 2 4 5 2 2" xfId="30801"/>
    <cellStyle name="Normal 2 2 4 5 2 3" xfId="30802"/>
    <cellStyle name="Normal 2 2 4 5 2 4" xfId="30803"/>
    <cellStyle name="Normal 2 2 4 5 2 5" xfId="30804"/>
    <cellStyle name="Normal 2 2 4 5 2 6" xfId="30805"/>
    <cellStyle name="Normal 2 2 4 5 3" xfId="30806"/>
    <cellStyle name="Normal 2 2 4 5 4" xfId="30807"/>
    <cellStyle name="Normal 2 2 4 5 5" xfId="30808"/>
    <cellStyle name="Normal 2 2 4 5 6" xfId="30809"/>
    <cellStyle name="Normal 2 2 4 5 7" xfId="30810"/>
    <cellStyle name="Normal 2 2 4 6" xfId="30811"/>
    <cellStyle name="Normal 2 2 4 6 2" xfId="30812"/>
    <cellStyle name="Normal 2 2 4 6 2 2" xfId="30813"/>
    <cellStyle name="Normal 2 2 4 6 2 3" xfId="30814"/>
    <cellStyle name="Normal 2 2 4 6 2 4" xfId="30815"/>
    <cellStyle name="Normal 2 2 4 6 2 5" xfId="30816"/>
    <cellStyle name="Normal 2 2 4 6 2 6" xfId="30817"/>
    <cellStyle name="Normal 2 2 4 6 3" xfId="30818"/>
    <cellStyle name="Normal 2 2 4 6 4" xfId="30819"/>
    <cellStyle name="Normal 2 2 4 6 5" xfId="30820"/>
    <cellStyle name="Normal 2 2 4 6 6" xfId="30821"/>
    <cellStyle name="Normal 2 2 4 6 7" xfId="30822"/>
    <cellStyle name="Normal 2 2 4 7" xfId="30823"/>
    <cellStyle name="Normal 2 2 4 7 2" xfId="30824"/>
    <cellStyle name="Normal 2 2 4 7 2 2" xfId="30825"/>
    <cellStyle name="Normal 2 2 4 7 2 3" xfId="30826"/>
    <cellStyle name="Normal 2 2 4 7 2 4" xfId="30827"/>
    <cellStyle name="Normal 2 2 4 7 2 5" xfId="30828"/>
    <cellStyle name="Normal 2 2 4 7 2 6" xfId="30829"/>
    <cellStyle name="Normal 2 2 4 7 3" xfId="30830"/>
    <cellStyle name="Normal 2 2 4 7 4" xfId="30831"/>
    <cellStyle name="Normal 2 2 4 7 5" xfId="30832"/>
    <cellStyle name="Normal 2 2 4 7 6" xfId="30833"/>
    <cellStyle name="Normal 2 2 4 7 7" xfId="30834"/>
    <cellStyle name="Normal 2 2 4 8" xfId="30835"/>
    <cellStyle name="Normal 2 2 4 8 2" xfId="30836"/>
    <cellStyle name="Normal 2 2 4 8 2 2" xfId="30837"/>
    <cellStyle name="Normal 2 2 4 8 2 3" xfId="30838"/>
    <cellStyle name="Normal 2 2 4 8 2 4" xfId="30839"/>
    <cellStyle name="Normal 2 2 4 8 2 5" xfId="30840"/>
    <cellStyle name="Normal 2 2 4 8 2 6" xfId="30841"/>
    <cellStyle name="Normal 2 2 4 8 3" xfId="30842"/>
    <cellStyle name="Normal 2 2 4 8 4" xfId="30843"/>
    <cellStyle name="Normal 2 2 4 8 4 2" xfId="30844"/>
    <cellStyle name="Normal 2 2 4 8 4 2 2" xfId="30845"/>
    <cellStyle name="Normal 2 2 4 8 4 3" xfId="30846"/>
    <cellStyle name="Normal 2 2 4 8 5" xfId="30847"/>
    <cellStyle name="Normal 2 2 4 8 6" xfId="30848"/>
    <cellStyle name="Normal 2 2 4 8 7" xfId="30849"/>
    <cellStyle name="Normal 2 2 4 9" xfId="30850"/>
    <cellStyle name="Normal 2 2 4 9 2" xfId="30851"/>
    <cellStyle name="Normal 2 2 4 9 2 2" xfId="30852"/>
    <cellStyle name="Normal 2 2 4 9 2 2 2" xfId="30853"/>
    <cellStyle name="Normal 2 2 4 9 2 3" xfId="30854"/>
    <cellStyle name="Normal 2 2 4 9 2 4" xfId="30855"/>
    <cellStyle name="Normal 2 2 4 9 2 5" xfId="30856"/>
    <cellStyle name="Normal 2 2 4 9 2 6" xfId="30857"/>
    <cellStyle name="Normal 2 2 4 9 3" xfId="30858"/>
    <cellStyle name="Normal 2 2 4 9 4" xfId="30859"/>
    <cellStyle name="Normal 2 2 4 9 5" xfId="30860"/>
    <cellStyle name="Normal 2 2 4 9 6" xfId="30861"/>
    <cellStyle name="Normal 2 2 4 9 7" xfId="30862"/>
    <cellStyle name="Normal 2 2 40" xfId="30863"/>
    <cellStyle name="Normal 2 2 40 2" xfId="30864"/>
    <cellStyle name="Normal 2 2 40 2 2" xfId="30865"/>
    <cellStyle name="Normal 2 2 40 2 3" xfId="30866"/>
    <cellStyle name="Normal 2 2 40 2 4" xfId="30867"/>
    <cellStyle name="Normal 2 2 40 2 5" xfId="30868"/>
    <cellStyle name="Normal 2 2 40 2 6" xfId="30869"/>
    <cellStyle name="Normal 2 2 40 3" xfId="30870"/>
    <cellStyle name="Normal 2 2 40 4" xfId="30871"/>
    <cellStyle name="Normal 2 2 40 5" xfId="30872"/>
    <cellStyle name="Normal 2 2 40 6" xfId="30873"/>
    <cellStyle name="Normal 2 2 40 7" xfId="30874"/>
    <cellStyle name="Normal 2 2 41" xfId="30875"/>
    <cellStyle name="Normal 2 2 41 2" xfId="30876"/>
    <cellStyle name="Normal 2 2 41 3" xfId="30877"/>
    <cellStyle name="Normal 2 2 41 4" xfId="30878"/>
    <cellStyle name="Normal 2 2 41 5" xfId="30879"/>
    <cellStyle name="Normal 2 2 41 6" xfId="30880"/>
    <cellStyle name="Normal 2 2 42" xfId="30881"/>
    <cellStyle name="Normal 2 2 42 2" xfId="30882"/>
    <cellStyle name="Normal 2 2 42 3" xfId="30883"/>
    <cellStyle name="Normal 2 2 42 4" xfId="30884"/>
    <cellStyle name="Normal 2 2 42 5" xfId="30885"/>
    <cellStyle name="Normal 2 2 42 6" xfId="30886"/>
    <cellStyle name="Normal 2 2 43" xfId="30887"/>
    <cellStyle name="Normal 2 2 43 2" xfId="30888"/>
    <cellStyle name="Normal 2 2 43 2 2" xfId="30889"/>
    <cellStyle name="Normal 2 2 43 3" xfId="30890"/>
    <cellStyle name="Normal 2 2 43 4" xfId="30891"/>
    <cellStyle name="Normal 2 2 43 5" xfId="30892"/>
    <cellStyle name="Normal 2 2 44" xfId="30893"/>
    <cellStyle name="Normal 2 2 45" xfId="30894"/>
    <cellStyle name="Normal 2 2 45 2" xfId="30895"/>
    <cellStyle name="Normal 2 2 45 3" xfId="30896"/>
    <cellStyle name="Normal 2 2 46" xfId="30897"/>
    <cellStyle name="Normal 2 2 47" xfId="30898"/>
    <cellStyle name="Normal 2 2 47 2" xfId="30899"/>
    <cellStyle name="Normal 2 2 48" xfId="30900"/>
    <cellStyle name="Normal 2 2 49" xfId="30901"/>
    <cellStyle name="Normal 2 2 5" xfId="30902"/>
    <cellStyle name="Normal 2 2 5 10" xfId="30903"/>
    <cellStyle name="Normal 2 2 5 10 2" xfId="30904"/>
    <cellStyle name="Normal 2 2 5 10 2 2" xfId="30905"/>
    <cellStyle name="Normal 2 2 5 10 2 3" xfId="30906"/>
    <cellStyle name="Normal 2 2 5 10 2 3 2" xfId="30907"/>
    <cellStyle name="Normal 2 2 5 10 2 3 2 2" xfId="30908"/>
    <cellStyle name="Normal 2 2 5 10 2 3 3" xfId="30909"/>
    <cellStyle name="Normal 2 2 5 10 2 4" xfId="30910"/>
    <cellStyle name="Normal 2 2 5 10 2 5" xfId="30911"/>
    <cellStyle name="Normal 2 2 5 10 2 6" xfId="30912"/>
    <cellStyle name="Normal 2 2 5 10 3" xfId="30913"/>
    <cellStyle name="Normal 2 2 5 10 4" xfId="30914"/>
    <cellStyle name="Normal 2 2 5 10 5" xfId="30915"/>
    <cellStyle name="Normal 2 2 5 10 6" xfId="30916"/>
    <cellStyle name="Normal 2 2 5 10 7" xfId="30917"/>
    <cellStyle name="Normal 2 2 5 11" xfId="30918"/>
    <cellStyle name="Normal 2 2 5 11 2" xfId="30919"/>
    <cellStyle name="Normal 2 2 5 11 2 2" xfId="30920"/>
    <cellStyle name="Normal 2 2 5 11 2 3" xfId="30921"/>
    <cellStyle name="Normal 2 2 5 11 2 4" xfId="30922"/>
    <cellStyle name="Normal 2 2 5 11 2 5" xfId="30923"/>
    <cellStyle name="Normal 2 2 5 11 2 6" xfId="30924"/>
    <cellStyle name="Normal 2 2 5 11 3" xfId="30925"/>
    <cellStyle name="Normal 2 2 5 11 4" xfId="30926"/>
    <cellStyle name="Normal 2 2 5 11 5" xfId="30927"/>
    <cellStyle name="Normal 2 2 5 11 6" xfId="30928"/>
    <cellStyle name="Normal 2 2 5 11 7" xfId="30929"/>
    <cellStyle name="Normal 2 2 5 12" xfId="30930"/>
    <cellStyle name="Normal 2 2 5 12 2" xfId="30931"/>
    <cellStyle name="Normal 2 2 5 12 2 2" xfId="30932"/>
    <cellStyle name="Normal 2 2 5 12 2 3" xfId="30933"/>
    <cellStyle name="Normal 2 2 5 12 2 4" xfId="30934"/>
    <cellStyle name="Normal 2 2 5 12 2 5" xfId="30935"/>
    <cellStyle name="Normal 2 2 5 12 2 6" xfId="30936"/>
    <cellStyle name="Normal 2 2 5 12 3" xfId="30937"/>
    <cellStyle name="Normal 2 2 5 12 4" xfId="30938"/>
    <cellStyle name="Normal 2 2 5 12 5" xfId="30939"/>
    <cellStyle name="Normal 2 2 5 12 6" xfId="30940"/>
    <cellStyle name="Normal 2 2 5 12 7" xfId="30941"/>
    <cellStyle name="Normal 2 2 5 13" xfId="30942"/>
    <cellStyle name="Normal 2 2 5 13 2" xfId="30943"/>
    <cellStyle name="Normal 2 2 5 13 2 2" xfId="30944"/>
    <cellStyle name="Normal 2 2 5 13 2 3" xfId="30945"/>
    <cellStyle name="Normal 2 2 5 13 2 4" xfId="30946"/>
    <cellStyle name="Normal 2 2 5 13 2 5" xfId="30947"/>
    <cellStyle name="Normal 2 2 5 13 2 6" xfId="30948"/>
    <cellStyle name="Normal 2 2 5 13 3" xfId="30949"/>
    <cellStyle name="Normal 2 2 5 13 4" xfId="30950"/>
    <cellStyle name="Normal 2 2 5 13 5" xfId="30951"/>
    <cellStyle name="Normal 2 2 5 13 6" xfId="30952"/>
    <cellStyle name="Normal 2 2 5 13 7" xfId="30953"/>
    <cellStyle name="Normal 2 2 5 14" xfId="30954"/>
    <cellStyle name="Normal 2 2 5 14 2" xfId="30955"/>
    <cellStyle name="Normal 2 2 5 14 2 2" xfId="30956"/>
    <cellStyle name="Normal 2 2 5 14 2 3" xfId="30957"/>
    <cellStyle name="Normal 2 2 5 14 2 4" xfId="30958"/>
    <cellStyle name="Normal 2 2 5 14 2 5" xfId="30959"/>
    <cellStyle name="Normal 2 2 5 14 2 6" xfId="30960"/>
    <cellStyle name="Normal 2 2 5 14 3" xfId="30961"/>
    <cellStyle name="Normal 2 2 5 14 4" xfId="30962"/>
    <cellStyle name="Normal 2 2 5 14 5" xfId="30963"/>
    <cellStyle name="Normal 2 2 5 14 6" xfId="30964"/>
    <cellStyle name="Normal 2 2 5 14 7" xfId="30965"/>
    <cellStyle name="Normal 2 2 5 15" xfId="30966"/>
    <cellStyle name="Normal 2 2 5 15 2" xfId="30967"/>
    <cellStyle name="Normal 2 2 5 15 2 2" xfId="30968"/>
    <cellStyle name="Normal 2 2 5 15 2 3" xfId="30969"/>
    <cellStyle name="Normal 2 2 5 15 2 4" xfId="30970"/>
    <cellStyle name="Normal 2 2 5 15 2 5" xfId="30971"/>
    <cellStyle name="Normal 2 2 5 15 2 6" xfId="30972"/>
    <cellStyle name="Normal 2 2 5 15 3" xfId="30973"/>
    <cellStyle name="Normal 2 2 5 15 4" xfId="30974"/>
    <cellStyle name="Normal 2 2 5 15 5" xfId="30975"/>
    <cellStyle name="Normal 2 2 5 15 6" xfId="30976"/>
    <cellStyle name="Normal 2 2 5 15 7" xfId="30977"/>
    <cellStyle name="Normal 2 2 5 16" xfId="30978"/>
    <cellStyle name="Normal 2 2 5 16 2" xfId="30979"/>
    <cellStyle name="Normal 2 2 5 16 2 2" xfId="30980"/>
    <cellStyle name="Normal 2 2 5 16 2 3" xfId="30981"/>
    <cellStyle name="Normal 2 2 5 16 2 4" xfId="30982"/>
    <cellStyle name="Normal 2 2 5 16 2 5" xfId="30983"/>
    <cellStyle name="Normal 2 2 5 16 2 6" xfId="30984"/>
    <cellStyle name="Normal 2 2 5 16 3" xfId="30985"/>
    <cellStyle name="Normal 2 2 5 16 4" xfId="30986"/>
    <cellStyle name="Normal 2 2 5 16 5" xfId="30987"/>
    <cellStyle name="Normal 2 2 5 16 6" xfId="30988"/>
    <cellStyle name="Normal 2 2 5 16 7" xfId="30989"/>
    <cellStyle name="Normal 2 2 5 17" xfId="30990"/>
    <cellStyle name="Normal 2 2 5 17 2" xfId="30991"/>
    <cellStyle name="Normal 2 2 5 17 2 2" xfId="30992"/>
    <cellStyle name="Normal 2 2 5 17 2 3" xfId="30993"/>
    <cellStyle name="Normal 2 2 5 17 2 4" xfId="30994"/>
    <cellStyle name="Normal 2 2 5 17 2 5" xfId="30995"/>
    <cellStyle name="Normal 2 2 5 17 2 6" xfId="30996"/>
    <cellStyle name="Normal 2 2 5 17 3" xfId="30997"/>
    <cellStyle name="Normal 2 2 5 17 4" xfId="30998"/>
    <cellStyle name="Normal 2 2 5 17 5" xfId="30999"/>
    <cellStyle name="Normal 2 2 5 17 6" xfId="31000"/>
    <cellStyle name="Normal 2 2 5 17 7" xfId="31001"/>
    <cellStyle name="Normal 2 2 5 18" xfId="31002"/>
    <cellStyle name="Normal 2 2 5 18 2" xfId="31003"/>
    <cellStyle name="Normal 2 2 5 18 2 2" xfId="31004"/>
    <cellStyle name="Normal 2 2 5 18 2 3" xfId="31005"/>
    <cellStyle name="Normal 2 2 5 18 2 4" xfId="31006"/>
    <cellStyle name="Normal 2 2 5 18 2 5" xfId="31007"/>
    <cellStyle name="Normal 2 2 5 18 2 6" xfId="31008"/>
    <cellStyle name="Normal 2 2 5 18 3" xfId="31009"/>
    <cellStyle name="Normal 2 2 5 18 4" xfId="31010"/>
    <cellStyle name="Normal 2 2 5 18 5" xfId="31011"/>
    <cellStyle name="Normal 2 2 5 18 6" xfId="31012"/>
    <cellStyle name="Normal 2 2 5 18 7" xfId="31013"/>
    <cellStyle name="Normal 2 2 5 19" xfId="31014"/>
    <cellStyle name="Normal 2 2 5 19 2" xfId="31015"/>
    <cellStyle name="Normal 2 2 5 19 2 2" xfId="31016"/>
    <cellStyle name="Normal 2 2 5 19 2 3" xfId="31017"/>
    <cellStyle name="Normal 2 2 5 19 2 4" xfId="31018"/>
    <cellStyle name="Normal 2 2 5 19 2 5" xfId="31019"/>
    <cellStyle name="Normal 2 2 5 19 2 6" xfId="31020"/>
    <cellStyle name="Normal 2 2 5 19 3" xfId="31021"/>
    <cellStyle name="Normal 2 2 5 19 4" xfId="31022"/>
    <cellStyle name="Normal 2 2 5 19 5" xfId="31023"/>
    <cellStyle name="Normal 2 2 5 19 6" xfId="31024"/>
    <cellStyle name="Normal 2 2 5 19 7" xfId="31025"/>
    <cellStyle name="Normal 2 2 5 2" xfId="31026"/>
    <cellStyle name="Normal 2 2 5 2 2" xfId="31027"/>
    <cellStyle name="Normal 2 2 5 2 2 2" xfId="31028"/>
    <cellStyle name="Normal 2 2 5 2 2 3" xfId="31029"/>
    <cellStyle name="Normal 2 2 5 2 2 4" xfId="31030"/>
    <cellStyle name="Normal 2 2 5 2 2 5" xfId="31031"/>
    <cellStyle name="Normal 2 2 5 2 2 6" xfId="31032"/>
    <cellStyle name="Normal 2 2 5 2 3" xfId="31033"/>
    <cellStyle name="Normal 2 2 5 2 4" xfId="31034"/>
    <cellStyle name="Normal 2 2 5 2 5" xfId="31035"/>
    <cellStyle name="Normal 2 2 5 2 6" xfId="31036"/>
    <cellStyle name="Normal 2 2 5 2 7" xfId="31037"/>
    <cellStyle name="Normal 2 2 5 20" xfId="31038"/>
    <cellStyle name="Normal 2 2 5 20 2" xfId="31039"/>
    <cellStyle name="Normal 2 2 5 20 3" xfId="31040"/>
    <cellStyle name="Normal 2 2 5 20 4" xfId="31041"/>
    <cellStyle name="Normal 2 2 5 20 5" xfId="31042"/>
    <cellStyle name="Normal 2 2 5 20 6" xfId="31043"/>
    <cellStyle name="Normal 2 2 5 21" xfId="31044"/>
    <cellStyle name="Normal 2 2 5 22" xfId="31045"/>
    <cellStyle name="Normal 2 2 5 23" xfId="31046"/>
    <cellStyle name="Normal 2 2 5 24" xfId="31047"/>
    <cellStyle name="Normal 2 2 5 25" xfId="31048"/>
    <cellStyle name="Normal 2 2 5 3" xfId="31049"/>
    <cellStyle name="Normal 2 2 5 3 2" xfId="31050"/>
    <cellStyle name="Normal 2 2 5 3 2 2" xfId="31051"/>
    <cellStyle name="Normal 2 2 5 3 2 3" xfId="31052"/>
    <cellStyle name="Normal 2 2 5 3 2 4" xfId="31053"/>
    <cellStyle name="Normal 2 2 5 3 2 5" xfId="31054"/>
    <cellStyle name="Normal 2 2 5 3 2 6" xfId="31055"/>
    <cellStyle name="Normal 2 2 5 3 3" xfId="31056"/>
    <cellStyle name="Normal 2 2 5 3 4" xfId="31057"/>
    <cellStyle name="Normal 2 2 5 3 5" xfId="31058"/>
    <cellStyle name="Normal 2 2 5 3 6" xfId="31059"/>
    <cellStyle name="Normal 2 2 5 3 7" xfId="31060"/>
    <cellStyle name="Normal 2 2 5 4" xfId="31061"/>
    <cellStyle name="Normal 2 2 5 4 2" xfId="31062"/>
    <cellStyle name="Normal 2 2 5 4 2 2" xfId="31063"/>
    <cellStyle name="Normal 2 2 5 4 2 3" xfId="31064"/>
    <cellStyle name="Normal 2 2 5 4 2 4" xfId="31065"/>
    <cellStyle name="Normal 2 2 5 4 2 5" xfId="31066"/>
    <cellStyle name="Normal 2 2 5 4 2 6" xfId="31067"/>
    <cellStyle name="Normal 2 2 5 4 3" xfId="31068"/>
    <cellStyle name="Normal 2 2 5 4 4" xfId="31069"/>
    <cellStyle name="Normal 2 2 5 4 5" xfId="31070"/>
    <cellStyle name="Normal 2 2 5 4 6" xfId="31071"/>
    <cellStyle name="Normal 2 2 5 4 7" xfId="31072"/>
    <cellStyle name="Normal 2 2 5 5" xfId="31073"/>
    <cellStyle name="Normal 2 2 5 5 2" xfId="31074"/>
    <cellStyle name="Normal 2 2 5 5 2 2" xfId="31075"/>
    <cellStyle name="Normal 2 2 5 5 2 3" xfId="31076"/>
    <cellStyle name="Normal 2 2 5 5 2 4" xfId="31077"/>
    <cellStyle name="Normal 2 2 5 5 2 5" xfId="31078"/>
    <cellStyle name="Normal 2 2 5 5 2 6" xfId="31079"/>
    <cellStyle name="Normal 2 2 5 5 3" xfId="31080"/>
    <cellStyle name="Normal 2 2 5 5 3 2" xfId="31081"/>
    <cellStyle name="Normal 2 2 5 5 4" xfId="31082"/>
    <cellStyle name="Normal 2 2 5 5 5" xfId="31083"/>
    <cellStyle name="Normal 2 2 5 5 6" xfId="31084"/>
    <cellStyle name="Normal 2 2 5 5 7" xfId="31085"/>
    <cellStyle name="Normal 2 2 5 6" xfId="31086"/>
    <cellStyle name="Normal 2 2 5 6 2" xfId="31087"/>
    <cellStyle name="Normal 2 2 5 6 2 2" xfId="31088"/>
    <cellStyle name="Normal 2 2 5 6 2 3" xfId="31089"/>
    <cellStyle name="Normal 2 2 5 6 2 4" xfId="31090"/>
    <cellStyle name="Normal 2 2 5 6 2 5" xfId="31091"/>
    <cellStyle name="Normal 2 2 5 6 2 6" xfId="31092"/>
    <cellStyle name="Normal 2 2 5 6 3" xfId="31093"/>
    <cellStyle name="Normal 2 2 5 6 4" xfId="31094"/>
    <cellStyle name="Normal 2 2 5 6 5" xfId="31095"/>
    <cellStyle name="Normal 2 2 5 6 6" xfId="31096"/>
    <cellStyle name="Normal 2 2 5 6 7" xfId="31097"/>
    <cellStyle name="Normal 2 2 5 7" xfId="31098"/>
    <cellStyle name="Normal 2 2 5 7 2" xfId="31099"/>
    <cellStyle name="Normal 2 2 5 7 2 2" xfId="31100"/>
    <cellStyle name="Normal 2 2 5 7 2 3" xfId="31101"/>
    <cellStyle name="Normal 2 2 5 7 2 4" xfId="31102"/>
    <cellStyle name="Normal 2 2 5 7 2 5" xfId="31103"/>
    <cellStyle name="Normal 2 2 5 7 2 6" xfId="31104"/>
    <cellStyle name="Normal 2 2 5 7 3" xfId="31105"/>
    <cellStyle name="Normal 2 2 5 7 4" xfId="31106"/>
    <cellStyle name="Normal 2 2 5 7 5" xfId="31107"/>
    <cellStyle name="Normal 2 2 5 7 6" xfId="31108"/>
    <cellStyle name="Normal 2 2 5 7 7" xfId="31109"/>
    <cellStyle name="Normal 2 2 5 8" xfId="31110"/>
    <cellStyle name="Normal 2 2 5 8 2" xfId="31111"/>
    <cellStyle name="Normal 2 2 5 8 2 2" xfId="31112"/>
    <cellStyle name="Normal 2 2 5 8 2 3" xfId="31113"/>
    <cellStyle name="Normal 2 2 5 8 2 4" xfId="31114"/>
    <cellStyle name="Normal 2 2 5 8 2 5" xfId="31115"/>
    <cellStyle name="Normal 2 2 5 8 2 6" xfId="31116"/>
    <cellStyle name="Normal 2 2 5 8 3" xfId="31117"/>
    <cellStyle name="Normal 2 2 5 8 4" xfId="31118"/>
    <cellStyle name="Normal 2 2 5 8 5" xfId="31119"/>
    <cellStyle name="Normal 2 2 5 8 6" xfId="31120"/>
    <cellStyle name="Normal 2 2 5 8 7" xfId="31121"/>
    <cellStyle name="Normal 2 2 5 9" xfId="31122"/>
    <cellStyle name="Normal 2 2 5 9 2" xfId="31123"/>
    <cellStyle name="Normal 2 2 5 9 2 2" xfId="31124"/>
    <cellStyle name="Normal 2 2 5 9 2 3" xfId="31125"/>
    <cellStyle name="Normal 2 2 5 9 2 4" xfId="31126"/>
    <cellStyle name="Normal 2 2 5 9 2 5" xfId="31127"/>
    <cellStyle name="Normal 2 2 5 9 2 6" xfId="31128"/>
    <cellStyle name="Normal 2 2 5 9 3" xfId="31129"/>
    <cellStyle name="Normal 2 2 5 9 4" xfId="31130"/>
    <cellStyle name="Normal 2 2 5 9 5" xfId="31131"/>
    <cellStyle name="Normal 2 2 5 9 6" xfId="31132"/>
    <cellStyle name="Normal 2 2 5 9 7" xfId="31133"/>
    <cellStyle name="Normal 2 2 50" xfId="31134"/>
    <cellStyle name="Normal 2 2 51" xfId="31135"/>
    <cellStyle name="Normal 2 2 52" xfId="31136"/>
    <cellStyle name="Normal 2 2 53" xfId="31137"/>
    <cellStyle name="Normal 2 2 54" xfId="31138"/>
    <cellStyle name="Normal 2 2 55" xfId="31139"/>
    <cellStyle name="Normal 2 2 56" xfId="31140"/>
    <cellStyle name="Normal 2 2 57" xfId="31141"/>
    <cellStyle name="Normal 2 2 58" xfId="31142"/>
    <cellStyle name="Normal 2 2 59" xfId="31143"/>
    <cellStyle name="Normal 2 2 6" xfId="31144"/>
    <cellStyle name="Normal 2 2 6 10" xfId="31145"/>
    <cellStyle name="Normal 2 2 6 10 2" xfId="31146"/>
    <cellStyle name="Normal 2 2 6 10 2 2" xfId="31147"/>
    <cellStyle name="Normal 2 2 6 10 2 3" xfId="31148"/>
    <cellStyle name="Normal 2 2 6 10 2 4" xfId="31149"/>
    <cellStyle name="Normal 2 2 6 10 2 5" xfId="31150"/>
    <cellStyle name="Normal 2 2 6 10 2 6" xfId="31151"/>
    <cellStyle name="Normal 2 2 6 10 3" xfId="31152"/>
    <cellStyle name="Normal 2 2 6 10 4" xfId="31153"/>
    <cellStyle name="Normal 2 2 6 10 5" xfId="31154"/>
    <cellStyle name="Normal 2 2 6 10 6" xfId="31155"/>
    <cellStyle name="Normal 2 2 6 10 7" xfId="31156"/>
    <cellStyle name="Normal 2 2 6 11" xfId="31157"/>
    <cellStyle name="Normal 2 2 6 11 2" xfId="31158"/>
    <cellStyle name="Normal 2 2 6 11 2 2" xfId="31159"/>
    <cellStyle name="Normal 2 2 6 11 2 3" xfId="31160"/>
    <cellStyle name="Normal 2 2 6 11 2 4" xfId="31161"/>
    <cellStyle name="Normal 2 2 6 11 2 5" xfId="31162"/>
    <cellStyle name="Normal 2 2 6 11 2 6" xfId="31163"/>
    <cellStyle name="Normal 2 2 6 11 3" xfId="31164"/>
    <cellStyle name="Normal 2 2 6 11 4" xfId="31165"/>
    <cellStyle name="Normal 2 2 6 11 5" xfId="31166"/>
    <cellStyle name="Normal 2 2 6 11 6" xfId="31167"/>
    <cellStyle name="Normal 2 2 6 11 7" xfId="31168"/>
    <cellStyle name="Normal 2 2 6 12" xfId="31169"/>
    <cellStyle name="Normal 2 2 6 12 2" xfId="31170"/>
    <cellStyle name="Normal 2 2 6 12 2 2" xfId="31171"/>
    <cellStyle name="Normal 2 2 6 12 2 3" xfId="31172"/>
    <cellStyle name="Normal 2 2 6 12 2 4" xfId="31173"/>
    <cellStyle name="Normal 2 2 6 12 2 5" xfId="31174"/>
    <cellStyle name="Normal 2 2 6 12 2 6" xfId="31175"/>
    <cellStyle name="Normal 2 2 6 12 3" xfId="31176"/>
    <cellStyle name="Normal 2 2 6 12 4" xfId="31177"/>
    <cellStyle name="Normal 2 2 6 12 5" xfId="31178"/>
    <cellStyle name="Normal 2 2 6 12 6" xfId="31179"/>
    <cellStyle name="Normal 2 2 6 12 7" xfId="31180"/>
    <cellStyle name="Normal 2 2 6 13" xfId="31181"/>
    <cellStyle name="Normal 2 2 6 13 2" xfId="31182"/>
    <cellStyle name="Normal 2 2 6 13 2 2" xfId="31183"/>
    <cellStyle name="Normal 2 2 6 13 2 3" xfId="31184"/>
    <cellStyle name="Normal 2 2 6 13 2 4" xfId="31185"/>
    <cellStyle name="Normal 2 2 6 13 2 5" xfId="31186"/>
    <cellStyle name="Normal 2 2 6 13 2 6" xfId="31187"/>
    <cellStyle name="Normal 2 2 6 13 3" xfId="31188"/>
    <cellStyle name="Normal 2 2 6 13 4" xfId="31189"/>
    <cellStyle name="Normal 2 2 6 13 5" xfId="31190"/>
    <cellStyle name="Normal 2 2 6 13 6" xfId="31191"/>
    <cellStyle name="Normal 2 2 6 13 7" xfId="31192"/>
    <cellStyle name="Normal 2 2 6 14" xfId="31193"/>
    <cellStyle name="Normal 2 2 6 14 2" xfId="31194"/>
    <cellStyle name="Normal 2 2 6 14 2 2" xfId="31195"/>
    <cellStyle name="Normal 2 2 6 14 2 3" xfId="31196"/>
    <cellStyle name="Normal 2 2 6 14 2 4" xfId="31197"/>
    <cellStyle name="Normal 2 2 6 14 2 5" xfId="31198"/>
    <cellStyle name="Normal 2 2 6 14 2 6" xfId="31199"/>
    <cellStyle name="Normal 2 2 6 14 3" xfId="31200"/>
    <cellStyle name="Normal 2 2 6 14 4" xfId="31201"/>
    <cellStyle name="Normal 2 2 6 14 5" xfId="31202"/>
    <cellStyle name="Normal 2 2 6 14 6" xfId="31203"/>
    <cellStyle name="Normal 2 2 6 14 7" xfId="31204"/>
    <cellStyle name="Normal 2 2 6 15" xfId="31205"/>
    <cellStyle name="Normal 2 2 6 15 2" xfId="31206"/>
    <cellStyle name="Normal 2 2 6 15 2 2" xfId="31207"/>
    <cellStyle name="Normal 2 2 6 15 2 3" xfId="31208"/>
    <cellStyle name="Normal 2 2 6 15 2 4" xfId="31209"/>
    <cellStyle name="Normal 2 2 6 15 2 5" xfId="31210"/>
    <cellStyle name="Normal 2 2 6 15 2 6" xfId="31211"/>
    <cellStyle name="Normal 2 2 6 15 3" xfId="31212"/>
    <cellStyle name="Normal 2 2 6 15 4" xfId="31213"/>
    <cellStyle name="Normal 2 2 6 15 5" xfId="31214"/>
    <cellStyle name="Normal 2 2 6 15 6" xfId="31215"/>
    <cellStyle name="Normal 2 2 6 15 7" xfId="31216"/>
    <cellStyle name="Normal 2 2 6 16" xfId="31217"/>
    <cellStyle name="Normal 2 2 6 16 2" xfId="31218"/>
    <cellStyle name="Normal 2 2 6 16 2 2" xfId="31219"/>
    <cellStyle name="Normal 2 2 6 16 2 3" xfId="31220"/>
    <cellStyle name="Normal 2 2 6 16 2 4" xfId="31221"/>
    <cellStyle name="Normal 2 2 6 16 2 5" xfId="31222"/>
    <cellStyle name="Normal 2 2 6 16 2 6" xfId="31223"/>
    <cellStyle name="Normal 2 2 6 16 3" xfId="31224"/>
    <cellStyle name="Normal 2 2 6 16 4" xfId="31225"/>
    <cellStyle name="Normal 2 2 6 16 5" xfId="31226"/>
    <cellStyle name="Normal 2 2 6 16 6" xfId="31227"/>
    <cellStyle name="Normal 2 2 6 16 7" xfId="31228"/>
    <cellStyle name="Normal 2 2 6 17" xfId="31229"/>
    <cellStyle name="Normal 2 2 6 17 2" xfId="31230"/>
    <cellStyle name="Normal 2 2 6 17 2 2" xfId="31231"/>
    <cellStyle name="Normal 2 2 6 17 2 3" xfId="31232"/>
    <cellStyle name="Normal 2 2 6 17 2 4" xfId="31233"/>
    <cellStyle name="Normal 2 2 6 17 2 5" xfId="31234"/>
    <cellStyle name="Normal 2 2 6 17 2 6" xfId="31235"/>
    <cellStyle name="Normal 2 2 6 17 3" xfId="31236"/>
    <cellStyle name="Normal 2 2 6 17 4" xfId="31237"/>
    <cellStyle name="Normal 2 2 6 17 5" xfId="31238"/>
    <cellStyle name="Normal 2 2 6 17 6" xfId="31239"/>
    <cellStyle name="Normal 2 2 6 17 7" xfId="31240"/>
    <cellStyle name="Normal 2 2 6 18" xfId="31241"/>
    <cellStyle name="Normal 2 2 6 18 2" xfId="31242"/>
    <cellStyle name="Normal 2 2 6 18 2 2" xfId="31243"/>
    <cellStyle name="Normal 2 2 6 18 2 3" xfId="31244"/>
    <cellStyle name="Normal 2 2 6 18 2 4" xfId="31245"/>
    <cellStyle name="Normal 2 2 6 18 2 5" xfId="31246"/>
    <cellStyle name="Normal 2 2 6 18 2 6" xfId="31247"/>
    <cellStyle name="Normal 2 2 6 18 3" xfId="31248"/>
    <cellStyle name="Normal 2 2 6 18 4" xfId="31249"/>
    <cellStyle name="Normal 2 2 6 18 5" xfId="31250"/>
    <cellStyle name="Normal 2 2 6 18 6" xfId="31251"/>
    <cellStyle name="Normal 2 2 6 18 7" xfId="31252"/>
    <cellStyle name="Normal 2 2 6 19" xfId="31253"/>
    <cellStyle name="Normal 2 2 6 19 2" xfId="31254"/>
    <cellStyle name="Normal 2 2 6 19 2 2" xfId="31255"/>
    <cellStyle name="Normal 2 2 6 19 2 3" xfId="31256"/>
    <cellStyle name="Normal 2 2 6 19 2 4" xfId="31257"/>
    <cellStyle name="Normal 2 2 6 19 2 5" xfId="31258"/>
    <cellStyle name="Normal 2 2 6 19 2 6" xfId="31259"/>
    <cellStyle name="Normal 2 2 6 19 3" xfId="31260"/>
    <cellStyle name="Normal 2 2 6 19 4" xfId="31261"/>
    <cellStyle name="Normal 2 2 6 19 5" xfId="31262"/>
    <cellStyle name="Normal 2 2 6 19 6" xfId="31263"/>
    <cellStyle name="Normal 2 2 6 19 7" xfId="31264"/>
    <cellStyle name="Normal 2 2 6 2" xfId="31265"/>
    <cellStyle name="Normal 2 2 6 2 2" xfId="31266"/>
    <cellStyle name="Normal 2 2 6 2 2 2" xfId="31267"/>
    <cellStyle name="Normal 2 2 6 2 2 3" xfId="31268"/>
    <cellStyle name="Normal 2 2 6 2 2 4" xfId="31269"/>
    <cellStyle name="Normal 2 2 6 2 2 5" xfId="31270"/>
    <cellStyle name="Normal 2 2 6 2 2 6" xfId="31271"/>
    <cellStyle name="Normal 2 2 6 2 3" xfId="31272"/>
    <cellStyle name="Normal 2 2 6 2 4" xfId="31273"/>
    <cellStyle name="Normal 2 2 6 2 5" xfId="31274"/>
    <cellStyle name="Normal 2 2 6 2 6" xfId="31275"/>
    <cellStyle name="Normal 2 2 6 2 7" xfId="31276"/>
    <cellStyle name="Normal 2 2 6 20" xfId="31277"/>
    <cellStyle name="Normal 2 2 6 20 2" xfId="31278"/>
    <cellStyle name="Normal 2 2 6 20 3" xfId="31279"/>
    <cellStyle name="Normal 2 2 6 20 4" xfId="31280"/>
    <cellStyle name="Normal 2 2 6 20 5" xfId="31281"/>
    <cellStyle name="Normal 2 2 6 20 6" xfId="31282"/>
    <cellStyle name="Normal 2 2 6 21" xfId="31283"/>
    <cellStyle name="Normal 2 2 6 22" xfId="31284"/>
    <cellStyle name="Normal 2 2 6 22 2" xfId="31285"/>
    <cellStyle name="Normal 2 2 6 22 2 2" xfId="31286"/>
    <cellStyle name="Normal 2 2 6 22 3" xfId="31287"/>
    <cellStyle name="Normal 2 2 6 23" xfId="31288"/>
    <cellStyle name="Normal 2 2 6 24" xfId="31289"/>
    <cellStyle name="Normal 2 2 6 25" xfId="31290"/>
    <cellStyle name="Normal 2 2 6 3" xfId="31291"/>
    <cellStyle name="Normal 2 2 6 3 2" xfId="31292"/>
    <cellStyle name="Normal 2 2 6 3 2 2" xfId="31293"/>
    <cellStyle name="Normal 2 2 6 3 2 3" xfId="31294"/>
    <cellStyle name="Normal 2 2 6 3 2 4" xfId="31295"/>
    <cellStyle name="Normal 2 2 6 3 2 5" xfId="31296"/>
    <cellStyle name="Normal 2 2 6 3 2 6" xfId="31297"/>
    <cellStyle name="Normal 2 2 6 3 3" xfId="31298"/>
    <cellStyle name="Normal 2 2 6 3 4" xfId="31299"/>
    <cellStyle name="Normal 2 2 6 3 5" xfId="31300"/>
    <cellStyle name="Normal 2 2 6 3 6" xfId="31301"/>
    <cellStyle name="Normal 2 2 6 3 7" xfId="31302"/>
    <cellStyle name="Normal 2 2 6 4" xfId="31303"/>
    <cellStyle name="Normal 2 2 6 4 2" xfId="31304"/>
    <cellStyle name="Normal 2 2 6 4 2 2" xfId="31305"/>
    <cellStyle name="Normal 2 2 6 4 2 3" xfId="31306"/>
    <cellStyle name="Normal 2 2 6 4 2 4" xfId="31307"/>
    <cellStyle name="Normal 2 2 6 4 2 5" xfId="31308"/>
    <cellStyle name="Normal 2 2 6 4 2 6" xfId="31309"/>
    <cellStyle name="Normal 2 2 6 4 3" xfId="31310"/>
    <cellStyle name="Normal 2 2 6 4 4" xfId="31311"/>
    <cellStyle name="Normal 2 2 6 4 5" xfId="31312"/>
    <cellStyle name="Normal 2 2 6 4 6" xfId="31313"/>
    <cellStyle name="Normal 2 2 6 4 7" xfId="31314"/>
    <cellStyle name="Normal 2 2 6 5" xfId="31315"/>
    <cellStyle name="Normal 2 2 6 5 2" xfId="31316"/>
    <cellStyle name="Normal 2 2 6 5 2 2" xfId="31317"/>
    <cellStyle name="Normal 2 2 6 5 2 3" xfId="31318"/>
    <cellStyle name="Normal 2 2 6 5 2 4" xfId="31319"/>
    <cellStyle name="Normal 2 2 6 5 2 5" xfId="31320"/>
    <cellStyle name="Normal 2 2 6 5 2 6" xfId="31321"/>
    <cellStyle name="Normal 2 2 6 5 3" xfId="31322"/>
    <cellStyle name="Normal 2 2 6 5 4" xfId="31323"/>
    <cellStyle name="Normal 2 2 6 5 5" xfId="31324"/>
    <cellStyle name="Normal 2 2 6 5 6" xfId="31325"/>
    <cellStyle name="Normal 2 2 6 5 7" xfId="31326"/>
    <cellStyle name="Normal 2 2 6 6" xfId="31327"/>
    <cellStyle name="Normal 2 2 6 6 2" xfId="31328"/>
    <cellStyle name="Normal 2 2 6 6 2 2" xfId="31329"/>
    <cellStyle name="Normal 2 2 6 6 2 3" xfId="31330"/>
    <cellStyle name="Normal 2 2 6 6 2 4" xfId="31331"/>
    <cellStyle name="Normal 2 2 6 6 2 5" xfId="31332"/>
    <cellStyle name="Normal 2 2 6 6 2 6" xfId="31333"/>
    <cellStyle name="Normal 2 2 6 6 3" xfId="31334"/>
    <cellStyle name="Normal 2 2 6 6 4" xfId="31335"/>
    <cellStyle name="Normal 2 2 6 6 5" xfId="31336"/>
    <cellStyle name="Normal 2 2 6 6 6" xfId="31337"/>
    <cellStyle name="Normal 2 2 6 6 7" xfId="31338"/>
    <cellStyle name="Normal 2 2 6 7" xfId="31339"/>
    <cellStyle name="Normal 2 2 6 7 2" xfId="31340"/>
    <cellStyle name="Normal 2 2 6 7 2 2" xfId="31341"/>
    <cellStyle name="Normal 2 2 6 7 2 3" xfId="31342"/>
    <cellStyle name="Normal 2 2 6 7 2 4" xfId="31343"/>
    <cellStyle name="Normal 2 2 6 7 2 5" xfId="31344"/>
    <cellStyle name="Normal 2 2 6 7 2 6" xfId="31345"/>
    <cellStyle name="Normal 2 2 6 7 3" xfId="31346"/>
    <cellStyle name="Normal 2 2 6 7 4" xfId="31347"/>
    <cellStyle name="Normal 2 2 6 7 5" xfId="31348"/>
    <cellStyle name="Normal 2 2 6 7 6" xfId="31349"/>
    <cellStyle name="Normal 2 2 6 7 7" xfId="31350"/>
    <cellStyle name="Normal 2 2 6 8" xfId="31351"/>
    <cellStyle name="Normal 2 2 6 8 2" xfId="31352"/>
    <cellStyle name="Normal 2 2 6 8 2 2" xfId="31353"/>
    <cellStyle name="Normal 2 2 6 8 2 3" xfId="31354"/>
    <cellStyle name="Normal 2 2 6 8 2 4" xfId="31355"/>
    <cellStyle name="Normal 2 2 6 8 2 5" xfId="31356"/>
    <cellStyle name="Normal 2 2 6 8 2 6" xfId="31357"/>
    <cellStyle name="Normal 2 2 6 8 3" xfId="31358"/>
    <cellStyle name="Normal 2 2 6 8 4" xfId="31359"/>
    <cellStyle name="Normal 2 2 6 8 5" xfId="31360"/>
    <cellStyle name="Normal 2 2 6 8 6" xfId="31361"/>
    <cellStyle name="Normal 2 2 6 8 7" xfId="31362"/>
    <cellStyle name="Normal 2 2 6 9" xfId="31363"/>
    <cellStyle name="Normal 2 2 6 9 2" xfId="31364"/>
    <cellStyle name="Normal 2 2 6 9 2 2" xfId="31365"/>
    <cellStyle name="Normal 2 2 6 9 2 3" xfId="31366"/>
    <cellStyle name="Normal 2 2 6 9 2 4" xfId="31367"/>
    <cellStyle name="Normal 2 2 6 9 2 5" xfId="31368"/>
    <cellStyle name="Normal 2 2 6 9 2 6" xfId="31369"/>
    <cellStyle name="Normal 2 2 6 9 3" xfId="31370"/>
    <cellStyle name="Normal 2 2 6 9 4" xfId="31371"/>
    <cellStyle name="Normal 2 2 6 9 5" xfId="31372"/>
    <cellStyle name="Normal 2 2 6 9 6" xfId="31373"/>
    <cellStyle name="Normal 2 2 6 9 7" xfId="31374"/>
    <cellStyle name="Normal 2 2 7" xfId="31375"/>
    <cellStyle name="Normal 2 2 7 10" xfId="31376"/>
    <cellStyle name="Normal 2 2 7 10 2" xfId="31377"/>
    <cellStyle name="Normal 2 2 7 10 2 2" xfId="31378"/>
    <cellStyle name="Normal 2 2 7 10 2 3" xfId="31379"/>
    <cellStyle name="Normal 2 2 7 10 2 4" xfId="31380"/>
    <cellStyle name="Normal 2 2 7 10 2 5" xfId="31381"/>
    <cellStyle name="Normal 2 2 7 10 2 6" xfId="31382"/>
    <cellStyle name="Normal 2 2 7 10 3" xfId="31383"/>
    <cellStyle name="Normal 2 2 7 10 4" xfId="31384"/>
    <cellStyle name="Normal 2 2 7 10 5" xfId="31385"/>
    <cellStyle name="Normal 2 2 7 10 6" xfId="31386"/>
    <cellStyle name="Normal 2 2 7 10 7" xfId="31387"/>
    <cellStyle name="Normal 2 2 7 11" xfId="31388"/>
    <cellStyle name="Normal 2 2 7 11 2" xfId="31389"/>
    <cellStyle name="Normal 2 2 7 11 2 2" xfId="31390"/>
    <cellStyle name="Normal 2 2 7 11 2 3" xfId="31391"/>
    <cellStyle name="Normal 2 2 7 11 2 4" xfId="31392"/>
    <cellStyle name="Normal 2 2 7 11 2 5" xfId="31393"/>
    <cellStyle name="Normal 2 2 7 11 2 6" xfId="31394"/>
    <cellStyle name="Normal 2 2 7 11 3" xfId="31395"/>
    <cellStyle name="Normal 2 2 7 11 4" xfId="31396"/>
    <cellStyle name="Normal 2 2 7 11 5" xfId="31397"/>
    <cellStyle name="Normal 2 2 7 11 6" xfId="31398"/>
    <cellStyle name="Normal 2 2 7 11 7" xfId="31399"/>
    <cellStyle name="Normal 2 2 7 12" xfId="31400"/>
    <cellStyle name="Normal 2 2 7 12 2" xfId="31401"/>
    <cellStyle name="Normal 2 2 7 12 2 2" xfId="31402"/>
    <cellStyle name="Normal 2 2 7 12 2 3" xfId="31403"/>
    <cellStyle name="Normal 2 2 7 12 2 4" xfId="31404"/>
    <cellStyle name="Normal 2 2 7 12 2 5" xfId="31405"/>
    <cellStyle name="Normal 2 2 7 12 2 6" xfId="31406"/>
    <cellStyle name="Normal 2 2 7 12 3" xfId="31407"/>
    <cellStyle name="Normal 2 2 7 12 4" xfId="31408"/>
    <cellStyle name="Normal 2 2 7 12 5" xfId="31409"/>
    <cellStyle name="Normal 2 2 7 12 6" xfId="31410"/>
    <cellStyle name="Normal 2 2 7 12 7" xfId="31411"/>
    <cellStyle name="Normal 2 2 7 13" xfId="31412"/>
    <cellStyle name="Normal 2 2 7 13 2" xfId="31413"/>
    <cellStyle name="Normal 2 2 7 13 2 2" xfId="31414"/>
    <cellStyle name="Normal 2 2 7 13 2 3" xfId="31415"/>
    <cellStyle name="Normal 2 2 7 13 2 4" xfId="31416"/>
    <cellStyle name="Normal 2 2 7 13 2 5" xfId="31417"/>
    <cellStyle name="Normal 2 2 7 13 2 6" xfId="31418"/>
    <cellStyle name="Normal 2 2 7 13 3" xfId="31419"/>
    <cellStyle name="Normal 2 2 7 13 4" xfId="31420"/>
    <cellStyle name="Normal 2 2 7 13 5" xfId="31421"/>
    <cellStyle name="Normal 2 2 7 13 6" xfId="31422"/>
    <cellStyle name="Normal 2 2 7 13 7" xfId="31423"/>
    <cellStyle name="Normal 2 2 7 14" xfId="31424"/>
    <cellStyle name="Normal 2 2 7 14 2" xfId="31425"/>
    <cellStyle name="Normal 2 2 7 14 2 2" xfId="31426"/>
    <cellStyle name="Normal 2 2 7 14 2 3" xfId="31427"/>
    <cellStyle name="Normal 2 2 7 14 2 4" xfId="31428"/>
    <cellStyle name="Normal 2 2 7 14 2 5" xfId="31429"/>
    <cellStyle name="Normal 2 2 7 14 2 6" xfId="31430"/>
    <cellStyle name="Normal 2 2 7 14 3" xfId="31431"/>
    <cellStyle name="Normal 2 2 7 14 4" xfId="31432"/>
    <cellStyle name="Normal 2 2 7 14 5" xfId="31433"/>
    <cellStyle name="Normal 2 2 7 14 6" xfId="31434"/>
    <cellStyle name="Normal 2 2 7 14 7" xfId="31435"/>
    <cellStyle name="Normal 2 2 7 15" xfId="31436"/>
    <cellStyle name="Normal 2 2 7 15 2" xfId="31437"/>
    <cellStyle name="Normal 2 2 7 15 2 2" xfId="31438"/>
    <cellStyle name="Normal 2 2 7 15 2 3" xfId="31439"/>
    <cellStyle name="Normal 2 2 7 15 2 4" xfId="31440"/>
    <cellStyle name="Normal 2 2 7 15 2 5" xfId="31441"/>
    <cellStyle name="Normal 2 2 7 15 2 6" xfId="31442"/>
    <cellStyle name="Normal 2 2 7 15 3" xfId="31443"/>
    <cellStyle name="Normal 2 2 7 15 4" xfId="31444"/>
    <cellStyle name="Normal 2 2 7 15 5" xfId="31445"/>
    <cellStyle name="Normal 2 2 7 15 6" xfId="31446"/>
    <cellStyle name="Normal 2 2 7 15 7" xfId="31447"/>
    <cellStyle name="Normal 2 2 7 16" xfId="31448"/>
    <cellStyle name="Normal 2 2 7 16 2" xfId="31449"/>
    <cellStyle name="Normal 2 2 7 16 2 2" xfId="31450"/>
    <cellStyle name="Normal 2 2 7 16 2 3" xfId="31451"/>
    <cellStyle name="Normal 2 2 7 16 2 4" xfId="31452"/>
    <cellStyle name="Normal 2 2 7 16 2 5" xfId="31453"/>
    <cellStyle name="Normal 2 2 7 16 2 6" xfId="31454"/>
    <cellStyle name="Normal 2 2 7 16 3" xfId="31455"/>
    <cellStyle name="Normal 2 2 7 16 4" xfId="31456"/>
    <cellStyle name="Normal 2 2 7 16 5" xfId="31457"/>
    <cellStyle name="Normal 2 2 7 16 6" xfId="31458"/>
    <cellStyle name="Normal 2 2 7 16 7" xfId="31459"/>
    <cellStyle name="Normal 2 2 7 17" xfId="31460"/>
    <cellStyle name="Normal 2 2 7 17 2" xfId="31461"/>
    <cellStyle name="Normal 2 2 7 17 2 2" xfId="31462"/>
    <cellStyle name="Normal 2 2 7 17 2 3" xfId="31463"/>
    <cellStyle name="Normal 2 2 7 17 2 4" xfId="31464"/>
    <cellStyle name="Normal 2 2 7 17 2 5" xfId="31465"/>
    <cellStyle name="Normal 2 2 7 17 2 6" xfId="31466"/>
    <cellStyle name="Normal 2 2 7 17 3" xfId="31467"/>
    <cellStyle name="Normal 2 2 7 17 4" xfId="31468"/>
    <cellStyle name="Normal 2 2 7 17 5" xfId="31469"/>
    <cellStyle name="Normal 2 2 7 17 6" xfId="31470"/>
    <cellStyle name="Normal 2 2 7 17 7" xfId="31471"/>
    <cellStyle name="Normal 2 2 7 18" xfId="31472"/>
    <cellStyle name="Normal 2 2 7 18 2" xfId="31473"/>
    <cellStyle name="Normal 2 2 7 18 2 2" xfId="31474"/>
    <cellStyle name="Normal 2 2 7 18 2 3" xfId="31475"/>
    <cellStyle name="Normal 2 2 7 18 2 4" xfId="31476"/>
    <cellStyle name="Normal 2 2 7 18 2 5" xfId="31477"/>
    <cellStyle name="Normal 2 2 7 18 2 6" xfId="31478"/>
    <cellStyle name="Normal 2 2 7 18 3" xfId="31479"/>
    <cellStyle name="Normal 2 2 7 18 4" xfId="31480"/>
    <cellStyle name="Normal 2 2 7 18 5" xfId="31481"/>
    <cellStyle name="Normal 2 2 7 18 6" xfId="31482"/>
    <cellStyle name="Normal 2 2 7 18 7" xfId="31483"/>
    <cellStyle name="Normal 2 2 7 19" xfId="31484"/>
    <cellStyle name="Normal 2 2 7 19 2" xfId="31485"/>
    <cellStyle name="Normal 2 2 7 19 2 2" xfId="31486"/>
    <cellStyle name="Normal 2 2 7 19 2 2 2" xfId="31487"/>
    <cellStyle name="Normal 2 2 7 19 2 3" xfId="31488"/>
    <cellStyle name="Normal 2 2 7 19 2 4" xfId="31489"/>
    <cellStyle name="Normal 2 2 7 19 2 5" xfId="31490"/>
    <cellStyle name="Normal 2 2 7 19 2 6" xfId="31491"/>
    <cellStyle name="Normal 2 2 7 19 3" xfId="31492"/>
    <cellStyle name="Normal 2 2 7 19 4" xfId="31493"/>
    <cellStyle name="Normal 2 2 7 19 5" xfId="31494"/>
    <cellStyle name="Normal 2 2 7 19 6" xfId="31495"/>
    <cellStyle name="Normal 2 2 7 19 7" xfId="31496"/>
    <cellStyle name="Normal 2 2 7 2" xfId="31497"/>
    <cellStyle name="Normal 2 2 7 2 2" xfId="31498"/>
    <cellStyle name="Normal 2 2 7 2 2 2" xfId="31499"/>
    <cellStyle name="Normal 2 2 7 2 2 3" xfId="31500"/>
    <cellStyle name="Normal 2 2 7 2 2 4" xfId="31501"/>
    <cellStyle name="Normal 2 2 7 2 2 5" xfId="31502"/>
    <cellStyle name="Normal 2 2 7 2 2 6" xfId="31503"/>
    <cellStyle name="Normal 2 2 7 2 3" xfId="31504"/>
    <cellStyle name="Normal 2 2 7 2 4" xfId="31505"/>
    <cellStyle name="Normal 2 2 7 2 5" xfId="31506"/>
    <cellStyle name="Normal 2 2 7 2 6" xfId="31507"/>
    <cellStyle name="Normal 2 2 7 2 7" xfId="31508"/>
    <cellStyle name="Normal 2 2 7 20" xfId="31509"/>
    <cellStyle name="Normal 2 2 7 20 2" xfId="31510"/>
    <cellStyle name="Normal 2 2 7 20 3" xfId="31511"/>
    <cellStyle name="Normal 2 2 7 20 4" xfId="31512"/>
    <cellStyle name="Normal 2 2 7 20 5" xfId="31513"/>
    <cellStyle name="Normal 2 2 7 20 6" xfId="31514"/>
    <cellStyle name="Normal 2 2 7 21" xfId="31515"/>
    <cellStyle name="Normal 2 2 7 22" xfId="31516"/>
    <cellStyle name="Normal 2 2 7 23" xfId="31517"/>
    <cellStyle name="Normal 2 2 7 24" xfId="31518"/>
    <cellStyle name="Normal 2 2 7 25" xfId="31519"/>
    <cellStyle name="Normal 2 2 7 3" xfId="31520"/>
    <cellStyle name="Normal 2 2 7 3 2" xfId="31521"/>
    <cellStyle name="Normal 2 2 7 3 2 2" xfId="31522"/>
    <cellStyle name="Normal 2 2 7 3 2 3" xfId="31523"/>
    <cellStyle name="Normal 2 2 7 3 2 4" xfId="31524"/>
    <cellStyle name="Normal 2 2 7 3 2 5" xfId="31525"/>
    <cellStyle name="Normal 2 2 7 3 2 6" xfId="31526"/>
    <cellStyle name="Normal 2 2 7 3 3" xfId="31527"/>
    <cellStyle name="Normal 2 2 7 3 4" xfId="31528"/>
    <cellStyle name="Normal 2 2 7 3 5" xfId="31529"/>
    <cellStyle name="Normal 2 2 7 3 6" xfId="31530"/>
    <cellStyle name="Normal 2 2 7 3 7" xfId="31531"/>
    <cellStyle name="Normal 2 2 7 4" xfId="31532"/>
    <cellStyle name="Normal 2 2 7 4 2" xfId="31533"/>
    <cellStyle name="Normal 2 2 7 4 2 2" xfId="31534"/>
    <cellStyle name="Normal 2 2 7 4 2 3" xfId="31535"/>
    <cellStyle name="Normal 2 2 7 4 2 4" xfId="31536"/>
    <cellStyle name="Normal 2 2 7 4 2 5" xfId="31537"/>
    <cellStyle name="Normal 2 2 7 4 2 6" xfId="31538"/>
    <cellStyle name="Normal 2 2 7 4 3" xfId="31539"/>
    <cellStyle name="Normal 2 2 7 4 3 2" xfId="31540"/>
    <cellStyle name="Normal 2 2 7 4 3 2 2" xfId="31541"/>
    <cellStyle name="Normal 2 2 7 4 3 3" xfId="31542"/>
    <cellStyle name="Normal 2 2 7 4 4" xfId="31543"/>
    <cellStyle name="Normal 2 2 7 4 5" xfId="31544"/>
    <cellStyle name="Normal 2 2 7 4 6" xfId="31545"/>
    <cellStyle name="Normal 2 2 7 4 7" xfId="31546"/>
    <cellStyle name="Normal 2 2 7 5" xfId="31547"/>
    <cellStyle name="Normal 2 2 7 5 2" xfId="31548"/>
    <cellStyle name="Normal 2 2 7 5 2 2" xfId="31549"/>
    <cellStyle name="Normal 2 2 7 5 2 3" xfId="31550"/>
    <cellStyle name="Normal 2 2 7 5 2 4" xfId="31551"/>
    <cellStyle name="Normal 2 2 7 5 2 5" xfId="31552"/>
    <cellStyle name="Normal 2 2 7 5 2 6" xfId="31553"/>
    <cellStyle name="Normal 2 2 7 5 3" xfId="31554"/>
    <cellStyle name="Normal 2 2 7 5 4" xfId="31555"/>
    <cellStyle name="Normal 2 2 7 5 5" xfId="31556"/>
    <cellStyle name="Normal 2 2 7 5 6" xfId="31557"/>
    <cellStyle name="Normal 2 2 7 5 7" xfId="31558"/>
    <cellStyle name="Normal 2 2 7 6" xfId="31559"/>
    <cellStyle name="Normal 2 2 7 6 2" xfId="31560"/>
    <cellStyle name="Normal 2 2 7 6 2 2" xfId="31561"/>
    <cellStyle name="Normal 2 2 7 6 2 3" xfId="31562"/>
    <cellStyle name="Normal 2 2 7 6 2 4" xfId="31563"/>
    <cellStyle name="Normal 2 2 7 6 2 5" xfId="31564"/>
    <cellStyle name="Normal 2 2 7 6 2 6" xfId="31565"/>
    <cellStyle name="Normal 2 2 7 6 3" xfId="31566"/>
    <cellStyle name="Normal 2 2 7 6 4" xfId="31567"/>
    <cellStyle name="Normal 2 2 7 6 5" xfId="31568"/>
    <cellStyle name="Normal 2 2 7 6 6" xfId="31569"/>
    <cellStyle name="Normal 2 2 7 6 7" xfId="31570"/>
    <cellStyle name="Normal 2 2 7 7" xfId="31571"/>
    <cellStyle name="Normal 2 2 7 7 2" xfId="31572"/>
    <cellStyle name="Normal 2 2 7 7 2 2" xfId="31573"/>
    <cellStyle name="Normal 2 2 7 7 2 3" xfId="31574"/>
    <cellStyle name="Normal 2 2 7 7 2 4" xfId="31575"/>
    <cellStyle name="Normal 2 2 7 7 2 5" xfId="31576"/>
    <cellStyle name="Normal 2 2 7 7 2 6" xfId="31577"/>
    <cellStyle name="Normal 2 2 7 7 3" xfId="31578"/>
    <cellStyle name="Normal 2 2 7 7 4" xfId="31579"/>
    <cellStyle name="Normal 2 2 7 7 5" xfId="31580"/>
    <cellStyle name="Normal 2 2 7 7 6" xfId="31581"/>
    <cellStyle name="Normal 2 2 7 7 7" xfId="31582"/>
    <cellStyle name="Normal 2 2 7 8" xfId="31583"/>
    <cellStyle name="Normal 2 2 7 8 2" xfId="31584"/>
    <cellStyle name="Normal 2 2 7 8 2 2" xfId="31585"/>
    <cellStyle name="Normal 2 2 7 8 2 3" xfId="31586"/>
    <cellStyle name="Normal 2 2 7 8 2 4" xfId="31587"/>
    <cellStyle name="Normal 2 2 7 8 2 5" xfId="31588"/>
    <cellStyle name="Normal 2 2 7 8 2 6" xfId="31589"/>
    <cellStyle name="Normal 2 2 7 8 3" xfId="31590"/>
    <cellStyle name="Normal 2 2 7 8 4" xfId="31591"/>
    <cellStyle name="Normal 2 2 7 8 5" xfId="31592"/>
    <cellStyle name="Normal 2 2 7 8 6" xfId="31593"/>
    <cellStyle name="Normal 2 2 7 8 7" xfId="31594"/>
    <cellStyle name="Normal 2 2 7 9" xfId="31595"/>
    <cellStyle name="Normal 2 2 7 9 2" xfId="31596"/>
    <cellStyle name="Normal 2 2 7 9 2 2" xfId="31597"/>
    <cellStyle name="Normal 2 2 7 9 2 3" xfId="31598"/>
    <cellStyle name="Normal 2 2 7 9 2 4" xfId="31599"/>
    <cellStyle name="Normal 2 2 7 9 2 5" xfId="31600"/>
    <cellStyle name="Normal 2 2 7 9 2 6" xfId="31601"/>
    <cellStyle name="Normal 2 2 7 9 3" xfId="31602"/>
    <cellStyle name="Normal 2 2 7 9 4" xfId="31603"/>
    <cellStyle name="Normal 2 2 7 9 5" xfId="31604"/>
    <cellStyle name="Normal 2 2 7 9 6" xfId="31605"/>
    <cellStyle name="Normal 2 2 7 9 7" xfId="31606"/>
    <cellStyle name="Normal 2 2 8" xfId="31607"/>
    <cellStyle name="Normal 2 2 8 10" xfId="31608"/>
    <cellStyle name="Normal 2 2 8 10 2" xfId="31609"/>
    <cellStyle name="Normal 2 2 8 10 2 2" xfId="31610"/>
    <cellStyle name="Normal 2 2 8 10 2 3" xfId="31611"/>
    <cellStyle name="Normal 2 2 8 10 2 4" xfId="31612"/>
    <cellStyle name="Normal 2 2 8 10 2 5" xfId="31613"/>
    <cellStyle name="Normal 2 2 8 10 2 6" xfId="31614"/>
    <cellStyle name="Normal 2 2 8 10 3" xfId="31615"/>
    <cellStyle name="Normal 2 2 8 10 4" xfId="31616"/>
    <cellStyle name="Normal 2 2 8 10 5" xfId="31617"/>
    <cellStyle name="Normal 2 2 8 10 6" xfId="31618"/>
    <cellStyle name="Normal 2 2 8 10 7" xfId="31619"/>
    <cellStyle name="Normal 2 2 8 11" xfId="31620"/>
    <cellStyle name="Normal 2 2 8 11 2" xfId="31621"/>
    <cellStyle name="Normal 2 2 8 11 2 2" xfId="31622"/>
    <cellStyle name="Normal 2 2 8 11 2 3" xfId="31623"/>
    <cellStyle name="Normal 2 2 8 11 2 4" xfId="31624"/>
    <cellStyle name="Normal 2 2 8 11 2 5" xfId="31625"/>
    <cellStyle name="Normal 2 2 8 11 2 6" xfId="31626"/>
    <cellStyle name="Normal 2 2 8 11 3" xfId="31627"/>
    <cellStyle name="Normal 2 2 8 11 4" xfId="31628"/>
    <cellStyle name="Normal 2 2 8 11 5" xfId="31629"/>
    <cellStyle name="Normal 2 2 8 11 6" xfId="31630"/>
    <cellStyle name="Normal 2 2 8 11 7" xfId="31631"/>
    <cellStyle name="Normal 2 2 8 12" xfId="31632"/>
    <cellStyle name="Normal 2 2 8 12 2" xfId="31633"/>
    <cellStyle name="Normal 2 2 8 12 2 2" xfId="31634"/>
    <cellStyle name="Normal 2 2 8 12 2 3" xfId="31635"/>
    <cellStyle name="Normal 2 2 8 12 2 4" xfId="31636"/>
    <cellStyle name="Normal 2 2 8 12 2 5" xfId="31637"/>
    <cellStyle name="Normal 2 2 8 12 2 6" xfId="31638"/>
    <cellStyle name="Normal 2 2 8 12 3" xfId="31639"/>
    <cellStyle name="Normal 2 2 8 12 4" xfId="31640"/>
    <cellStyle name="Normal 2 2 8 12 5" xfId="31641"/>
    <cellStyle name="Normal 2 2 8 12 6" xfId="31642"/>
    <cellStyle name="Normal 2 2 8 12 7" xfId="31643"/>
    <cellStyle name="Normal 2 2 8 13" xfId="31644"/>
    <cellStyle name="Normal 2 2 8 13 2" xfId="31645"/>
    <cellStyle name="Normal 2 2 8 13 2 2" xfId="31646"/>
    <cellStyle name="Normal 2 2 8 13 2 3" xfId="31647"/>
    <cellStyle name="Normal 2 2 8 13 2 4" xfId="31648"/>
    <cellStyle name="Normal 2 2 8 13 2 5" xfId="31649"/>
    <cellStyle name="Normal 2 2 8 13 2 6" xfId="31650"/>
    <cellStyle name="Normal 2 2 8 13 3" xfId="31651"/>
    <cellStyle name="Normal 2 2 8 13 4" xfId="31652"/>
    <cellStyle name="Normal 2 2 8 13 5" xfId="31653"/>
    <cellStyle name="Normal 2 2 8 13 6" xfId="31654"/>
    <cellStyle name="Normal 2 2 8 13 7" xfId="31655"/>
    <cellStyle name="Normal 2 2 8 14" xfId="31656"/>
    <cellStyle name="Normal 2 2 8 14 2" xfId="31657"/>
    <cellStyle name="Normal 2 2 8 14 2 2" xfId="31658"/>
    <cellStyle name="Normal 2 2 8 14 2 3" xfId="31659"/>
    <cellStyle name="Normal 2 2 8 14 2 4" xfId="31660"/>
    <cellStyle name="Normal 2 2 8 14 2 5" xfId="31661"/>
    <cellStyle name="Normal 2 2 8 14 2 6" xfId="31662"/>
    <cellStyle name="Normal 2 2 8 14 3" xfId="31663"/>
    <cellStyle name="Normal 2 2 8 14 4" xfId="31664"/>
    <cellStyle name="Normal 2 2 8 14 5" xfId="31665"/>
    <cellStyle name="Normal 2 2 8 14 6" xfId="31666"/>
    <cellStyle name="Normal 2 2 8 14 7" xfId="31667"/>
    <cellStyle name="Normal 2 2 8 15" xfId="31668"/>
    <cellStyle name="Normal 2 2 8 15 2" xfId="31669"/>
    <cellStyle name="Normal 2 2 8 15 2 2" xfId="31670"/>
    <cellStyle name="Normal 2 2 8 15 2 3" xfId="31671"/>
    <cellStyle name="Normal 2 2 8 15 2 4" xfId="31672"/>
    <cellStyle name="Normal 2 2 8 15 2 5" xfId="31673"/>
    <cellStyle name="Normal 2 2 8 15 2 6" xfId="31674"/>
    <cellStyle name="Normal 2 2 8 15 3" xfId="31675"/>
    <cellStyle name="Normal 2 2 8 15 4" xfId="31676"/>
    <cellStyle name="Normal 2 2 8 15 5" xfId="31677"/>
    <cellStyle name="Normal 2 2 8 15 6" xfId="31678"/>
    <cellStyle name="Normal 2 2 8 15 7" xfId="31679"/>
    <cellStyle name="Normal 2 2 8 16" xfId="31680"/>
    <cellStyle name="Normal 2 2 8 16 2" xfId="31681"/>
    <cellStyle name="Normal 2 2 8 16 2 2" xfId="31682"/>
    <cellStyle name="Normal 2 2 8 16 2 2 2" xfId="31683"/>
    <cellStyle name="Normal 2 2 8 16 2 2 2 2" xfId="31684"/>
    <cellStyle name="Normal 2 2 8 16 2 2 3" xfId="31685"/>
    <cellStyle name="Normal 2 2 8 16 2 3" xfId="31686"/>
    <cellStyle name="Normal 2 2 8 16 2 3 2" xfId="31687"/>
    <cellStyle name="Normal 2 2 8 16 2 4" xfId="31688"/>
    <cellStyle name="Normal 2 2 8 16 2 4 2" xfId="31689"/>
    <cellStyle name="Normal 2 2 8 16 2 5" xfId="31690"/>
    <cellStyle name="Normal 2 2 8 16 2 6" xfId="31691"/>
    <cellStyle name="Normal 2 2 8 16 2 7" xfId="31692"/>
    <cellStyle name="Normal 2 2 8 16 3" xfId="31693"/>
    <cellStyle name="Normal 2 2 8 16 4" xfId="31694"/>
    <cellStyle name="Normal 2 2 8 16 5" xfId="31695"/>
    <cellStyle name="Normal 2 2 8 16 6" xfId="31696"/>
    <cellStyle name="Normal 2 2 8 16 7" xfId="31697"/>
    <cellStyle name="Normal 2 2 8 17" xfId="31698"/>
    <cellStyle name="Normal 2 2 8 17 2" xfId="31699"/>
    <cellStyle name="Normal 2 2 8 17 2 2" xfId="31700"/>
    <cellStyle name="Normal 2 2 8 17 2 3" xfId="31701"/>
    <cellStyle name="Normal 2 2 8 17 2 4" xfId="31702"/>
    <cellStyle name="Normal 2 2 8 17 2 5" xfId="31703"/>
    <cellStyle name="Normal 2 2 8 17 2 6" xfId="31704"/>
    <cellStyle name="Normal 2 2 8 17 3" xfId="31705"/>
    <cellStyle name="Normal 2 2 8 17 4" xfId="31706"/>
    <cellStyle name="Normal 2 2 8 17 5" xfId="31707"/>
    <cellStyle name="Normal 2 2 8 17 6" xfId="31708"/>
    <cellStyle name="Normal 2 2 8 17 7" xfId="31709"/>
    <cellStyle name="Normal 2 2 8 18" xfId="31710"/>
    <cellStyle name="Normal 2 2 8 18 2" xfId="31711"/>
    <cellStyle name="Normal 2 2 8 18 2 2" xfId="31712"/>
    <cellStyle name="Normal 2 2 8 18 2 3" xfId="31713"/>
    <cellStyle name="Normal 2 2 8 18 2 4" xfId="31714"/>
    <cellStyle name="Normal 2 2 8 18 2 5" xfId="31715"/>
    <cellStyle name="Normal 2 2 8 18 2 6" xfId="31716"/>
    <cellStyle name="Normal 2 2 8 18 3" xfId="31717"/>
    <cellStyle name="Normal 2 2 8 18 4" xfId="31718"/>
    <cellStyle name="Normal 2 2 8 18 5" xfId="31719"/>
    <cellStyle name="Normal 2 2 8 18 6" xfId="31720"/>
    <cellStyle name="Normal 2 2 8 18 7" xfId="31721"/>
    <cellStyle name="Normal 2 2 8 19" xfId="31722"/>
    <cellStyle name="Normal 2 2 8 19 2" xfId="31723"/>
    <cellStyle name="Normal 2 2 8 19 2 2" xfId="31724"/>
    <cellStyle name="Normal 2 2 8 19 2 3" xfId="31725"/>
    <cellStyle name="Normal 2 2 8 19 2 4" xfId="31726"/>
    <cellStyle name="Normal 2 2 8 19 2 5" xfId="31727"/>
    <cellStyle name="Normal 2 2 8 19 2 6" xfId="31728"/>
    <cellStyle name="Normal 2 2 8 19 3" xfId="31729"/>
    <cellStyle name="Normal 2 2 8 19 4" xfId="31730"/>
    <cellStyle name="Normal 2 2 8 19 5" xfId="31731"/>
    <cellStyle name="Normal 2 2 8 19 6" xfId="31732"/>
    <cellStyle name="Normal 2 2 8 19 7" xfId="31733"/>
    <cellStyle name="Normal 2 2 8 2" xfId="31734"/>
    <cellStyle name="Normal 2 2 8 2 2" xfId="31735"/>
    <cellStyle name="Normal 2 2 8 2 2 2" xfId="31736"/>
    <cellStyle name="Normal 2 2 8 2 2 3" xfId="31737"/>
    <cellStyle name="Normal 2 2 8 2 2 3 2" xfId="31738"/>
    <cellStyle name="Normal 2 2 8 2 2 3 2 2" xfId="31739"/>
    <cellStyle name="Normal 2 2 8 2 2 3 3" xfId="31740"/>
    <cellStyle name="Normal 2 2 8 2 2 4" xfId="31741"/>
    <cellStyle name="Normal 2 2 8 2 2 5" xfId="31742"/>
    <cellStyle name="Normal 2 2 8 2 2 6" xfId="31743"/>
    <cellStyle name="Normal 2 2 8 2 3" xfId="31744"/>
    <cellStyle name="Normal 2 2 8 2 4" xfId="31745"/>
    <cellStyle name="Normal 2 2 8 2 5" xfId="31746"/>
    <cellStyle name="Normal 2 2 8 2 6" xfId="31747"/>
    <cellStyle name="Normal 2 2 8 2 7" xfId="31748"/>
    <cellStyle name="Normal 2 2 8 20" xfId="31749"/>
    <cellStyle name="Normal 2 2 8 20 2" xfId="31750"/>
    <cellStyle name="Normal 2 2 8 20 3" xfId="31751"/>
    <cellStyle name="Normal 2 2 8 20 4" xfId="31752"/>
    <cellStyle name="Normal 2 2 8 20 5" xfId="31753"/>
    <cellStyle name="Normal 2 2 8 20 6" xfId="31754"/>
    <cellStyle name="Normal 2 2 8 21" xfId="31755"/>
    <cellStyle name="Normal 2 2 8 22" xfId="31756"/>
    <cellStyle name="Normal 2 2 8 23" xfId="31757"/>
    <cellStyle name="Normal 2 2 8 24" xfId="31758"/>
    <cellStyle name="Normal 2 2 8 25" xfId="31759"/>
    <cellStyle name="Normal 2 2 8 3" xfId="31760"/>
    <cellStyle name="Normal 2 2 8 3 2" xfId="31761"/>
    <cellStyle name="Normal 2 2 8 3 2 2" xfId="31762"/>
    <cellStyle name="Normal 2 2 8 3 2 3" xfId="31763"/>
    <cellStyle name="Normal 2 2 8 3 2 4" xfId="31764"/>
    <cellStyle name="Normal 2 2 8 3 2 5" xfId="31765"/>
    <cellStyle name="Normal 2 2 8 3 2 6" xfId="31766"/>
    <cellStyle name="Normal 2 2 8 3 3" xfId="31767"/>
    <cellStyle name="Normal 2 2 8 3 4" xfId="31768"/>
    <cellStyle name="Normal 2 2 8 3 5" xfId="31769"/>
    <cellStyle name="Normal 2 2 8 3 6" xfId="31770"/>
    <cellStyle name="Normal 2 2 8 3 7" xfId="31771"/>
    <cellStyle name="Normal 2 2 8 4" xfId="31772"/>
    <cellStyle name="Normal 2 2 8 4 2" xfId="31773"/>
    <cellStyle name="Normal 2 2 8 4 2 2" xfId="31774"/>
    <cellStyle name="Normal 2 2 8 4 2 2 2" xfId="31775"/>
    <cellStyle name="Normal 2 2 8 4 2 3" xfId="31776"/>
    <cellStyle name="Normal 2 2 8 4 2 4" xfId="31777"/>
    <cellStyle name="Normal 2 2 8 4 2 5" xfId="31778"/>
    <cellStyle name="Normal 2 2 8 4 2 6" xfId="31779"/>
    <cellStyle name="Normal 2 2 8 4 3" xfId="31780"/>
    <cellStyle name="Normal 2 2 8 4 4" xfId="31781"/>
    <cellStyle name="Normal 2 2 8 4 5" xfId="31782"/>
    <cellStyle name="Normal 2 2 8 4 6" xfId="31783"/>
    <cellStyle name="Normal 2 2 8 4 7" xfId="31784"/>
    <cellStyle name="Normal 2 2 8 5" xfId="31785"/>
    <cellStyle name="Normal 2 2 8 5 2" xfId="31786"/>
    <cellStyle name="Normal 2 2 8 5 2 2" xfId="31787"/>
    <cellStyle name="Normal 2 2 8 5 2 3" xfId="31788"/>
    <cellStyle name="Normal 2 2 8 5 2 4" xfId="31789"/>
    <cellStyle name="Normal 2 2 8 5 2 5" xfId="31790"/>
    <cellStyle name="Normal 2 2 8 5 2 6" xfId="31791"/>
    <cellStyle name="Normal 2 2 8 5 3" xfId="31792"/>
    <cellStyle name="Normal 2 2 8 5 4" xfId="31793"/>
    <cellStyle name="Normal 2 2 8 5 5" xfId="31794"/>
    <cellStyle name="Normal 2 2 8 5 6" xfId="31795"/>
    <cellStyle name="Normal 2 2 8 5 7" xfId="31796"/>
    <cellStyle name="Normal 2 2 8 6" xfId="31797"/>
    <cellStyle name="Normal 2 2 8 6 2" xfId="31798"/>
    <cellStyle name="Normal 2 2 8 6 2 2" xfId="31799"/>
    <cellStyle name="Normal 2 2 8 6 2 3" xfId="31800"/>
    <cellStyle name="Normal 2 2 8 6 2 4" xfId="31801"/>
    <cellStyle name="Normal 2 2 8 6 2 5" xfId="31802"/>
    <cellStyle name="Normal 2 2 8 6 2 6" xfId="31803"/>
    <cellStyle name="Normal 2 2 8 6 3" xfId="31804"/>
    <cellStyle name="Normal 2 2 8 6 4" xfId="31805"/>
    <cellStyle name="Normal 2 2 8 6 5" xfId="31806"/>
    <cellStyle name="Normal 2 2 8 6 6" xfId="31807"/>
    <cellStyle name="Normal 2 2 8 6 7" xfId="31808"/>
    <cellStyle name="Normal 2 2 8 7" xfId="31809"/>
    <cellStyle name="Normal 2 2 8 7 2" xfId="31810"/>
    <cellStyle name="Normal 2 2 8 7 2 2" xfId="31811"/>
    <cellStyle name="Normal 2 2 8 7 2 3" xfId="31812"/>
    <cellStyle name="Normal 2 2 8 7 2 4" xfId="31813"/>
    <cellStyle name="Normal 2 2 8 7 2 5" xfId="31814"/>
    <cellStyle name="Normal 2 2 8 7 2 6" xfId="31815"/>
    <cellStyle name="Normal 2 2 8 7 3" xfId="31816"/>
    <cellStyle name="Normal 2 2 8 7 4" xfId="31817"/>
    <cellStyle name="Normal 2 2 8 7 5" xfId="31818"/>
    <cellStyle name="Normal 2 2 8 7 6" xfId="31819"/>
    <cellStyle name="Normal 2 2 8 7 7" xfId="31820"/>
    <cellStyle name="Normal 2 2 8 8" xfId="31821"/>
    <cellStyle name="Normal 2 2 8 8 2" xfId="31822"/>
    <cellStyle name="Normal 2 2 8 8 2 2" xfId="31823"/>
    <cellStyle name="Normal 2 2 8 8 2 3" xfId="31824"/>
    <cellStyle name="Normal 2 2 8 8 2 4" xfId="31825"/>
    <cellStyle name="Normal 2 2 8 8 2 5" xfId="31826"/>
    <cellStyle name="Normal 2 2 8 8 2 6" xfId="31827"/>
    <cellStyle name="Normal 2 2 8 8 3" xfId="31828"/>
    <cellStyle name="Normal 2 2 8 8 4" xfId="31829"/>
    <cellStyle name="Normal 2 2 8 8 5" xfId="31830"/>
    <cellStyle name="Normal 2 2 8 8 6" xfId="31831"/>
    <cellStyle name="Normal 2 2 8 8 7" xfId="31832"/>
    <cellStyle name="Normal 2 2 8 9" xfId="31833"/>
    <cellStyle name="Normal 2 2 8 9 2" xfId="31834"/>
    <cellStyle name="Normal 2 2 8 9 2 2" xfId="31835"/>
    <cellStyle name="Normal 2 2 8 9 2 3" xfId="31836"/>
    <cellStyle name="Normal 2 2 8 9 2 4" xfId="31837"/>
    <cellStyle name="Normal 2 2 8 9 2 5" xfId="31838"/>
    <cellStyle name="Normal 2 2 8 9 2 6" xfId="31839"/>
    <cellStyle name="Normal 2 2 8 9 3" xfId="31840"/>
    <cellStyle name="Normal 2 2 8 9 4" xfId="31841"/>
    <cellStyle name="Normal 2 2 8 9 5" xfId="31842"/>
    <cellStyle name="Normal 2 2 8 9 6" xfId="31843"/>
    <cellStyle name="Normal 2 2 8 9 7" xfId="31844"/>
    <cellStyle name="Normal 2 2 9" xfId="31845"/>
    <cellStyle name="Normal 2 2 9 10" xfId="31846"/>
    <cellStyle name="Normal 2 2 9 10 2" xfId="31847"/>
    <cellStyle name="Normal 2 2 9 10 2 2" xfId="31848"/>
    <cellStyle name="Normal 2 2 9 10 2 3" xfId="31849"/>
    <cellStyle name="Normal 2 2 9 10 2 4" xfId="31850"/>
    <cellStyle name="Normal 2 2 9 10 2 5" xfId="31851"/>
    <cellStyle name="Normal 2 2 9 10 2 6" xfId="31852"/>
    <cellStyle name="Normal 2 2 9 10 3" xfId="31853"/>
    <cellStyle name="Normal 2 2 9 10 4" xfId="31854"/>
    <cellStyle name="Normal 2 2 9 10 5" xfId="31855"/>
    <cellStyle name="Normal 2 2 9 10 6" xfId="31856"/>
    <cellStyle name="Normal 2 2 9 10 7" xfId="31857"/>
    <cellStyle name="Normal 2 2 9 11" xfId="31858"/>
    <cellStyle name="Normal 2 2 9 11 2" xfId="31859"/>
    <cellStyle name="Normal 2 2 9 11 2 2" xfId="31860"/>
    <cellStyle name="Normal 2 2 9 11 2 3" xfId="31861"/>
    <cellStyle name="Normal 2 2 9 11 2 4" xfId="31862"/>
    <cellStyle name="Normal 2 2 9 11 2 5" xfId="31863"/>
    <cellStyle name="Normal 2 2 9 11 2 6" xfId="31864"/>
    <cellStyle name="Normal 2 2 9 11 3" xfId="31865"/>
    <cellStyle name="Normal 2 2 9 11 4" xfId="31866"/>
    <cellStyle name="Normal 2 2 9 11 5" xfId="31867"/>
    <cellStyle name="Normal 2 2 9 11 6" xfId="31868"/>
    <cellStyle name="Normal 2 2 9 11 7" xfId="31869"/>
    <cellStyle name="Normal 2 2 9 12" xfId="31870"/>
    <cellStyle name="Normal 2 2 9 12 2" xfId="31871"/>
    <cellStyle name="Normal 2 2 9 12 2 2" xfId="31872"/>
    <cellStyle name="Normal 2 2 9 12 2 3" xfId="31873"/>
    <cellStyle name="Normal 2 2 9 12 2 4" xfId="31874"/>
    <cellStyle name="Normal 2 2 9 12 2 5" xfId="31875"/>
    <cellStyle name="Normal 2 2 9 12 2 6" xfId="31876"/>
    <cellStyle name="Normal 2 2 9 12 3" xfId="31877"/>
    <cellStyle name="Normal 2 2 9 12 4" xfId="31878"/>
    <cellStyle name="Normal 2 2 9 12 5" xfId="31879"/>
    <cellStyle name="Normal 2 2 9 12 6" xfId="31880"/>
    <cellStyle name="Normal 2 2 9 12 7" xfId="31881"/>
    <cellStyle name="Normal 2 2 9 13" xfId="31882"/>
    <cellStyle name="Normal 2 2 9 13 2" xfId="31883"/>
    <cellStyle name="Normal 2 2 9 13 2 2" xfId="31884"/>
    <cellStyle name="Normal 2 2 9 13 2 3" xfId="31885"/>
    <cellStyle name="Normal 2 2 9 13 2 4" xfId="31886"/>
    <cellStyle name="Normal 2 2 9 13 2 5" xfId="31887"/>
    <cellStyle name="Normal 2 2 9 13 2 6" xfId="31888"/>
    <cellStyle name="Normal 2 2 9 13 3" xfId="31889"/>
    <cellStyle name="Normal 2 2 9 13 4" xfId="31890"/>
    <cellStyle name="Normal 2 2 9 13 5" xfId="31891"/>
    <cellStyle name="Normal 2 2 9 13 6" xfId="31892"/>
    <cellStyle name="Normal 2 2 9 13 7" xfId="31893"/>
    <cellStyle name="Normal 2 2 9 14" xfId="31894"/>
    <cellStyle name="Normal 2 2 9 14 2" xfId="31895"/>
    <cellStyle name="Normal 2 2 9 14 2 2" xfId="31896"/>
    <cellStyle name="Normal 2 2 9 14 2 3" xfId="31897"/>
    <cellStyle name="Normal 2 2 9 14 2 4" xfId="31898"/>
    <cellStyle name="Normal 2 2 9 14 2 5" xfId="31899"/>
    <cellStyle name="Normal 2 2 9 14 2 6" xfId="31900"/>
    <cellStyle name="Normal 2 2 9 14 3" xfId="31901"/>
    <cellStyle name="Normal 2 2 9 14 4" xfId="31902"/>
    <cellStyle name="Normal 2 2 9 14 5" xfId="31903"/>
    <cellStyle name="Normal 2 2 9 14 6" xfId="31904"/>
    <cellStyle name="Normal 2 2 9 14 7" xfId="31905"/>
    <cellStyle name="Normal 2 2 9 15" xfId="31906"/>
    <cellStyle name="Normal 2 2 9 15 2" xfId="31907"/>
    <cellStyle name="Normal 2 2 9 15 2 2" xfId="31908"/>
    <cellStyle name="Normal 2 2 9 15 2 3" xfId="31909"/>
    <cellStyle name="Normal 2 2 9 15 2 4" xfId="31910"/>
    <cellStyle name="Normal 2 2 9 15 2 5" xfId="31911"/>
    <cellStyle name="Normal 2 2 9 15 2 6" xfId="31912"/>
    <cellStyle name="Normal 2 2 9 15 3" xfId="31913"/>
    <cellStyle name="Normal 2 2 9 15 4" xfId="31914"/>
    <cellStyle name="Normal 2 2 9 15 5" xfId="31915"/>
    <cellStyle name="Normal 2 2 9 15 6" xfId="31916"/>
    <cellStyle name="Normal 2 2 9 15 7" xfId="31917"/>
    <cellStyle name="Normal 2 2 9 16" xfId="31918"/>
    <cellStyle name="Normal 2 2 9 16 2" xfId="31919"/>
    <cellStyle name="Normal 2 2 9 16 2 2" xfId="31920"/>
    <cellStyle name="Normal 2 2 9 16 2 3" xfId="31921"/>
    <cellStyle name="Normal 2 2 9 16 2 4" xfId="31922"/>
    <cellStyle name="Normal 2 2 9 16 2 5" xfId="31923"/>
    <cellStyle name="Normal 2 2 9 16 2 6" xfId="31924"/>
    <cellStyle name="Normal 2 2 9 16 3" xfId="31925"/>
    <cellStyle name="Normal 2 2 9 16 4" xfId="31926"/>
    <cellStyle name="Normal 2 2 9 16 5" xfId="31927"/>
    <cellStyle name="Normal 2 2 9 16 6" xfId="31928"/>
    <cellStyle name="Normal 2 2 9 16 7" xfId="31929"/>
    <cellStyle name="Normal 2 2 9 17" xfId="31930"/>
    <cellStyle name="Normal 2 2 9 17 2" xfId="31931"/>
    <cellStyle name="Normal 2 2 9 17 2 2" xfId="31932"/>
    <cellStyle name="Normal 2 2 9 17 2 3" xfId="31933"/>
    <cellStyle name="Normal 2 2 9 17 2 4" xfId="31934"/>
    <cellStyle name="Normal 2 2 9 17 2 5" xfId="31935"/>
    <cellStyle name="Normal 2 2 9 17 2 6" xfId="31936"/>
    <cellStyle name="Normal 2 2 9 17 3" xfId="31937"/>
    <cellStyle name="Normal 2 2 9 17 3 2" xfId="31938"/>
    <cellStyle name="Normal 2 2 9 17 4" xfId="31939"/>
    <cellStyle name="Normal 2 2 9 17 5" xfId="31940"/>
    <cellStyle name="Normal 2 2 9 17 6" xfId="31941"/>
    <cellStyle name="Normal 2 2 9 17 7" xfId="31942"/>
    <cellStyle name="Normal 2 2 9 18" xfId="31943"/>
    <cellStyle name="Normal 2 2 9 18 2" xfId="31944"/>
    <cellStyle name="Normal 2 2 9 18 2 2" xfId="31945"/>
    <cellStyle name="Normal 2 2 9 18 2 3" xfId="31946"/>
    <cellStyle name="Normal 2 2 9 18 2 4" xfId="31947"/>
    <cellStyle name="Normal 2 2 9 18 2 5" xfId="31948"/>
    <cellStyle name="Normal 2 2 9 18 2 6" xfId="31949"/>
    <cellStyle name="Normal 2 2 9 18 3" xfId="31950"/>
    <cellStyle name="Normal 2 2 9 18 4" xfId="31951"/>
    <cellStyle name="Normal 2 2 9 18 5" xfId="31952"/>
    <cellStyle name="Normal 2 2 9 18 6" xfId="31953"/>
    <cellStyle name="Normal 2 2 9 18 7" xfId="31954"/>
    <cellStyle name="Normal 2 2 9 19" xfId="31955"/>
    <cellStyle name="Normal 2 2 9 19 2" xfId="31956"/>
    <cellStyle name="Normal 2 2 9 19 2 2" xfId="31957"/>
    <cellStyle name="Normal 2 2 9 19 2 3" xfId="31958"/>
    <cellStyle name="Normal 2 2 9 19 2 4" xfId="31959"/>
    <cellStyle name="Normal 2 2 9 19 2 5" xfId="31960"/>
    <cellStyle name="Normal 2 2 9 19 2 6" xfId="31961"/>
    <cellStyle name="Normal 2 2 9 19 3" xfId="31962"/>
    <cellStyle name="Normal 2 2 9 19 4" xfId="31963"/>
    <cellStyle name="Normal 2 2 9 19 5" xfId="31964"/>
    <cellStyle name="Normal 2 2 9 19 6" xfId="31965"/>
    <cellStyle name="Normal 2 2 9 19 7" xfId="31966"/>
    <cellStyle name="Normal 2 2 9 2" xfId="31967"/>
    <cellStyle name="Normal 2 2 9 2 2" xfId="31968"/>
    <cellStyle name="Normal 2 2 9 2 2 2" xfId="31969"/>
    <cellStyle name="Normal 2 2 9 2 2 3" xfId="31970"/>
    <cellStyle name="Normal 2 2 9 2 2 4" xfId="31971"/>
    <cellStyle name="Normal 2 2 9 2 2 5" xfId="31972"/>
    <cellStyle name="Normal 2 2 9 2 2 6" xfId="31973"/>
    <cellStyle name="Normal 2 2 9 2 3" xfId="31974"/>
    <cellStyle name="Normal 2 2 9 2 4" xfId="31975"/>
    <cellStyle name="Normal 2 2 9 2 5" xfId="31976"/>
    <cellStyle name="Normal 2 2 9 2 6" xfId="31977"/>
    <cellStyle name="Normal 2 2 9 2 7" xfId="31978"/>
    <cellStyle name="Normal 2 2 9 20" xfId="31979"/>
    <cellStyle name="Normal 2 2 9 20 2" xfId="31980"/>
    <cellStyle name="Normal 2 2 9 20 3" xfId="31981"/>
    <cellStyle name="Normal 2 2 9 20 4" xfId="31982"/>
    <cellStyle name="Normal 2 2 9 20 5" xfId="31983"/>
    <cellStyle name="Normal 2 2 9 20 6" xfId="31984"/>
    <cellStyle name="Normal 2 2 9 21" xfId="31985"/>
    <cellStyle name="Normal 2 2 9 22" xfId="31986"/>
    <cellStyle name="Normal 2 2 9 23" xfId="31987"/>
    <cellStyle name="Normal 2 2 9 24" xfId="31988"/>
    <cellStyle name="Normal 2 2 9 25" xfId="31989"/>
    <cellStyle name="Normal 2 2 9 3" xfId="31990"/>
    <cellStyle name="Normal 2 2 9 3 2" xfId="31991"/>
    <cellStyle name="Normal 2 2 9 3 2 2" xfId="31992"/>
    <cellStyle name="Normal 2 2 9 3 2 3" xfId="31993"/>
    <cellStyle name="Normal 2 2 9 3 2 4" xfId="31994"/>
    <cellStyle name="Normal 2 2 9 3 2 5" xfId="31995"/>
    <cellStyle name="Normal 2 2 9 3 2 6" xfId="31996"/>
    <cellStyle name="Normal 2 2 9 3 3" xfId="31997"/>
    <cellStyle name="Normal 2 2 9 3 4" xfId="31998"/>
    <cellStyle name="Normal 2 2 9 3 5" xfId="31999"/>
    <cellStyle name="Normal 2 2 9 3 6" xfId="32000"/>
    <cellStyle name="Normal 2 2 9 3 7" xfId="32001"/>
    <cellStyle name="Normal 2 2 9 4" xfId="32002"/>
    <cellStyle name="Normal 2 2 9 4 2" xfId="32003"/>
    <cellStyle name="Normal 2 2 9 4 2 2" xfId="32004"/>
    <cellStyle name="Normal 2 2 9 4 2 3" xfId="32005"/>
    <cellStyle name="Normal 2 2 9 4 2 4" xfId="32006"/>
    <cellStyle name="Normal 2 2 9 4 2 5" xfId="32007"/>
    <cellStyle name="Normal 2 2 9 4 2 6" xfId="32008"/>
    <cellStyle name="Normal 2 2 9 4 3" xfId="32009"/>
    <cellStyle name="Normal 2 2 9 4 4" xfId="32010"/>
    <cellStyle name="Normal 2 2 9 4 5" xfId="32011"/>
    <cellStyle name="Normal 2 2 9 4 6" xfId="32012"/>
    <cellStyle name="Normal 2 2 9 4 7" xfId="32013"/>
    <cellStyle name="Normal 2 2 9 5" xfId="32014"/>
    <cellStyle name="Normal 2 2 9 5 2" xfId="32015"/>
    <cellStyle name="Normal 2 2 9 5 2 2" xfId="32016"/>
    <cellStyle name="Normal 2 2 9 5 2 3" xfId="32017"/>
    <cellStyle name="Normal 2 2 9 5 2 4" xfId="32018"/>
    <cellStyle name="Normal 2 2 9 5 2 5" xfId="32019"/>
    <cellStyle name="Normal 2 2 9 5 2 6" xfId="32020"/>
    <cellStyle name="Normal 2 2 9 5 3" xfId="32021"/>
    <cellStyle name="Normal 2 2 9 5 4" xfId="32022"/>
    <cellStyle name="Normal 2 2 9 5 5" xfId="32023"/>
    <cellStyle name="Normal 2 2 9 5 6" xfId="32024"/>
    <cellStyle name="Normal 2 2 9 5 7" xfId="32025"/>
    <cellStyle name="Normal 2 2 9 6" xfId="32026"/>
    <cellStyle name="Normal 2 2 9 6 2" xfId="32027"/>
    <cellStyle name="Normal 2 2 9 6 2 2" xfId="32028"/>
    <cellStyle name="Normal 2 2 9 6 2 3" xfId="32029"/>
    <cellStyle name="Normal 2 2 9 6 2 4" xfId="32030"/>
    <cellStyle name="Normal 2 2 9 6 2 5" xfId="32031"/>
    <cellStyle name="Normal 2 2 9 6 2 6" xfId="32032"/>
    <cellStyle name="Normal 2 2 9 6 3" xfId="32033"/>
    <cellStyle name="Normal 2 2 9 6 4" xfId="32034"/>
    <cellStyle name="Normal 2 2 9 6 5" xfId="32035"/>
    <cellStyle name="Normal 2 2 9 6 6" xfId="32036"/>
    <cellStyle name="Normal 2 2 9 6 7" xfId="32037"/>
    <cellStyle name="Normal 2 2 9 7" xfId="32038"/>
    <cellStyle name="Normal 2 2 9 7 2" xfId="32039"/>
    <cellStyle name="Normal 2 2 9 7 2 2" xfId="32040"/>
    <cellStyle name="Normal 2 2 9 7 2 3" xfId="32041"/>
    <cellStyle name="Normal 2 2 9 7 2 4" xfId="32042"/>
    <cellStyle name="Normal 2 2 9 7 2 5" xfId="32043"/>
    <cellStyle name="Normal 2 2 9 7 2 6" xfId="32044"/>
    <cellStyle name="Normal 2 2 9 7 3" xfId="32045"/>
    <cellStyle name="Normal 2 2 9 7 4" xfId="32046"/>
    <cellStyle name="Normal 2 2 9 7 5" xfId="32047"/>
    <cellStyle name="Normal 2 2 9 7 6" xfId="32048"/>
    <cellStyle name="Normal 2 2 9 7 7" xfId="32049"/>
    <cellStyle name="Normal 2 2 9 8" xfId="32050"/>
    <cellStyle name="Normal 2 2 9 8 2" xfId="32051"/>
    <cellStyle name="Normal 2 2 9 8 2 2" xfId="32052"/>
    <cellStyle name="Normal 2 2 9 8 2 3" xfId="32053"/>
    <cellStyle name="Normal 2 2 9 8 2 4" xfId="32054"/>
    <cellStyle name="Normal 2 2 9 8 2 5" xfId="32055"/>
    <cellStyle name="Normal 2 2 9 8 2 6" xfId="32056"/>
    <cellStyle name="Normal 2 2 9 8 3" xfId="32057"/>
    <cellStyle name="Normal 2 2 9 8 4" xfId="32058"/>
    <cellStyle name="Normal 2 2 9 8 5" xfId="32059"/>
    <cellStyle name="Normal 2 2 9 8 6" xfId="32060"/>
    <cellStyle name="Normal 2 2 9 8 7" xfId="32061"/>
    <cellStyle name="Normal 2 2 9 9" xfId="32062"/>
    <cellStyle name="Normal 2 2 9 9 2" xfId="32063"/>
    <cellStyle name="Normal 2 2 9 9 2 2" xfId="32064"/>
    <cellStyle name="Normal 2 2 9 9 2 3" xfId="32065"/>
    <cellStyle name="Normal 2 2 9 9 2 4" xfId="32066"/>
    <cellStyle name="Normal 2 2 9 9 2 5" xfId="32067"/>
    <cellStyle name="Normal 2 2 9 9 2 6" xfId="32068"/>
    <cellStyle name="Normal 2 2 9 9 3" xfId="32069"/>
    <cellStyle name="Normal 2 2 9 9 4" xfId="32070"/>
    <cellStyle name="Normal 2 2 9 9 5" xfId="32071"/>
    <cellStyle name="Normal 2 2 9 9 6" xfId="32072"/>
    <cellStyle name="Normal 2 2 9 9 7" xfId="32073"/>
    <cellStyle name="Normal 2 20" xfId="32074"/>
    <cellStyle name="Normal 2 20 10" xfId="32075"/>
    <cellStyle name="Normal 2 20 10 10" xfId="32076"/>
    <cellStyle name="Normal 2 20 10 10 2" xfId="32077"/>
    <cellStyle name="Normal 2 20 10 10 2 2" xfId="32078"/>
    <cellStyle name="Normal 2 20 10 10 3" xfId="32079"/>
    <cellStyle name="Normal 2 20 10 11" xfId="32080"/>
    <cellStyle name="Normal 2 20 10 12" xfId="32081"/>
    <cellStyle name="Normal 2 20 10 13" xfId="32082"/>
    <cellStyle name="Normal 2 20 10 2" xfId="32083"/>
    <cellStyle name="Normal 2 20 10 2 2" xfId="32084"/>
    <cellStyle name="Normal 2 20 10 2 2 2" xfId="32085"/>
    <cellStyle name="Normal 2 20 10 2 2 3" xfId="32086"/>
    <cellStyle name="Normal 2 20 10 2 2 4" xfId="32087"/>
    <cellStyle name="Normal 2 20 10 2 2 5" xfId="32088"/>
    <cellStyle name="Normal 2 20 10 2 2 6" xfId="32089"/>
    <cellStyle name="Normal 2 20 10 2 3" xfId="32090"/>
    <cellStyle name="Normal 2 20 10 2 4" xfId="32091"/>
    <cellStyle name="Normal 2 20 10 2 5" xfId="32092"/>
    <cellStyle name="Normal 2 20 10 2 6" xfId="32093"/>
    <cellStyle name="Normal 2 20 10 2 7" xfId="32094"/>
    <cellStyle name="Normal 2 20 10 3" xfId="32095"/>
    <cellStyle name="Normal 2 20 10 3 2" xfId="32096"/>
    <cellStyle name="Normal 2 20 10 3 2 2" xfId="32097"/>
    <cellStyle name="Normal 2 20 10 3 2 3" xfId="32098"/>
    <cellStyle name="Normal 2 20 10 3 2 4" xfId="32099"/>
    <cellStyle name="Normal 2 20 10 3 2 5" xfId="32100"/>
    <cellStyle name="Normal 2 20 10 3 2 6" xfId="32101"/>
    <cellStyle name="Normal 2 20 10 3 3" xfId="32102"/>
    <cellStyle name="Normal 2 20 10 3 4" xfId="32103"/>
    <cellStyle name="Normal 2 20 10 3 5" xfId="32104"/>
    <cellStyle name="Normal 2 20 10 3 6" xfId="32105"/>
    <cellStyle name="Normal 2 20 10 3 7" xfId="32106"/>
    <cellStyle name="Normal 2 20 10 4" xfId="32107"/>
    <cellStyle name="Normal 2 20 10 4 2" xfId="32108"/>
    <cellStyle name="Normal 2 20 10 4 2 2" xfId="32109"/>
    <cellStyle name="Normal 2 20 10 4 2 3" xfId="32110"/>
    <cellStyle name="Normal 2 20 10 4 2 4" xfId="32111"/>
    <cellStyle name="Normal 2 20 10 4 2 5" xfId="32112"/>
    <cellStyle name="Normal 2 20 10 4 2 6" xfId="32113"/>
    <cellStyle name="Normal 2 20 10 4 3" xfId="32114"/>
    <cellStyle name="Normal 2 20 10 4 4" xfId="32115"/>
    <cellStyle name="Normal 2 20 10 4 5" xfId="32116"/>
    <cellStyle name="Normal 2 20 10 4 6" xfId="32117"/>
    <cellStyle name="Normal 2 20 10 4 7" xfId="32118"/>
    <cellStyle name="Normal 2 20 10 5" xfId="32119"/>
    <cellStyle name="Normal 2 20 10 5 2" xfId="32120"/>
    <cellStyle name="Normal 2 20 10 5 2 2" xfId="32121"/>
    <cellStyle name="Normal 2 20 10 5 2 3" xfId="32122"/>
    <cellStyle name="Normal 2 20 10 5 2 4" xfId="32123"/>
    <cellStyle name="Normal 2 20 10 5 2 5" xfId="32124"/>
    <cellStyle name="Normal 2 20 10 5 2 6" xfId="32125"/>
    <cellStyle name="Normal 2 20 10 5 3" xfId="32126"/>
    <cellStyle name="Normal 2 20 10 5 4" xfId="32127"/>
    <cellStyle name="Normal 2 20 10 5 5" xfId="32128"/>
    <cellStyle name="Normal 2 20 10 5 6" xfId="32129"/>
    <cellStyle name="Normal 2 20 10 5 7" xfId="32130"/>
    <cellStyle name="Normal 2 20 10 6" xfId="32131"/>
    <cellStyle name="Normal 2 20 10 6 2" xfId="32132"/>
    <cellStyle name="Normal 2 20 10 6 2 2" xfId="32133"/>
    <cellStyle name="Normal 2 20 10 6 2 3" xfId="32134"/>
    <cellStyle name="Normal 2 20 10 6 2 4" xfId="32135"/>
    <cellStyle name="Normal 2 20 10 6 2 5" xfId="32136"/>
    <cellStyle name="Normal 2 20 10 6 2 6" xfId="32137"/>
    <cellStyle name="Normal 2 20 10 6 3" xfId="32138"/>
    <cellStyle name="Normal 2 20 10 6 4" xfId="32139"/>
    <cellStyle name="Normal 2 20 10 6 5" xfId="32140"/>
    <cellStyle name="Normal 2 20 10 6 6" xfId="32141"/>
    <cellStyle name="Normal 2 20 10 6 7" xfId="32142"/>
    <cellStyle name="Normal 2 20 10 7" xfId="32143"/>
    <cellStyle name="Normal 2 20 10 7 2" xfId="32144"/>
    <cellStyle name="Normal 2 20 10 7 2 2" xfId="32145"/>
    <cellStyle name="Normal 2 20 10 7 2 3" xfId="32146"/>
    <cellStyle name="Normal 2 20 10 7 2 4" xfId="32147"/>
    <cellStyle name="Normal 2 20 10 7 2 5" xfId="32148"/>
    <cellStyle name="Normal 2 20 10 7 2 6" xfId="32149"/>
    <cellStyle name="Normal 2 20 10 7 3" xfId="32150"/>
    <cellStyle name="Normal 2 20 10 7 4" xfId="32151"/>
    <cellStyle name="Normal 2 20 10 7 5" xfId="32152"/>
    <cellStyle name="Normal 2 20 10 7 6" xfId="32153"/>
    <cellStyle name="Normal 2 20 10 7 7" xfId="32154"/>
    <cellStyle name="Normal 2 20 10 8" xfId="32155"/>
    <cellStyle name="Normal 2 20 10 8 2" xfId="32156"/>
    <cellStyle name="Normal 2 20 10 8 3" xfId="32157"/>
    <cellStyle name="Normal 2 20 10 8 4" xfId="32158"/>
    <cellStyle name="Normal 2 20 10 8 5" xfId="32159"/>
    <cellStyle name="Normal 2 20 10 8 6" xfId="32160"/>
    <cellStyle name="Normal 2 20 10 9" xfId="32161"/>
    <cellStyle name="Normal 2 20 11" xfId="32162"/>
    <cellStyle name="Normal 2 20 11 10" xfId="32163"/>
    <cellStyle name="Normal 2 20 11 11" xfId="32164"/>
    <cellStyle name="Normal 2 20 11 12" xfId="32165"/>
    <cellStyle name="Normal 2 20 11 13" xfId="32166"/>
    <cellStyle name="Normal 2 20 11 2" xfId="32167"/>
    <cellStyle name="Normal 2 20 11 2 2" xfId="32168"/>
    <cellStyle name="Normal 2 20 11 2 2 2" xfId="32169"/>
    <cellStyle name="Normal 2 20 11 2 2 3" xfId="32170"/>
    <cellStyle name="Normal 2 20 11 2 2 4" xfId="32171"/>
    <cellStyle name="Normal 2 20 11 2 2 5" xfId="32172"/>
    <cellStyle name="Normal 2 20 11 2 2 6" xfId="32173"/>
    <cellStyle name="Normal 2 20 11 2 3" xfId="32174"/>
    <cellStyle name="Normal 2 20 11 2 4" xfId="32175"/>
    <cellStyle name="Normal 2 20 11 2 4 2" xfId="32176"/>
    <cellStyle name="Normal 2 20 11 2 4 2 2" xfId="32177"/>
    <cellStyle name="Normal 2 20 11 2 4 3" xfId="32178"/>
    <cellStyle name="Normal 2 20 11 2 5" xfId="32179"/>
    <cellStyle name="Normal 2 20 11 2 6" xfId="32180"/>
    <cellStyle name="Normal 2 20 11 2 7" xfId="32181"/>
    <cellStyle name="Normal 2 20 11 3" xfId="32182"/>
    <cellStyle name="Normal 2 20 11 3 2" xfId="32183"/>
    <cellStyle name="Normal 2 20 11 3 2 2" xfId="32184"/>
    <cellStyle name="Normal 2 20 11 3 2 3" xfId="32185"/>
    <cellStyle name="Normal 2 20 11 3 2 4" xfId="32186"/>
    <cellStyle name="Normal 2 20 11 3 2 5" xfId="32187"/>
    <cellStyle name="Normal 2 20 11 3 2 6" xfId="32188"/>
    <cellStyle name="Normal 2 20 11 3 3" xfId="32189"/>
    <cellStyle name="Normal 2 20 11 3 4" xfId="32190"/>
    <cellStyle name="Normal 2 20 11 3 5" xfId="32191"/>
    <cellStyle name="Normal 2 20 11 3 6" xfId="32192"/>
    <cellStyle name="Normal 2 20 11 3 7" xfId="32193"/>
    <cellStyle name="Normal 2 20 11 4" xfId="32194"/>
    <cellStyle name="Normal 2 20 11 4 2" xfId="32195"/>
    <cellStyle name="Normal 2 20 11 4 2 2" xfId="32196"/>
    <cellStyle name="Normal 2 20 11 4 2 3" xfId="32197"/>
    <cellStyle name="Normal 2 20 11 4 2 4" xfId="32198"/>
    <cellStyle name="Normal 2 20 11 4 2 5" xfId="32199"/>
    <cellStyle name="Normal 2 20 11 4 2 6" xfId="32200"/>
    <cellStyle name="Normal 2 20 11 4 3" xfId="32201"/>
    <cellStyle name="Normal 2 20 11 4 4" xfId="32202"/>
    <cellStyle name="Normal 2 20 11 4 5" xfId="32203"/>
    <cellStyle name="Normal 2 20 11 4 6" xfId="32204"/>
    <cellStyle name="Normal 2 20 11 4 7" xfId="32205"/>
    <cellStyle name="Normal 2 20 11 5" xfId="32206"/>
    <cellStyle name="Normal 2 20 11 5 2" xfId="32207"/>
    <cellStyle name="Normal 2 20 11 5 2 2" xfId="32208"/>
    <cellStyle name="Normal 2 20 11 5 2 3" xfId="32209"/>
    <cellStyle name="Normal 2 20 11 5 2 4" xfId="32210"/>
    <cellStyle name="Normal 2 20 11 5 2 5" xfId="32211"/>
    <cellStyle name="Normal 2 20 11 5 2 6" xfId="32212"/>
    <cellStyle name="Normal 2 20 11 5 3" xfId="32213"/>
    <cellStyle name="Normal 2 20 11 5 4" xfId="32214"/>
    <cellStyle name="Normal 2 20 11 5 5" xfId="32215"/>
    <cellStyle name="Normal 2 20 11 5 6" xfId="32216"/>
    <cellStyle name="Normal 2 20 11 5 7" xfId="32217"/>
    <cellStyle name="Normal 2 20 11 6" xfId="32218"/>
    <cellStyle name="Normal 2 20 11 6 2" xfId="32219"/>
    <cellStyle name="Normal 2 20 11 6 2 2" xfId="32220"/>
    <cellStyle name="Normal 2 20 11 6 2 3" xfId="32221"/>
    <cellStyle name="Normal 2 20 11 6 2 4" xfId="32222"/>
    <cellStyle name="Normal 2 20 11 6 2 5" xfId="32223"/>
    <cellStyle name="Normal 2 20 11 6 2 6" xfId="32224"/>
    <cellStyle name="Normal 2 20 11 6 3" xfId="32225"/>
    <cellStyle name="Normal 2 20 11 6 4" xfId="32226"/>
    <cellStyle name="Normal 2 20 11 6 5" xfId="32227"/>
    <cellStyle name="Normal 2 20 11 6 6" xfId="32228"/>
    <cellStyle name="Normal 2 20 11 6 7" xfId="32229"/>
    <cellStyle name="Normal 2 20 11 7" xfId="32230"/>
    <cellStyle name="Normal 2 20 11 7 2" xfId="32231"/>
    <cellStyle name="Normal 2 20 11 7 2 2" xfId="32232"/>
    <cellStyle name="Normal 2 20 11 7 2 3" xfId="32233"/>
    <cellStyle name="Normal 2 20 11 7 2 4" xfId="32234"/>
    <cellStyle name="Normal 2 20 11 7 2 5" xfId="32235"/>
    <cellStyle name="Normal 2 20 11 7 2 6" xfId="32236"/>
    <cellStyle name="Normal 2 20 11 7 3" xfId="32237"/>
    <cellStyle name="Normal 2 20 11 7 4" xfId="32238"/>
    <cellStyle name="Normal 2 20 11 7 5" xfId="32239"/>
    <cellStyle name="Normal 2 20 11 7 6" xfId="32240"/>
    <cellStyle name="Normal 2 20 11 7 7" xfId="32241"/>
    <cellStyle name="Normal 2 20 11 8" xfId="32242"/>
    <cellStyle name="Normal 2 20 11 8 2" xfId="32243"/>
    <cellStyle name="Normal 2 20 11 8 3" xfId="32244"/>
    <cellStyle name="Normal 2 20 11 8 4" xfId="32245"/>
    <cellStyle name="Normal 2 20 11 8 5" xfId="32246"/>
    <cellStyle name="Normal 2 20 11 8 6" xfId="32247"/>
    <cellStyle name="Normal 2 20 11 9" xfId="32248"/>
    <cellStyle name="Normal 2 20 12" xfId="32249"/>
    <cellStyle name="Normal 2 20 12 10" xfId="32250"/>
    <cellStyle name="Normal 2 20 12 11" xfId="32251"/>
    <cellStyle name="Normal 2 20 12 12" xfId="32252"/>
    <cellStyle name="Normal 2 20 12 13" xfId="32253"/>
    <cellStyle name="Normal 2 20 12 2" xfId="32254"/>
    <cellStyle name="Normal 2 20 12 2 2" xfId="32255"/>
    <cellStyle name="Normal 2 20 12 2 2 2" xfId="32256"/>
    <cellStyle name="Normal 2 20 12 2 2 3" xfId="32257"/>
    <cellStyle name="Normal 2 20 12 2 2 4" xfId="32258"/>
    <cellStyle name="Normal 2 20 12 2 2 5" xfId="32259"/>
    <cellStyle name="Normal 2 20 12 2 2 6" xfId="32260"/>
    <cellStyle name="Normal 2 20 12 2 3" xfId="32261"/>
    <cellStyle name="Normal 2 20 12 2 4" xfId="32262"/>
    <cellStyle name="Normal 2 20 12 2 5" xfId="32263"/>
    <cellStyle name="Normal 2 20 12 2 6" xfId="32264"/>
    <cellStyle name="Normal 2 20 12 2 7" xfId="32265"/>
    <cellStyle name="Normal 2 20 12 3" xfId="32266"/>
    <cellStyle name="Normal 2 20 12 3 2" xfId="32267"/>
    <cellStyle name="Normal 2 20 12 3 2 2" xfId="32268"/>
    <cellStyle name="Normal 2 20 12 3 2 3" xfId="32269"/>
    <cellStyle name="Normal 2 20 12 3 2 4" xfId="32270"/>
    <cellStyle name="Normal 2 20 12 3 2 5" xfId="32271"/>
    <cellStyle name="Normal 2 20 12 3 2 6" xfId="32272"/>
    <cellStyle name="Normal 2 20 12 3 3" xfId="32273"/>
    <cellStyle name="Normal 2 20 12 3 4" xfId="32274"/>
    <cellStyle name="Normal 2 20 12 3 5" xfId="32275"/>
    <cellStyle name="Normal 2 20 12 3 6" xfId="32276"/>
    <cellStyle name="Normal 2 20 12 3 7" xfId="32277"/>
    <cellStyle name="Normal 2 20 12 4" xfId="32278"/>
    <cellStyle name="Normal 2 20 12 4 2" xfId="32279"/>
    <cellStyle name="Normal 2 20 12 4 2 2" xfId="32280"/>
    <cellStyle name="Normal 2 20 12 4 2 3" xfId="32281"/>
    <cellStyle name="Normal 2 20 12 4 2 4" xfId="32282"/>
    <cellStyle name="Normal 2 20 12 4 2 5" xfId="32283"/>
    <cellStyle name="Normal 2 20 12 4 2 6" xfId="32284"/>
    <cellStyle name="Normal 2 20 12 4 3" xfId="32285"/>
    <cellStyle name="Normal 2 20 12 4 4" xfId="32286"/>
    <cellStyle name="Normal 2 20 12 4 5" xfId="32287"/>
    <cellStyle name="Normal 2 20 12 4 6" xfId="32288"/>
    <cellStyle name="Normal 2 20 12 4 7" xfId="32289"/>
    <cellStyle name="Normal 2 20 12 5" xfId="32290"/>
    <cellStyle name="Normal 2 20 12 5 2" xfId="32291"/>
    <cellStyle name="Normal 2 20 12 5 2 2" xfId="32292"/>
    <cellStyle name="Normal 2 20 12 5 2 3" xfId="32293"/>
    <cellStyle name="Normal 2 20 12 5 2 4" xfId="32294"/>
    <cellStyle name="Normal 2 20 12 5 2 5" xfId="32295"/>
    <cellStyle name="Normal 2 20 12 5 2 6" xfId="32296"/>
    <cellStyle name="Normal 2 20 12 5 3" xfId="32297"/>
    <cellStyle name="Normal 2 20 12 5 4" xfId="32298"/>
    <cellStyle name="Normal 2 20 12 5 5" xfId="32299"/>
    <cellStyle name="Normal 2 20 12 5 6" xfId="32300"/>
    <cellStyle name="Normal 2 20 12 5 7" xfId="32301"/>
    <cellStyle name="Normal 2 20 12 6" xfId="32302"/>
    <cellStyle name="Normal 2 20 12 6 2" xfId="32303"/>
    <cellStyle name="Normal 2 20 12 6 2 2" xfId="32304"/>
    <cellStyle name="Normal 2 20 12 6 2 3" xfId="32305"/>
    <cellStyle name="Normal 2 20 12 6 2 4" xfId="32306"/>
    <cellStyle name="Normal 2 20 12 6 2 5" xfId="32307"/>
    <cellStyle name="Normal 2 20 12 6 2 6" xfId="32308"/>
    <cellStyle name="Normal 2 20 12 6 3" xfId="32309"/>
    <cellStyle name="Normal 2 20 12 6 4" xfId="32310"/>
    <cellStyle name="Normal 2 20 12 6 5" xfId="32311"/>
    <cellStyle name="Normal 2 20 12 6 6" xfId="32312"/>
    <cellStyle name="Normal 2 20 12 6 7" xfId="32313"/>
    <cellStyle name="Normal 2 20 12 7" xfId="32314"/>
    <cellStyle name="Normal 2 20 12 7 2" xfId="32315"/>
    <cellStyle name="Normal 2 20 12 7 2 2" xfId="32316"/>
    <cellStyle name="Normal 2 20 12 7 2 3" xfId="32317"/>
    <cellStyle name="Normal 2 20 12 7 2 4" xfId="32318"/>
    <cellStyle name="Normal 2 20 12 7 2 5" xfId="32319"/>
    <cellStyle name="Normal 2 20 12 7 2 6" xfId="32320"/>
    <cellStyle name="Normal 2 20 12 7 3" xfId="32321"/>
    <cellStyle name="Normal 2 20 12 7 4" xfId="32322"/>
    <cellStyle name="Normal 2 20 12 7 5" xfId="32323"/>
    <cellStyle name="Normal 2 20 12 7 6" xfId="32324"/>
    <cellStyle name="Normal 2 20 12 7 7" xfId="32325"/>
    <cellStyle name="Normal 2 20 12 8" xfId="32326"/>
    <cellStyle name="Normal 2 20 12 8 2" xfId="32327"/>
    <cellStyle name="Normal 2 20 12 8 2 2" xfId="32328"/>
    <cellStyle name="Normal 2 20 12 8 2 2 2" xfId="32329"/>
    <cellStyle name="Normal 2 20 12 8 2 3" xfId="32330"/>
    <cellStyle name="Normal 2 20 12 8 3" xfId="32331"/>
    <cellStyle name="Normal 2 20 12 8 4" xfId="32332"/>
    <cellStyle name="Normal 2 20 12 8 5" xfId="32333"/>
    <cellStyle name="Normal 2 20 12 8 6" xfId="32334"/>
    <cellStyle name="Normal 2 20 12 9" xfId="32335"/>
    <cellStyle name="Normal 2 20 13" xfId="32336"/>
    <cellStyle name="Normal 2 20 13 10" xfId="32337"/>
    <cellStyle name="Normal 2 20 13 11" xfId="32338"/>
    <cellStyle name="Normal 2 20 13 12" xfId="32339"/>
    <cellStyle name="Normal 2 20 13 13" xfId="32340"/>
    <cellStyle name="Normal 2 20 13 2" xfId="32341"/>
    <cellStyle name="Normal 2 20 13 2 2" xfId="32342"/>
    <cellStyle name="Normal 2 20 13 2 2 2" xfId="32343"/>
    <cellStyle name="Normal 2 20 13 2 2 3" xfId="32344"/>
    <cellStyle name="Normal 2 20 13 2 2 4" xfId="32345"/>
    <cellStyle name="Normal 2 20 13 2 2 5" xfId="32346"/>
    <cellStyle name="Normal 2 20 13 2 2 6" xfId="32347"/>
    <cellStyle name="Normal 2 20 13 2 3" xfId="32348"/>
    <cellStyle name="Normal 2 20 13 2 4" xfId="32349"/>
    <cellStyle name="Normal 2 20 13 2 5" xfId="32350"/>
    <cellStyle name="Normal 2 20 13 2 6" xfId="32351"/>
    <cellStyle name="Normal 2 20 13 2 7" xfId="32352"/>
    <cellStyle name="Normal 2 20 13 3" xfId="32353"/>
    <cellStyle name="Normal 2 20 13 3 2" xfId="32354"/>
    <cellStyle name="Normal 2 20 13 3 2 2" xfId="32355"/>
    <cellStyle name="Normal 2 20 13 3 2 2 2" xfId="32356"/>
    <cellStyle name="Normal 2 20 13 3 2 3" xfId="32357"/>
    <cellStyle name="Normal 2 20 13 3 2 4" xfId="32358"/>
    <cellStyle name="Normal 2 20 13 3 2 5" xfId="32359"/>
    <cellStyle name="Normal 2 20 13 3 2 6" xfId="32360"/>
    <cellStyle name="Normal 2 20 13 3 3" xfId="32361"/>
    <cellStyle name="Normal 2 20 13 3 4" xfId="32362"/>
    <cellStyle name="Normal 2 20 13 3 5" xfId="32363"/>
    <cellStyle name="Normal 2 20 13 3 6" xfId="32364"/>
    <cellStyle name="Normal 2 20 13 3 7" xfId="32365"/>
    <cellStyle name="Normal 2 20 13 4" xfId="32366"/>
    <cellStyle name="Normal 2 20 13 4 2" xfId="32367"/>
    <cellStyle name="Normal 2 20 13 4 2 2" xfId="32368"/>
    <cellStyle name="Normal 2 20 13 4 2 3" xfId="32369"/>
    <cellStyle name="Normal 2 20 13 4 2 4" xfId="32370"/>
    <cellStyle name="Normal 2 20 13 4 2 5" xfId="32371"/>
    <cellStyle name="Normal 2 20 13 4 2 6" xfId="32372"/>
    <cellStyle name="Normal 2 20 13 4 3" xfId="32373"/>
    <cellStyle name="Normal 2 20 13 4 4" xfId="32374"/>
    <cellStyle name="Normal 2 20 13 4 5" xfId="32375"/>
    <cellStyle name="Normal 2 20 13 4 6" xfId="32376"/>
    <cellStyle name="Normal 2 20 13 4 7" xfId="32377"/>
    <cellStyle name="Normal 2 20 13 5" xfId="32378"/>
    <cellStyle name="Normal 2 20 13 5 2" xfId="32379"/>
    <cellStyle name="Normal 2 20 13 5 2 2" xfId="32380"/>
    <cellStyle name="Normal 2 20 13 5 2 3" xfId="32381"/>
    <cellStyle name="Normal 2 20 13 5 2 4" xfId="32382"/>
    <cellStyle name="Normal 2 20 13 5 2 5" xfId="32383"/>
    <cellStyle name="Normal 2 20 13 5 2 6" xfId="32384"/>
    <cellStyle name="Normal 2 20 13 5 3" xfId="32385"/>
    <cellStyle name="Normal 2 20 13 5 3 2" xfId="32386"/>
    <cellStyle name="Normal 2 20 13 5 3 2 2" xfId="32387"/>
    <cellStyle name="Normal 2 20 13 5 3 3" xfId="32388"/>
    <cellStyle name="Normal 2 20 13 5 4" xfId="32389"/>
    <cellStyle name="Normal 2 20 13 5 5" xfId="32390"/>
    <cellStyle name="Normal 2 20 13 5 6" xfId="32391"/>
    <cellStyle name="Normal 2 20 13 5 7" xfId="32392"/>
    <cellStyle name="Normal 2 20 13 6" xfId="32393"/>
    <cellStyle name="Normal 2 20 13 6 2" xfId="32394"/>
    <cellStyle name="Normal 2 20 13 6 2 2" xfId="32395"/>
    <cellStyle name="Normal 2 20 13 6 2 3" xfId="32396"/>
    <cellStyle name="Normal 2 20 13 6 2 4" xfId="32397"/>
    <cellStyle name="Normal 2 20 13 6 2 5" xfId="32398"/>
    <cellStyle name="Normal 2 20 13 6 2 6" xfId="32399"/>
    <cellStyle name="Normal 2 20 13 6 3" xfId="32400"/>
    <cellStyle name="Normal 2 20 13 6 4" xfId="32401"/>
    <cellStyle name="Normal 2 20 13 6 5" xfId="32402"/>
    <cellStyle name="Normal 2 20 13 6 6" xfId="32403"/>
    <cellStyle name="Normal 2 20 13 6 7" xfId="32404"/>
    <cellStyle name="Normal 2 20 13 7" xfId="32405"/>
    <cellStyle name="Normal 2 20 13 7 2" xfId="32406"/>
    <cellStyle name="Normal 2 20 13 7 2 2" xfId="32407"/>
    <cellStyle name="Normal 2 20 13 7 2 3" xfId="32408"/>
    <cellStyle name="Normal 2 20 13 7 2 4" xfId="32409"/>
    <cellStyle name="Normal 2 20 13 7 2 5" xfId="32410"/>
    <cellStyle name="Normal 2 20 13 7 2 6" xfId="32411"/>
    <cellStyle name="Normal 2 20 13 7 3" xfId="32412"/>
    <cellStyle name="Normal 2 20 13 7 4" xfId="32413"/>
    <cellStyle name="Normal 2 20 13 7 5" xfId="32414"/>
    <cellStyle name="Normal 2 20 13 7 6" xfId="32415"/>
    <cellStyle name="Normal 2 20 13 7 7" xfId="32416"/>
    <cellStyle name="Normal 2 20 13 8" xfId="32417"/>
    <cellStyle name="Normal 2 20 13 8 2" xfId="32418"/>
    <cellStyle name="Normal 2 20 13 8 3" xfId="32419"/>
    <cellStyle name="Normal 2 20 13 8 4" xfId="32420"/>
    <cellStyle name="Normal 2 20 13 8 5" xfId="32421"/>
    <cellStyle name="Normal 2 20 13 8 6" xfId="32422"/>
    <cellStyle name="Normal 2 20 13 9" xfId="32423"/>
    <cellStyle name="Normal 2 20 14" xfId="32424"/>
    <cellStyle name="Normal 2 20 14 2" xfId="32425"/>
    <cellStyle name="Normal 2 20 14 2 2" xfId="32426"/>
    <cellStyle name="Normal 2 20 14 2 3" xfId="32427"/>
    <cellStyle name="Normal 2 20 14 2 4" xfId="32428"/>
    <cellStyle name="Normal 2 20 14 2 5" xfId="32429"/>
    <cellStyle name="Normal 2 20 14 2 6" xfId="32430"/>
    <cellStyle name="Normal 2 20 14 3" xfId="32431"/>
    <cellStyle name="Normal 2 20 14 4" xfId="32432"/>
    <cellStyle name="Normal 2 20 14 5" xfId="32433"/>
    <cellStyle name="Normal 2 20 14 6" xfId="32434"/>
    <cellStyle name="Normal 2 20 14 7" xfId="32435"/>
    <cellStyle name="Normal 2 20 15" xfId="32436"/>
    <cellStyle name="Normal 2 20 15 2" xfId="32437"/>
    <cellStyle name="Normal 2 20 15 2 2" xfId="32438"/>
    <cellStyle name="Normal 2 20 15 2 3" xfId="32439"/>
    <cellStyle name="Normal 2 20 15 2 4" xfId="32440"/>
    <cellStyle name="Normal 2 20 15 2 5" xfId="32441"/>
    <cellStyle name="Normal 2 20 15 2 6" xfId="32442"/>
    <cellStyle name="Normal 2 20 15 3" xfId="32443"/>
    <cellStyle name="Normal 2 20 15 4" xfId="32444"/>
    <cellStyle name="Normal 2 20 15 5" xfId="32445"/>
    <cellStyle name="Normal 2 20 15 6" xfId="32446"/>
    <cellStyle name="Normal 2 20 15 7" xfId="32447"/>
    <cellStyle name="Normal 2 20 16" xfId="32448"/>
    <cellStyle name="Normal 2 20 16 2" xfId="32449"/>
    <cellStyle name="Normal 2 20 16 2 2" xfId="32450"/>
    <cellStyle name="Normal 2 20 16 2 3" xfId="32451"/>
    <cellStyle name="Normal 2 20 16 2 4" xfId="32452"/>
    <cellStyle name="Normal 2 20 16 2 5" xfId="32453"/>
    <cellStyle name="Normal 2 20 16 2 6" xfId="32454"/>
    <cellStyle name="Normal 2 20 16 3" xfId="32455"/>
    <cellStyle name="Normal 2 20 16 4" xfId="32456"/>
    <cellStyle name="Normal 2 20 16 5" xfId="32457"/>
    <cellStyle name="Normal 2 20 16 6" xfId="32458"/>
    <cellStyle name="Normal 2 20 16 7" xfId="32459"/>
    <cellStyle name="Normal 2 20 17" xfId="32460"/>
    <cellStyle name="Normal 2 20 17 2" xfId="32461"/>
    <cellStyle name="Normal 2 20 17 2 2" xfId="32462"/>
    <cellStyle name="Normal 2 20 17 2 2 2" xfId="32463"/>
    <cellStyle name="Normal 2 20 17 2 2 2 2" xfId="32464"/>
    <cellStyle name="Normal 2 20 17 2 2 3" xfId="32465"/>
    <cellStyle name="Normal 2 20 17 2 3" xfId="32466"/>
    <cellStyle name="Normal 2 20 17 2 4" xfId="32467"/>
    <cellStyle name="Normal 2 20 17 2 5" xfId="32468"/>
    <cellStyle name="Normal 2 20 17 2 6" xfId="32469"/>
    <cellStyle name="Normal 2 20 17 3" xfId="32470"/>
    <cellStyle name="Normal 2 20 17 4" xfId="32471"/>
    <cellStyle name="Normal 2 20 17 5" xfId="32472"/>
    <cellStyle name="Normal 2 20 17 6" xfId="32473"/>
    <cellStyle name="Normal 2 20 17 7" xfId="32474"/>
    <cellStyle name="Normal 2 20 18" xfId="32475"/>
    <cellStyle name="Normal 2 20 18 2" xfId="32476"/>
    <cellStyle name="Normal 2 20 18 2 2" xfId="32477"/>
    <cellStyle name="Normal 2 20 18 2 3" xfId="32478"/>
    <cellStyle name="Normal 2 20 18 2 4" xfId="32479"/>
    <cellStyle name="Normal 2 20 18 2 5" xfId="32480"/>
    <cellStyle name="Normal 2 20 18 2 6" xfId="32481"/>
    <cellStyle name="Normal 2 20 18 3" xfId="32482"/>
    <cellStyle name="Normal 2 20 18 4" xfId="32483"/>
    <cellStyle name="Normal 2 20 18 5" xfId="32484"/>
    <cellStyle name="Normal 2 20 18 6" xfId="32485"/>
    <cellStyle name="Normal 2 20 18 7" xfId="32486"/>
    <cellStyle name="Normal 2 20 19" xfId="32487"/>
    <cellStyle name="Normal 2 20 19 2" xfId="32488"/>
    <cellStyle name="Normal 2 20 19 2 2" xfId="32489"/>
    <cellStyle name="Normal 2 20 19 2 3" xfId="32490"/>
    <cellStyle name="Normal 2 20 19 2 4" xfId="32491"/>
    <cellStyle name="Normal 2 20 19 2 5" xfId="32492"/>
    <cellStyle name="Normal 2 20 19 2 6" xfId="32493"/>
    <cellStyle name="Normal 2 20 19 3" xfId="32494"/>
    <cellStyle name="Normal 2 20 19 4" xfId="32495"/>
    <cellStyle name="Normal 2 20 19 5" xfId="32496"/>
    <cellStyle name="Normal 2 20 19 6" xfId="32497"/>
    <cellStyle name="Normal 2 20 19 7" xfId="32498"/>
    <cellStyle name="Normal 2 20 2" xfId="32499"/>
    <cellStyle name="Normal 2 20 2 10" xfId="32500"/>
    <cellStyle name="Normal 2 20 2 11" xfId="32501"/>
    <cellStyle name="Normal 2 20 2 12" xfId="32502"/>
    <cellStyle name="Normal 2 20 2 13" xfId="32503"/>
    <cellStyle name="Normal 2 20 2 2" xfId="32504"/>
    <cellStyle name="Normal 2 20 2 2 2" xfId="32505"/>
    <cellStyle name="Normal 2 20 2 2 2 2" xfId="32506"/>
    <cellStyle name="Normal 2 20 2 2 2 3" xfId="32507"/>
    <cellStyle name="Normal 2 20 2 2 2 4" xfId="32508"/>
    <cellStyle name="Normal 2 20 2 2 2 5" xfId="32509"/>
    <cellStyle name="Normal 2 20 2 2 2 6" xfId="32510"/>
    <cellStyle name="Normal 2 20 2 2 3" xfId="32511"/>
    <cellStyle name="Normal 2 20 2 2 4" xfId="32512"/>
    <cellStyle name="Normal 2 20 2 2 5" xfId="32513"/>
    <cellStyle name="Normal 2 20 2 2 6" xfId="32514"/>
    <cellStyle name="Normal 2 20 2 2 7" xfId="32515"/>
    <cellStyle name="Normal 2 20 2 3" xfId="32516"/>
    <cellStyle name="Normal 2 20 2 3 2" xfId="32517"/>
    <cellStyle name="Normal 2 20 2 3 2 2" xfId="32518"/>
    <cellStyle name="Normal 2 20 2 3 2 3" xfId="32519"/>
    <cellStyle name="Normal 2 20 2 3 2 4" xfId="32520"/>
    <cellStyle name="Normal 2 20 2 3 2 5" xfId="32521"/>
    <cellStyle name="Normal 2 20 2 3 2 6" xfId="32522"/>
    <cellStyle name="Normal 2 20 2 3 3" xfId="32523"/>
    <cellStyle name="Normal 2 20 2 3 4" xfId="32524"/>
    <cellStyle name="Normal 2 20 2 3 5" xfId="32525"/>
    <cellStyle name="Normal 2 20 2 3 6" xfId="32526"/>
    <cellStyle name="Normal 2 20 2 3 7" xfId="32527"/>
    <cellStyle name="Normal 2 20 2 4" xfId="32528"/>
    <cellStyle name="Normal 2 20 2 4 2" xfId="32529"/>
    <cellStyle name="Normal 2 20 2 4 2 2" xfId="32530"/>
    <cellStyle name="Normal 2 20 2 4 2 3" xfId="32531"/>
    <cellStyle name="Normal 2 20 2 4 2 4" xfId="32532"/>
    <cellStyle name="Normal 2 20 2 4 2 5" xfId="32533"/>
    <cellStyle name="Normal 2 20 2 4 2 6" xfId="32534"/>
    <cellStyle name="Normal 2 20 2 4 3" xfId="32535"/>
    <cellStyle name="Normal 2 20 2 4 4" xfId="32536"/>
    <cellStyle name="Normal 2 20 2 4 5" xfId="32537"/>
    <cellStyle name="Normal 2 20 2 4 6" xfId="32538"/>
    <cellStyle name="Normal 2 20 2 4 7" xfId="32539"/>
    <cellStyle name="Normal 2 20 2 5" xfId="32540"/>
    <cellStyle name="Normal 2 20 2 5 2" xfId="32541"/>
    <cellStyle name="Normal 2 20 2 5 2 2" xfId="32542"/>
    <cellStyle name="Normal 2 20 2 5 2 3" xfId="32543"/>
    <cellStyle name="Normal 2 20 2 5 2 4" xfId="32544"/>
    <cellStyle name="Normal 2 20 2 5 2 5" xfId="32545"/>
    <cellStyle name="Normal 2 20 2 5 2 6" xfId="32546"/>
    <cellStyle name="Normal 2 20 2 5 3" xfId="32547"/>
    <cellStyle name="Normal 2 20 2 5 4" xfId="32548"/>
    <cellStyle name="Normal 2 20 2 5 5" xfId="32549"/>
    <cellStyle name="Normal 2 20 2 5 6" xfId="32550"/>
    <cellStyle name="Normal 2 20 2 5 7" xfId="32551"/>
    <cellStyle name="Normal 2 20 2 6" xfId="32552"/>
    <cellStyle name="Normal 2 20 2 6 2" xfId="32553"/>
    <cellStyle name="Normal 2 20 2 6 2 2" xfId="32554"/>
    <cellStyle name="Normal 2 20 2 6 2 3" xfId="32555"/>
    <cellStyle name="Normal 2 20 2 6 2 4" xfId="32556"/>
    <cellStyle name="Normal 2 20 2 6 2 5" xfId="32557"/>
    <cellStyle name="Normal 2 20 2 6 2 6" xfId="32558"/>
    <cellStyle name="Normal 2 20 2 6 3" xfId="32559"/>
    <cellStyle name="Normal 2 20 2 6 4" xfId="32560"/>
    <cellStyle name="Normal 2 20 2 6 5" xfId="32561"/>
    <cellStyle name="Normal 2 20 2 6 6" xfId="32562"/>
    <cellStyle name="Normal 2 20 2 6 7" xfId="32563"/>
    <cellStyle name="Normal 2 20 2 7" xfId="32564"/>
    <cellStyle name="Normal 2 20 2 7 2" xfId="32565"/>
    <cellStyle name="Normal 2 20 2 7 2 2" xfId="32566"/>
    <cellStyle name="Normal 2 20 2 7 2 3" xfId="32567"/>
    <cellStyle name="Normal 2 20 2 7 2 4" xfId="32568"/>
    <cellStyle name="Normal 2 20 2 7 2 5" xfId="32569"/>
    <cellStyle name="Normal 2 20 2 7 2 6" xfId="32570"/>
    <cellStyle name="Normal 2 20 2 7 3" xfId="32571"/>
    <cellStyle name="Normal 2 20 2 7 4" xfId="32572"/>
    <cellStyle name="Normal 2 20 2 7 5" xfId="32573"/>
    <cellStyle name="Normal 2 20 2 7 6" xfId="32574"/>
    <cellStyle name="Normal 2 20 2 7 7" xfId="32575"/>
    <cellStyle name="Normal 2 20 2 8" xfId="32576"/>
    <cellStyle name="Normal 2 20 2 8 2" xfId="32577"/>
    <cellStyle name="Normal 2 20 2 8 3" xfId="32578"/>
    <cellStyle name="Normal 2 20 2 8 4" xfId="32579"/>
    <cellStyle name="Normal 2 20 2 8 5" xfId="32580"/>
    <cellStyle name="Normal 2 20 2 8 6" xfId="32581"/>
    <cellStyle name="Normal 2 20 2 9" xfId="32582"/>
    <cellStyle name="Normal 2 20 20" xfId="32583"/>
    <cellStyle name="Normal 2 20 20 2" xfId="32584"/>
    <cellStyle name="Normal 2 20 20 3" xfId="32585"/>
    <cellStyle name="Normal 2 20 20 3 2" xfId="32586"/>
    <cellStyle name="Normal 2 20 20 3 2 2" xfId="32587"/>
    <cellStyle name="Normal 2 20 20 3 3" xfId="32588"/>
    <cellStyle name="Normal 2 20 20 4" xfId="32589"/>
    <cellStyle name="Normal 2 20 20 5" xfId="32590"/>
    <cellStyle name="Normal 2 20 20 6" xfId="32591"/>
    <cellStyle name="Normal 2 20 21" xfId="32592"/>
    <cellStyle name="Normal 2 20 22" xfId="32593"/>
    <cellStyle name="Normal 2 20 23" xfId="32594"/>
    <cellStyle name="Normal 2 20 24" xfId="32595"/>
    <cellStyle name="Normal 2 20 25" xfId="32596"/>
    <cellStyle name="Normal 2 20 3" xfId="32597"/>
    <cellStyle name="Normal 2 20 3 10" xfId="32598"/>
    <cellStyle name="Normal 2 20 3 11" xfId="32599"/>
    <cellStyle name="Normal 2 20 3 12" xfId="32600"/>
    <cellStyle name="Normal 2 20 3 13" xfId="32601"/>
    <cellStyle name="Normal 2 20 3 2" xfId="32602"/>
    <cellStyle name="Normal 2 20 3 2 2" xfId="32603"/>
    <cellStyle name="Normal 2 20 3 2 2 2" xfId="32604"/>
    <cellStyle name="Normal 2 20 3 2 2 3" xfId="32605"/>
    <cellStyle name="Normal 2 20 3 2 2 4" xfId="32606"/>
    <cellStyle name="Normal 2 20 3 2 2 5" xfId="32607"/>
    <cellStyle name="Normal 2 20 3 2 2 6" xfId="32608"/>
    <cellStyle name="Normal 2 20 3 2 3" xfId="32609"/>
    <cellStyle name="Normal 2 20 3 2 4" xfId="32610"/>
    <cellStyle name="Normal 2 20 3 2 5" xfId="32611"/>
    <cellStyle name="Normal 2 20 3 2 6" xfId="32612"/>
    <cellStyle name="Normal 2 20 3 2 7" xfId="32613"/>
    <cellStyle name="Normal 2 20 3 3" xfId="32614"/>
    <cellStyle name="Normal 2 20 3 3 2" xfId="32615"/>
    <cellStyle name="Normal 2 20 3 3 2 2" xfId="32616"/>
    <cellStyle name="Normal 2 20 3 3 2 3" xfId="32617"/>
    <cellStyle name="Normal 2 20 3 3 2 4" xfId="32618"/>
    <cellStyle name="Normal 2 20 3 3 2 5" xfId="32619"/>
    <cellStyle name="Normal 2 20 3 3 2 6" xfId="32620"/>
    <cellStyle name="Normal 2 20 3 3 3" xfId="32621"/>
    <cellStyle name="Normal 2 20 3 3 4" xfId="32622"/>
    <cellStyle name="Normal 2 20 3 3 5" xfId="32623"/>
    <cellStyle name="Normal 2 20 3 3 6" xfId="32624"/>
    <cellStyle name="Normal 2 20 3 3 7" xfId="32625"/>
    <cellStyle name="Normal 2 20 3 4" xfId="32626"/>
    <cellStyle name="Normal 2 20 3 4 2" xfId="32627"/>
    <cellStyle name="Normal 2 20 3 4 2 2" xfId="32628"/>
    <cellStyle name="Normal 2 20 3 4 2 3" xfId="32629"/>
    <cellStyle name="Normal 2 20 3 4 2 4" xfId="32630"/>
    <cellStyle name="Normal 2 20 3 4 2 5" xfId="32631"/>
    <cellStyle name="Normal 2 20 3 4 2 6" xfId="32632"/>
    <cellStyle name="Normal 2 20 3 4 3" xfId="32633"/>
    <cellStyle name="Normal 2 20 3 4 4" xfId="32634"/>
    <cellStyle name="Normal 2 20 3 4 5" xfId="32635"/>
    <cellStyle name="Normal 2 20 3 4 6" xfId="32636"/>
    <cellStyle name="Normal 2 20 3 4 7" xfId="32637"/>
    <cellStyle name="Normal 2 20 3 5" xfId="32638"/>
    <cellStyle name="Normal 2 20 3 5 2" xfId="32639"/>
    <cellStyle name="Normal 2 20 3 5 2 2" xfId="32640"/>
    <cellStyle name="Normal 2 20 3 5 2 2 2" xfId="32641"/>
    <cellStyle name="Normal 2 20 3 5 2 3" xfId="32642"/>
    <cellStyle name="Normal 2 20 3 5 2 4" xfId="32643"/>
    <cellStyle name="Normal 2 20 3 5 2 5" xfId="32644"/>
    <cellStyle name="Normal 2 20 3 5 2 6" xfId="32645"/>
    <cellStyle name="Normal 2 20 3 5 3" xfId="32646"/>
    <cellStyle name="Normal 2 20 3 5 4" xfId="32647"/>
    <cellStyle name="Normal 2 20 3 5 5" xfId="32648"/>
    <cellStyle name="Normal 2 20 3 5 6" xfId="32649"/>
    <cellStyle name="Normal 2 20 3 5 7" xfId="32650"/>
    <cellStyle name="Normal 2 20 3 6" xfId="32651"/>
    <cellStyle name="Normal 2 20 3 6 2" xfId="32652"/>
    <cellStyle name="Normal 2 20 3 6 2 2" xfId="32653"/>
    <cellStyle name="Normal 2 20 3 6 2 3" xfId="32654"/>
    <cellStyle name="Normal 2 20 3 6 2 4" xfId="32655"/>
    <cellStyle name="Normal 2 20 3 6 2 5" xfId="32656"/>
    <cellStyle name="Normal 2 20 3 6 2 6" xfId="32657"/>
    <cellStyle name="Normal 2 20 3 6 3" xfId="32658"/>
    <cellStyle name="Normal 2 20 3 6 4" xfId="32659"/>
    <cellStyle name="Normal 2 20 3 6 5" xfId="32660"/>
    <cellStyle name="Normal 2 20 3 6 6" xfId="32661"/>
    <cellStyle name="Normal 2 20 3 6 7" xfId="32662"/>
    <cellStyle name="Normal 2 20 3 7" xfId="32663"/>
    <cellStyle name="Normal 2 20 3 7 2" xfId="32664"/>
    <cellStyle name="Normal 2 20 3 7 2 2" xfId="32665"/>
    <cellStyle name="Normal 2 20 3 7 2 3" xfId="32666"/>
    <cellStyle name="Normal 2 20 3 7 2 4" xfId="32667"/>
    <cellStyle name="Normal 2 20 3 7 2 5" xfId="32668"/>
    <cellStyle name="Normal 2 20 3 7 2 6" xfId="32669"/>
    <cellStyle name="Normal 2 20 3 7 3" xfId="32670"/>
    <cellStyle name="Normal 2 20 3 7 4" xfId="32671"/>
    <cellStyle name="Normal 2 20 3 7 5" xfId="32672"/>
    <cellStyle name="Normal 2 20 3 7 6" xfId="32673"/>
    <cellStyle name="Normal 2 20 3 7 7" xfId="32674"/>
    <cellStyle name="Normal 2 20 3 8" xfId="32675"/>
    <cellStyle name="Normal 2 20 3 8 2" xfId="32676"/>
    <cellStyle name="Normal 2 20 3 8 3" xfId="32677"/>
    <cellStyle name="Normal 2 20 3 8 4" xfId="32678"/>
    <cellStyle name="Normal 2 20 3 8 5" xfId="32679"/>
    <cellStyle name="Normal 2 20 3 8 6" xfId="32680"/>
    <cellStyle name="Normal 2 20 3 9" xfId="32681"/>
    <cellStyle name="Normal 2 20 4" xfId="32682"/>
    <cellStyle name="Normal 2 20 4 10" xfId="32683"/>
    <cellStyle name="Normal 2 20 4 11" xfId="32684"/>
    <cellStyle name="Normal 2 20 4 12" xfId="32685"/>
    <cellStyle name="Normal 2 20 4 13" xfId="32686"/>
    <cellStyle name="Normal 2 20 4 2" xfId="32687"/>
    <cellStyle name="Normal 2 20 4 2 2" xfId="32688"/>
    <cellStyle name="Normal 2 20 4 2 2 2" xfId="32689"/>
    <cellStyle name="Normal 2 20 4 2 2 3" xfId="32690"/>
    <cellStyle name="Normal 2 20 4 2 2 4" xfId="32691"/>
    <cellStyle name="Normal 2 20 4 2 2 5" xfId="32692"/>
    <cellStyle name="Normal 2 20 4 2 2 6" xfId="32693"/>
    <cellStyle name="Normal 2 20 4 2 3" xfId="32694"/>
    <cellStyle name="Normal 2 20 4 2 4" xfId="32695"/>
    <cellStyle name="Normal 2 20 4 2 5" xfId="32696"/>
    <cellStyle name="Normal 2 20 4 2 6" xfId="32697"/>
    <cellStyle name="Normal 2 20 4 2 7" xfId="32698"/>
    <cellStyle name="Normal 2 20 4 3" xfId="32699"/>
    <cellStyle name="Normal 2 20 4 3 2" xfId="32700"/>
    <cellStyle name="Normal 2 20 4 3 2 2" xfId="32701"/>
    <cellStyle name="Normal 2 20 4 3 2 3" xfId="32702"/>
    <cellStyle name="Normal 2 20 4 3 2 4" xfId="32703"/>
    <cellStyle name="Normal 2 20 4 3 2 5" xfId="32704"/>
    <cellStyle name="Normal 2 20 4 3 2 6" xfId="32705"/>
    <cellStyle name="Normal 2 20 4 3 3" xfId="32706"/>
    <cellStyle name="Normal 2 20 4 3 4" xfId="32707"/>
    <cellStyle name="Normal 2 20 4 3 5" xfId="32708"/>
    <cellStyle name="Normal 2 20 4 3 6" xfId="32709"/>
    <cellStyle name="Normal 2 20 4 3 7" xfId="32710"/>
    <cellStyle name="Normal 2 20 4 4" xfId="32711"/>
    <cellStyle name="Normal 2 20 4 4 2" xfId="32712"/>
    <cellStyle name="Normal 2 20 4 4 2 2" xfId="32713"/>
    <cellStyle name="Normal 2 20 4 4 2 3" xfId="32714"/>
    <cellStyle name="Normal 2 20 4 4 2 4" xfId="32715"/>
    <cellStyle name="Normal 2 20 4 4 2 5" xfId="32716"/>
    <cellStyle name="Normal 2 20 4 4 2 6" xfId="32717"/>
    <cellStyle name="Normal 2 20 4 4 3" xfId="32718"/>
    <cellStyle name="Normal 2 20 4 4 4" xfId="32719"/>
    <cellStyle name="Normal 2 20 4 4 5" xfId="32720"/>
    <cellStyle name="Normal 2 20 4 4 6" xfId="32721"/>
    <cellStyle name="Normal 2 20 4 4 7" xfId="32722"/>
    <cellStyle name="Normal 2 20 4 5" xfId="32723"/>
    <cellStyle name="Normal 2 20 4 5 2" xfId="32724"/>
    <cellStyle name="Normal 2 20 4 5 2 2" xfId="32725"/>
    <cellStyle name="Normal 2 20 4 5 2 3" xfId="32726"/>
    <cellStyle name="Normal 2 20 4 5 2 4" xfId="32727"/>
    <cellStyle name="Normal 2 20 4 5 2 5" xfId="32728"/>
    <cellStyle name="Normal 2 20 4 5 2 6" xfId="32729"/>
    <cellStyle name="Normal 2 20 4 5 3" xfId="32730"/>
    <cellStyle name="Normal 2 20 4 5 4" xfId="32731"/>
    <cellStyle name="Normal 2 20 4 5 5" xfId="32732"/>
    <cellStyle name="Normal 2 20 4 5 6" xfId="32733"/>
    <cellStyle name="Normal 2 20 4 5 7" xfId="32734"/>
    <cellStyle name="Normal 2 20 4 6" xfId="32735"/>
    <cellStyle name="Normal 2 20 4 6 2" xfId="32736"/>
    <cellStyle name="Normal 2 20 4 6 2 2" xfId="32737"/>
    <cellStyle name="Normal 2 20 4 6 2 3" xfId="32738"/>
    <cellStyle name="Normal 2 20 4 6 2 4" xfId="32739"/>
    <cellStyle name="Normal 2 20 4 6 2 5" xfId="32740"/>
    <cellStyle name="Normal 2 20 4 6 2 6" xfId="32741"/>
    <cellStyle name="Normal 2 20 4 6 3" xfId="32742"/>
    <cellStyle name="Normal 2 20 4 6 4" xfId="32743"/>
    <cellStyle name="Normal 2 20 4 6 5" xfId="32744"/>
    <cellStyle name="Normal 2 20 4 6 6" xfId="32745"/>
    <cellStyle name="Normal 2 20 4 6 7" xfId="32746"/>
    <cellStyle name="Normal 2 20 4 7" xfId="32747"/>
    <cellStyle name="Normal 2 20 4 7 2" xfId="32748"/>
    <cellStyle name="Normal 2 20 4 7 2 2" xfId="32749"/>
    <cellStyle name="Normal 2 20 4 7 2 3" xfId="32750"/>
    <cellStyle name="Normal 2 20 4 7 2 4" xfId="32751"/>
    <cellStyle name="Normal 2 20 4 7 2 5" xfId="32752"/>
    <cellStyle name="Normal 2 20 4 7 2 6" xfId="32753"/>
    <cellStyle name="Normal 2 20 4 7 3" xfId="32754"/>
    <cellStyle name="Normal 2 20 4 7 4" xfId="32755"/>
    <cellStyle name="Normal 2 20 4 7 5" xfId="32756"/>
    <cellStyle name="Normal 2 20 4 7 6" xfId="32757"/>
    <cellStyle name="Normal 2 20 4 7 7" xfId="32758"/>
    <cellStyle name="Normal 2 20 4 8" xfId="32759"/>
    <cellStyle name="Normal 2 20 4 8 2" xfId="32760"/>
    <cellStyle name="Normal 2 20 4 8 3" xfId="32761"/>
    <cellStyle name="Normal 2 20 4 8 4" xfId="32762"/>
    <cellStyle name="Normal 2 20 4 8 5" xfId="32763"/>
    <cellStyle name="Normal 2 20 4 8 6" xfId="32764"/>
    <cellStyle name="Normal 2 20 4 9" xfId="32765"/>
    <cellStyle name="Normal 2 20 5" xfId="32766"/>
    <cellStyle name="Normal 2 20 5 10" xfId="32767"/>
    <cellStyle name="Normal 2 20 5 11" xfId="32768"/>
    <cellStyle name="Normal 2 20 5 12" xfId="32769"/>
    <cellStyle name="Normal 2 20 5 13" xfId="32770"/>
    <cellStyle name="Normal 2 20 5 2" xfId="32771"/>
    <cellStyle name="Normal 2 20 5 2 2" xfId="32772"/>
    <cellStyle name="Normal 2 20 5 2 2 2" xfId="32773"/>
    <cellStyle name="Normal 2 20 5 2 2 3" xfId="32774"/>
    <cellStyle name="Normal 2 20 5 2 2 4" xfId="32775"/>
    <cellStyle name="Normal 2 20 5 2 2 5" xfId="32776"/>
    <cellStyle name="Normal 2 20 5 2 2 6" xfId="32777"/>
    <cellStyle name="Normal 2 20 5 2 3" xfId="32778"/>
    <cellStyle name="Normal 2 20 5 2 4" xfId="32779"/>
    <cellStyle name="Normal 2 20 5 2 5" xfId="32780"/>
    <cellStyle name="Normal 2 20 5 2 6" xfId="32781"/>
    <cellStyle name="Normal 2 20 5 2 7" xfId="32782"/>
    <cellStyle name="Normal 2 20 5 3" xfId="32783"/>
    <cellStyle name="Normal 2 20 5 3 2" xfId="32784"/>
    <cellStyle name="Normal 2 20 5 3 2 2" xfId="32785"/>
    <cellStyle name="Normal 2 20 5 3 2 3" xfId="32786"/>
    <cellStyle name="Normal 2 20 5 3 2 4" xfId="32787"/>
    <cellStyle name="Normal 2 20 5 3 2 5" xfId="32788"/>
    <cellStyle name="Normal 2 20 5 3 2 6" xfId="32789"/>
    <cellStyle name="Normal 2 20 5 3 3" xfId="32790"/>
    <cellStyle name="Normal 2 20 5 3 4" xfId="32791"/>
    <cellStyle name="Normal 2 20 5 3 5" xfId="32792"/>
    <cellStyle name="Normal 2 20 5 3 6" xfId="32793"/>
    <cellStyle name="Normal 2 20 5 3 7" xfId="32794"/>
    <cellStyle name="Normal 2 20 5 4" xfId="32795"/>
    <cellStyle name="Normal 2 20 5 4 2" xfId="32796"/>
    <cellStyle name="Normal 2 20 5 4 2 2" xfId="32797"/>
    <cellStyle name="Normal 2 20 5 4 2 3" xfId="32798"/>
    <cellStyle name="Normal 2 20 5 4 2 4" xfId="32799"/>
    <cellStyle name="Normal 2 20 5 4 2 5" xfId="32800"/>
    <cellStyle name="Normal 2 20 5 4 2 6" xfId="32801"/>
    <cellStyle name="Normal 2 20 5 4 3" xfId="32802"/>
    <cellStyle name="Normal 2 20 5 4 4" xfId="32803"/>
    <cellStyle name="Normal 2 20 5 4 5" xfId="32804"/>
    <cellStyle name="Normal 2 20 5 4 6" xfId="32805"/>
    <cellStyle name="Normal 2 20 5 4 7" xfId="32806"/>
    <cellStyle name="Normal 2 20 5 5" xfId="32807"/>
    <cellStyle name="Normal 2 20 5 5 2" xfId="32808"/>
    <cellStyle name="Normal 2 20 5 5 2 2" xfId="32809"/>
    <cellStyle name="Normal 2 20 5 5 2 3" xfId="32810"/>
    <cellStyle name="Normal 2 20 5 5 2 4" xfId="32811"/>
    <cellStyle name="Normal 2 20 5 5 2 5" xfId="32812"/>
    <cellStyle name="Normal 2 20 5 5 2 6" xfId="32813"/>
    <cellStyle name="Normal 2 20 5 5 3" xfId="32814"/>
    <cellStyle name="Normal 2 20 5 5 4" xfId="32815"/>
    <cellStyle name="Normal 2 20 5 5 5" xfId="32816"/>
    <cellStyle name="Normal 2 20 5 5 6" xfId="32817"/>
    <cellStyle name="Normal 2 20 5 5 7" xfId="32818"/>
    <cellStyle name="Normal 2 20 5 6" xfId="32819"/>
    <cellStyle name="Normal 2 20 5 6 2" xfId="32820"/>
    <cellStyle name="Normal 2 20 5 6 2 2" xfId="32821"/>
    <cellStyle name="Normal 2 20 5 6 2 3" xfId="32822"/>
    <cellStyle name="Normal 2 20 5 6 2 4" xfId="32823"/>
    <cellStyle name="Normal 2 20 5 6 2 5" xfId="32824"/>
    <cellStyle name="Normal 2 20 5 6 2 6" xfId="32825"/>
    <cellStyle name="Normal 2 20 5 6 3" xfId="32826"/>
    <cellStyle name="Normal 2 20 5 6 4" xfId="32827"/>
    <cellStyle name="Normal 2 20 5 6 5" xfId="32828"/>
    <cellStyle name="Normal 2 20 5 6 6" xfId="32829"/>
    <cellStyle name="Normal 2 20 5 6 7" xfId="32830"/>
    <cellStyle name="Normal 2 20 5 7" xfId="32831"/>
    <cellStyle name="Normal 2 20 5 7 2" xfId="32832"/>
    <cellStyle name="Normal 2 20 5 7 2 2" xfId="32833"/>
    <cellStyle name="Normal 2 20 5 7 2 3" xfId="32834"/>
    <cellStyle name="Normal 2 20 5 7 2 4" xfId="32835"/>
    <cellStyle name="Normal 2 20 5 7 2 5" xfId="32836"/>
    <cellStyle name="Normal 2 20 5 7 2 6" xfId="32837"/>
    <cellStyle name="Normal 2 20 5 7 3" xfId="32838"/>
    <cellStyle name="Normal 2 20 5 7 4" xfId="32839"/>
    <cellStyle name="Normal 2 20 5 7 5" xfId="32840"/>
    <cellStyle name="Normal 2 20 5 7 6" xfId="32841"/>
    <cellStyle name="Normal 2 20 5 7 7" xfId="32842"/>
    <cellStyle name="Normal 2 20 5 8" xfId="32843"/>
    <cellStyle name="Normal 2 20 5 8 2" xfId="32844"/>
    <cellStyle name="Normal 2 20 5 8 3" xfId="32845"/>
    <cellStyle name="Normal 2 20 5 8 4" xfId="32846"/>
    <cellStyle name="Normal 2 20 5 8 5" xfId="32847"/>
    <cellStyle name="Normal 2 20 5 8 6" xfId="32848"/>
    <cellStyle name="Normal 2 20 5 9" xfId="32849"/>
    <cellStyle name="Normal 2 20 6" xfId="32850"/>
    <cellStyle name="Normal 2 20 6 10" xfId="32851"/>
    <cellStyle name="Normal 2 20 6 11" xfId="32852"/>
    <cellStyle name="Normal 2 20 6 12" xfId="32853"/>
    <cellStyle name="Normal 2 20 6 13" xfId="32854"/>
    <cellStyle name="Normal 2 20 6 2" xfId="32855"/>
    <cellStyle name="Normal 2 20 6 2 2" xfId="32856"/>
    <cellStyle name="Normal 2 20 6 2 2 2" xfId="32857"/>
    <cellStyle name="Normal 2 20 6 2 2 3" xfId="32858"/>
    <cellStyle name="Normal 2 20 6 2 2 4" xfId="32859"/>
    <cellStyle name="Normal 2 20 6 2 2 5" xfId="32860"/>
    <cellStyle name="Normal 2 20 6 2 2 6" xfId="32861"/>
    <cellStyle name="Normal 2 20 6 2 3" xfId="32862"/>
    <cellStyle name="Normal 2 20 6 2 4" xfId="32863"/>
    <cellStyle name="Normal 2 20 6 2 5" xfId="32864"/>
    <cellStyle name="Normal 2 20 6 2 6" xfId="32865"/>
    <cellStyle name="Normal 2 20 6 2 7" xfId="32866"/>
    <cellStyle name="Normal 2 20 6 3" xfId="32867"/>
    <cellStyle name="Normal 2 20 6 3 2" xfId="32868"/>
    <cellStyle name="Normal 2 20 6 3 2 2" xfId="32869"/>
    <cellStyle name="Normal 2 20 6 3 2 3" xfId="32870"/>
    <cellStyle name="Normal 2 20 6 3 2 4" xfId="32871"/>
    <cellStyle name="Normal 2 20 6 3 2 5" xfId="32872"/>
    <cellStyle name="Normal 2 20 6 3 2 6" xfId="32873"/>
    <cellStyle name="Normal 2 20 6 3 3" xfId="32874"/>
    <cellStyle name="Normal 2 20 6 3 4" xfId="32875"/>
    <cellStyle name="Normal 2 20 6 3 5" xfId="32876"/>
    <cellStyle name="Normal 2 20 6 3 6" xfId="32877"/>
    <cellStyle name="Normal 2 20 6 3 7" xfId="32878"/>
    <cellStyle name="Normal 2 20 6 4" xfId="32879"/>
    <cellStyle name="Normal 2 20 6 4 2" xfId="32880"/>
    <cellStyle name="Normal 2 20 6 4 2 2" xfId="32881"/>
    <cellStyle name="Normal 2 20 6 4 2 2 2" xfId="32882"/>
    <cellStyle name="Normal 2 20 6 4 2 3" xfId="32883"/>
    <cellStyle name="Normal 2 20 6 4 2 4" xfId="32884"/>
    <cellStyle name="Normal 2 20 6 4 2 5" xfId="32885"/>
    <cellStyle name="Normal 2 20 6 4 2 6" xfId="32886"/>
    <cellStyle name="Normal 2 20 6 4 3" xfId="32887"/>
    <cellStyle name="Normal 2 20 6 4 4" xfId="32888"/>
    <cellStyle name="Normal 2 20 6 4 5" xfId="32889"/>
    <cellStyle name="Normal 2 20 6 4 6" xfId="32890"/>
    <cellStyle name="Normal 2 20 6 4 7" xfId="32891"/>
    <cellStyle name="Normal 2 20 6 5" xfId="32892"/>
    <cellStyle name="Normal 2 20 6 5 2" xfId="32893"/>
    <cellStyle name="Normal 2 20 6 5 2 2" xfId="32894"/>
    <cellStyle name="Normal 2 20 6 5 2 3" xfId="32895"/>
    <cellStyle name="Normal 2 20 6 5 2 4" xfId="32896"/>
    <cellStyle name="Normal 2 20 6 5 2 5" xfId="32897"/>
    <cellStyle name="Normal 2 20 6 5 2 6" xfId="32898"/>
    <cellStyle name="Normal 2 20 6 5 3" xfId="32899"/>
    <cellStyle name="Normal 2 20 6 5 4" xfId="32900"/>
    <cellStyle name="Normal 2 20 6 5 5" xfId="32901"/>
    <cellStyle name="Normal 2 20 6 5 6" xfId="32902"/>
    <cellStyle name="Normal 2 20 6 5 7" xfId="32903"/>
    <cellStyle name="Normal 2 20 6 6" xfId="32904"/>
    <cellStyle name="Normal 2 20 6 6 2" xfId="32905"/>
    <cellStyle name="Normal 2 20 6 6 2 2" xfId="32906"/>
    <cellStyle name="Normal 2 20 6 6 2 3" xfId="32907"/>
    <cellStyle name="Normal 2 20 6 6 2 4" xfId="32908"/>
    <cellStyle name="Normal 2 20 6 6 2 5" xfId="32909"/>
    <cellStyle name="Normal 2 20 6 6 2 6" xfId="32910"/>
    <cellStyle name="Normal 2 20 6 6 3" xfId="32911"/>
    <cellStyle name="Normal 2 20 6 6 4" xfId="32912"/>
    <cellStyle name="Normal 2 20 6 6 5" xfId="32913"/>
    <cellStyle name="Normal 2 20 6 6 6" xfId="32914"/>
    <cellStyle name="Normal 2 20 6 6 7" xfId="32915"/>
    <cellStyle name="Normal 2 20 6 7" xfId="32916"/>
    <cellStyle name="Normal 2 20 6 7 2" xfId="32917"/>
    <cellStyle name="Normal 2 20 6 7 2 2" xfId="32918"/>
    <cellStyle name="Normal 2 20 6 7 2 2 2" xfId="32919"/>
    <cellStyle name="Normal 2 20 6 7 2 2 2 2" xfId="32920"/>
    <cellStyle name="Normal 2 20 6 7 2 2 3" xfId="32921"/>
    <cellStyle name="Normal 2 20 6 7 2 3" xfId="32922"/>
    <cellStyle name="Normal 2 20 6 7 2 4" xfId="32923"/>
    <cellStyle name="Normal 2 20 6 7 2 5" xfId="32924"/>
    <cellStyle name="Normal 2 20 6 7 2 6" xfId="32925"/>
    <cellStyle name="Normal 2 20 6 7 3" xfId="32926"/>
    <cellStyle name="Normal 2 20 6 7 4" xfId="32927"/>
    <cellStyle name="Normal 2 20 6 7 5" xfId="32928"/>
    <cellStyle name="Normal 2 20 6 7 6" xfId="32929"/>
    <cellStyle name="Normal 2 20 6 7 7" xfId="32930"/>
    <cellStyle name="Normal 2 20 6 8" xfId="32931"/>
    <cellStyle name="Normal 2 20 6 8 2" xfId="32932"/>
    <cellStyle name="Normal 2 20 6 8 3" xfId="32933"/>
    <cellStyle name="Normal 2 20 6 8 4" xfId="32934"/>
    <cellStyle name="Normal 2 20 6 8 5" xfId="32935"/>
    <cellStyle name="Normal 2 20 6 8 6" xfId="32936"/>
    <cellStyle name="Normal 2 20 6 9" xfId="32937"/>
    <cellStyle name="Normal 2 20 7" xfId="32938"/>
    <cellStyle name="Normal 2 20 7 10" xfId="32939"/>
    <cellStyle name="Normal 2 20 7 11" xfId="32940"/>
    <cellStyle name="Normal 2 20 7 12" xfId="32941"/>
    <cellStyle name="Normal 2 20 7 13" xfId="32942"/>
    <cellStyle name="Normal 2 20 7 2" xfId="32943"/>
    <cellStyle name="Normal 2 20 7 2 2" xfId="32944"/>
    <cellStyle name="Normal 2 20 7 2 2 2" xfId="32945"/>
    <cellStyle name="Normal 2 20 7 2 2 3" xfId="32946"/>
    <cellStyle name="Normal 2 20 7 2 2 4" xfId="32947"/>
    <cellStyle name="Normal 2 20 7 2 2 5" xfId="32948"/>
    <cellStyle name="Normal 2 20 7 2 2 6" xfId="32949"/>
    <cellStyle name="Normal 2 20 7 2 3" xfId="32950"/>
    <cellStyle name="Normal 2 20 7 2 4" xfId="32951"/>
    <cellStyle name="Normal 2 20 7 2 5" xfId="32952"/>
    <cellStyle name="Normal 2 20 7 2 6" xfId="32953"/>
    <cellStyle name="Normal 2 20 7 2 7" xfId="32954"/>
    <cellStyle name="Normal 2 20 7 3" xfId="32955"/>
    <cellStyle name="Normal 2 20 7 3 2" xfId="32956"/>
    <cellStyle name="Normal 2 20 7 3 2 2" xfId="32957"/>
    <cellStyle name="Normal 2 20 7 3 2 3" xfId="32958"/>
    <cellStyle name="Normal 2 20 7 3 2 4" xfId="32959"/>
    <cellStyle name="Normal 2 20 7 3 2 5" xfId="32960"/>
    <cellStyle name="Normal 2 20 7 3 2 6" xfId="32961"/>
    <cellStyle name="Normal 2 20 7 3 3" xfId="32962"/>
    <cellStyle name="Normal 2 20 7 3 4" xfId="32963"/>
    <cellStyle name="Normal 2 20 7 3 5" xfId="32964"/>
    <cellStyle name="Normal 2 20 7 3 6" xfId="32965"/>
    <cellStyle name="Normal 2 20 7 3 7" xfId="32966"/>
    <cellStyle name="Normal 2 20 7 4" xfId="32967"/>
    <cellStyle name="Normal 2 20 7 4 2" xfId="32968"/>
    <cellStyle name="Normal 2 20 7 4 2 2" xfId="32969"/>
    <cellStyle name="Normal 2 20 7 4 2 3" xfId="32970"/>
    <cellStyle name="Normal 2 20 7 4 2 4" xfId="32971"/>
    <cellStyle name="Normal 2 20 7 4 2 5" xfId="32972"/>
    <cellStyle name="Normal 2 20 7 4 2 6" xfId="32973"/>
    <cellStyle name="Normal 2 20 7 4 3" xfId="32974"/>
    <cellStyle name="Normal 2 20 7 4 4" xfId="32975"/>
    <cellStyle name="Normal 2 20 7 4 5" xfId="32976"/>
    <cellStyle name="Normal 2 20 7 4 6" xfId="32977"/>
    <cellStyle name="Normal 2 20 7 4 7" xfId="32978"/>
    <cellStyle name="Normal 2 20 7 5" xfId="32979"/>
    <cellStyle name="Normal 2 20 7 5 2" xfId="32980"/>
    <cellStyle name="Normal 2 20 7 5 2 2" xfId="32981"/>
    <cellStyle name="Normal 2 20 7 5 2 3" xfId="32982"/>
    <cellStyle name="Normal 2 20 7 5 2 4" xfId="32983"/>
    <cellStyle name="Normal 2 20 7 5 2 5" xfId="32984"/>
    <cellStyle name="Normal 2 20 7 5 2 6" xfId="32985"/>
    <cellStyle name="Normal 2 20 7 5 3" xfId="32986"/>
    <cellStyle name="Normal 2 20 7 5 4" xfId="32987"/>
    <cellStyle name="Normal 2 20 7 5 5" xfId="32988"/>
    <cellStyle name="Normal 2 20 7 5 6" xfId="32989"/>
    <cellStyle name="Normal 2 20 7 5 7" xfId="32990"/>
    <cellStyle name="Normal 2 20 7 6" xfId="32991"/>
    <cellStyle name="Normal 2 20 7 6 2" xfId="32992"/>
    <cellStyle name="Normal 2 20 7 6 2 2" xfId="32993"/>
    <cellStyle name="Normal 2 20 7 6 2 3" xfId="32994"/>
    <cellStyle name="Normal 2 20 7 6 2 4" xfId="32995"/>
    <cellStyle name="Normal 2 20 7 6 2 5" xfId="32996"/>
    <cellStyle name="Normal 2 20 7 6 2 6" xfId="32997"/>
    <cellStyle name="Normal 2 20 7 6 3" xfId="32998"/>
    <cellStyle name="Normal 2 20 7 6 4" xfId="32999"/>
    <cellStyle name="Normal 2 20 7 6 5" xfId="33000"/>
    <cellStyle name="Normal 2 20 7 6 6" xfId="33001"/>
    <cellStyle name="Normal 2 20 7 6 7" xfId="33002"/>
    <cellStyle name="Normal 2 20 7 7" xfId="33003"/>
    <cellStyle name="Normal 2 20 7 7 2" xfId="33004"/>
    <cellStyle name="Normal 2 20 7 7 2 2" xfId="33005"/>
    <cellStyle name="Normal 2 20 7 7 2 3" xfId="33006"/>
    <cellStyle name="Normal 2 20 7 7 2 4" xfId="33007"/>
    <cellStyle name="Normal 2 20 7 7 2 5" xfId="33008"/>
    <cellStyle name="Normal 2 20 7 7 2 6" xfId="33009"/>
    <cellStyle name="Normal 2 20 7 7 3" xfId="33010"/>
    <cellStyle name="Normal 2 20 7 7 4" xfId="33011"/>
    <cellStyle name="Normal 2 20 7 7 5" xfId="33012"/>
    <cellStyle name="Normal 2 20 7 7 6" xfId="33013"/>
    <cellStyle name="Normal 2 20 7 7 7" xfId="33014"/>
    <cellStyle name="Normal 2 20 7 8" xfId="33015"/>
    <cellStyle name="Normal 2 20 7 8 2" xfId="33016"/>
    <cellStyle name="Normal 2 20 7 8 2 2" xfId="33017"/>
    <cellStyle name="Normal 2 20 7 8 2 2 2" xfId="33018"/>
    <cellStyle name="Normal 2 20 7 8 2 3" xfId="33019"/>
    <cellStyle name="Normal 2 20 7 8 3" xfId="33020"/>
    <cellStyle name="Normal 2 20 7 8 4" xfId="33021"/>
    <cellStyle name="Normal 2 20 7 8 5" xfId="33022"/>
    <cellStyle name="Normal 2 20 7 8 6" xfId="33023"/>
    <cellStyle name="Normal 2 20 7 9" xfId="33024"/>
    <cellStyle name="Normal 2 20 8" xfId="33025"/>
    <cellStyle name="Normal 2 20 8 10" xfId="33026"/>
    <cellStyle name="Normal 2 20 8 11" xfId="33027"/>
    <cellStyle name="Normal 2 20 8 12" xfId="33028"/>
    <cellStyle name="Normal 2 20 8 13" xfId="33029"/>
    <cellStyle name="Normal 2 20 8 2" xfId="33030"/>
    <cellStyle name="Normal 2 20 8 2 2" xfId="33031"/>
    <cellStyle name="Normal 2 20 8 2 2 2" xfId="33032"/>
    <cellStyle name="Normal 2 20 8 2 2 3" xfId="33033"/>
    <cellStyle name="Normal 2 20 8 2 2 4" xfId="33034"/>
    <cellStyle name="Normal 2 20 8 2 2 5" xfId="33035"/>
    <cellStyle name="Normal 2 20 8 2 2 6" xfId="33036"/>
    <cellStyle name="Normal 2 20 8 2 3" xfId="33037"/>
    <cellStyle name="Normal 2 20 8 2 4" xfId="33038"/>
    <cellStyle name="Normal 2 20 8 2 5" xfId="33039"/>
    <cellStyle name="Normal 2 20 8 2 6" xfId="33040"/>
    <cellStyle name="Normal 2 20 8 2 7" xfId="33041"/>
    <cellStyle name="Normal 2 20 8 3" xfId="33042"/>
    <cellStyle name="Normal 2 20 8 3 2" xfId="33043"/>
    <cellStyle name="Normal 2 20 8 3 2 2" xfId="33044"/>
    <cellStyle name="Normal 2 20 8 3 2 3" xfId="33045"/>
    <cellStyle name="Normal 2 20 8 3 2 4" xfId="33046"/>
    <cellStyle name="Normal 2 20 8 3 2 5" xfId="33047"/>
    <cellStyle name="Normal 2 20 8 3 2 6" xfId="33048"/>
    <cellStyle name="Normal 2 20 8 3 3" xfId="33049"/>
    <cellStyle name="Normal 2 20 8 3 4" xfId="33050"/>
    <cellStyle name="Normal 2 20 8 3 4 2" xfId="33051"/>
    <cellStyle name="Normal 2 20 8 3 4 2 2" xfId="33052"/>
    <cellStyle name="Normal 2 20 8 3 4 3" xfId="33053"/>
    <cellStyle name="Normal 2 20 8 3 5" xfId="33054"/>
    <cellStyle name="Normal 2 20 8 3 6" xfId="33055"/>
    <cellStyle name="Normal 2 20 8 3 7" xfId="33056"/>
    <cellStyle name="Normal 2 20 8 4" xfId="33057"/>
    <cellStyle name="Normal 2 20 8 4 2" xfId="33058"/>
    <cellStyle name="Normal 2 20 8 4 2 2" xfId="33059"/>
    <cellStyle name="Normal 2 20 8 4 2 3" xfId="33060"/>
    <cellStyle name="Normal 2 20 8 4 2 4" xfId="33061"/>
    <cellStyle name="Normal 2 20 8 4 2 5" xfId="33062"/>
    <cellStyle name="Normal 2 20 8 4 2 6" xfId="33063"/>
    <cellStyle name="Normal 2 20 8 4 3" xfId="33064"/>
    <cellStyle name="Normal 2 20 8 4 4" xfId="33065"/>
    <cellStyle name="Normal 2 20 8 4 5" xfId="33066"/>
    <cellStyle name="Normal 2 20 8 4 6" xfId="33067"/>
    <cellStyle name="Normal 2 20 8 4 7" xfId="33068"/>
    <cellStyle name="Normal 2 20 8 5" xfId="33069"/>
    <cellStyle name="Normal 2 20 8 5 2" xfId="33070"/>
    <cellStyle name="Normal 2 20 8 5 2 2" xfId="33071"/>
    <cellStyle name="Normal 2 20 8 5 2 3" xfId="33072"/>
    <cellStyle name="Normal 2 20 8 5 2 4" xfId="33073"/>
    <cellStyle name="Normal 2 20 8 5 2 5" xfId="33074"/>
    <cellStyle name="Normal 2 20 8 5 2 6" xfId="33075"/>
    <cellStyle name="Normal 2 20 8 5 3" xfId="33076"/>
    <cellStyle name="Normal 2 20 8 5 4" xfId="33077"/>
    <cellStyle name="Normal 2 20 8 5 5" xfId="33078"/>
    <cellStyle name="Normal 2 20 8 5 6" xfId="33079"/>
    <cellStyle name="Normal 2 20 8 5 7" xfId="33080"/>
    <cellStyle name="Normal 2 20 8 6" xfId="33081"/>
    <cellStyle name="Normal 2 20 8 6 2" xfId="33082"/>
    <cellStyle name="Normal 2 20 8 6 2 2" xfId="33083"/>
    <cellStyle name="Normal 2 20 8 6 2 3" xfId="33084"/>
    <cellStyle name="Normal 2 20 8 6 2 4" xfId="33085"/>
    <cellStyle name="Normal 2 20 8 6 2 5" xfId="33086"/>
    <cellStyle name="Normal 2 20 8 6 2 6" xfId="33087"/>
    <cellStyle name="Normal 2 20 8 6 3" xfId="33088"/>
    <cellStyle name="Normal 2 20 8 6 4" xfId="33089"/>
    <cellStyle name="Normal 2 20 8 6 5" xfId="33090"/>
    <cellStyle name="Normal 2 20 8 6 6" xfId="33091"/>
    <cellStyle name="Normal 2 20 8 6 7" xfId="33092"/>
    <cellStyle name="Normal 2 20 8 7" xfId="33093"/>
    <cellStyle name="Normal 2 20 8 7 2" xfId="33094"/>
    <cellStyle name="Normal 2 20 8 7 2 2" xfId="33095"/>
    <cellStyle name="Normal 2 20 8 7 2 3" xfId="33096"/>
    <cellStyle name="Normal 2 20 8 7 2 4" xfId="33097"/>
    <cellStyle name="Normal 2 20 8 7 2 5" xfId="33098"/>
    <cellStyle name="Normal 2 20 8 7 2 6" xfId="33099"/>
    <cellStyle name="Normal 2 20 8 7 3" xfId="33100"/>
    <cellStyle name="Normal 2 20 8 7 4" xfId="33101"/>
    <cellStyle name="Normal 2 20 8 7 5" xfId="33102"/>
    <cellStyle name="Normal 2 20 8 7 6" xfId="33103"/>
    <cellStyle name="Normal 2 20 8 7 7" xfId="33104"/>
    <cellStyle name="Normal 2 20 8 8" xfId="33105"/>
    <cellStyle name="Normal 2 20 8 8 2" xfId="33106"/>
    <cellStyle name="Normal 2 20 8 8 3" xfId="33107"/>
    <cellStyle name="Normal 2 20 8 8 3 2" xfId="33108"/>
    <cellStyle name="Normal 2 20 8 8 3 2 2" xfId="33109"/>
    <cellStyle name="Normal 2 20 8 8 3 3" xfId="33110"/>
    <cellStyle name="Normal 2 20 8 8 4" xfId="33111"/>
    <cellStyle name="Normal 2 20 8 8 5" xfId="33112"/>
    <cellStyle name="Normal 2 20 8 8 6" xfId="33113"/>
    <cellStyle name="Normal 2 20 8 9" xfId="33114"/>
    <cellStyle name="Normal 2 20 9" xfId="33115"/>
    <cellStyle name="Normal 2 20 9 10" xfId="33116"/>
    <cellStyle name="Normal 2 20 9 11" xfId="33117"/>
    <cellStyle name="Normal 2 20 9 12" xfId="33118"/>
    <cellStyle name="Normal 2 20 9 13" xfId="33119"/>
    <cellStyle name="Normal 2 20 9 2" xfId="33120"/>
    <cellStyle name="Normal 2 20 9 2 2" xfId="33121"/>
    <cellStyle name="Normal 2 20 9 2 2 2" xfId="33122"/>
    <cellStyle name="Normal 2 20 9 2 2 2 2" xfId="33123"/>
    <cellStyle name="Normal 2 20 9 2 2 3" xfId="33124"/>
    <cellStyle name="Normal 2 20 9 2 2 4" xfId="33125"/>
    <cellStyle name="Normal 2 20 9 2 2 5" xfId="33126"/>
    <cellStyle name="Normal 2 20 9 2 2 6" xfId="33127"/>
    <cellStyle name="Normal 2 20 9 2 3" xfId="33128"/>
    <cellStyle name="Normal 2 20 9 2 4" xfId="33129"/>
    <cellStyle name="Normal 2 20 9 2 5" xfId="33130"/>
    <cellStyle name="Normal 2 20 9 2 6" xfId="33131"/>
    <cellStyle name="Normal 2 20 9 2 7" xfId="33132"/>
    <cellStyle name="Normal 2 20 9 3" xfId="33133"/>
    <cellStyle name="Normal 2 20 9 3 2" xfId="33134"/>
    <cellStyle name="Normal 2 20 9 3 2 2" xfId="33135"/>
    <cellStyle name="Normal 2 20 9 3 2 2 2" xfId="33136"/>
    <cellStyle name="Normal 2 20 9 3 2 2 2 2" xfId="33137"/>
    <cellStyle name="Normal 2 20 9 3 2 2 3" xfId="33138"/>
    <cellStyle name="Normal 2 20 9 3 2 3" xfId="33139"/>
    <cellStyle name="Normal 2 20 9 3 2 4" xfId="33140"/>
    <cellStyle name="Normal 2 20 9 3 2 5" xfId="33141"/>
    <cellStyle name="Normal 2 20 9 3 2 6" xfId="33142"/>
    <cellStyle name="Normal 2 20 9 3 3" xfId="33143"/>
    <cellStyle name="Normal 2 20 9 3 4" xfId="33144"/>
    <cellStyle name="Normal 2 20 9 3 5" xfId="33145"/>
    <cellStyle name="Normal 2 20 9 3 6" xfId="33146"/>
    <cellStyle name="Normal 2 20 9 3 7" xfId="33147"/>
    <cellStyle name="Normal 2 20 9 4" xfId="33148"/>
    <cellStyle name="Normal 2 20 9 4 2" xfId="33149"/>
    <cellStyle name="Normal 2 20 9 4 2 2" xfId="33150"/>
    <cellStyle name="Normal 2 20 9 4 2 3" xfId="33151"/>
    <cellStyle name="Normal 2 20 9 4 2 4" xfId="33152"/>
    <cellStyle name="Normal 2 20 9 4 2 5" xfId="33153"/>
    <cellStyle name="Normal 2 20 9 4 2 6" xfId="33154"/>
    <cellStyle name="Normal 2 20 9 4 3" xfId="33155"/>
    <cellStyle name="Normal 2 20 9 4 4" xfId="33156"/>
    <cellStyle name="Normal 2 20 9 4 5" xfId="33157"/>
    <cellStyle name="Normal 2 20 9 4 6" xfId="33158"/>
    <cellStyle name="Normal 2 20 9 4 7" xfId="33159"/>
    <cellStyle name="Normal 2 20 9 5" xfId="33160"/>
    <cellStyle name="Normal 2 20 9 5 2" xfId="33161"/>
    <cellStyle name="Normal 2 20 9 5 2 2" xfId="33162"/>
    <cellStyle name="Normal 2 20 9 5 2 3" xfId="33163"/>
    <cellStyle name="Normal 2 20 9 5 2 4" xfId="33164"/>
    <cellStyle name="Normal 2 20 9 5 2 5" xfId="33165"/>
    <cellStyle name="Normal 2 20 9 5 2 6" xfId="33166"/>
    <cellStyle name="Normal 2 20 9 5 3" xfId="33167"/>
    <cellStyle name="Normal 2 20 9 5 4" xfId="33168"/>
    <cellStyle name="Normal 2 20 9 5 5" xfId="33169"/>
    <cellStyle name="Normal 2 20 9 5 6" xfId="33170"/>
    <cellStyle name="Normal 2 20 9 5 7" xfId="33171"/>
    <cellStyle name="Normal 2 20 9 6" xfId="33172"/>
    <cellStyle name="Normal 2 20 9 6 2" xfId="33173"/>
    <cellStyle name="Normal 2 20 9 6 2 2" xfId="33174"/>
    <cellStyle name="Normal 2 20 9 6 2 3" xfId="33175"/>
    <cellStyle name="Normal 2 20 9 6 2 4" xfId="33176"/>
    <cellStyle name="Normal 2 20 9 6 2 5" xfId="33177"/>
    <cellStyle name="Normal 2 20 9 6 2 6" xfId="33178"/>
    <cellStyle name="Normal 2 20 9 6 3" xfId="33179"/>
    <cellStyle name="Normal 2 20 9 6 4" xfId="33180"/>
    <cellStyle name="Normal 2 20 9 6 4 2" xfId="33181"/>
    <cellStyle name="Normal 2 20 9 6 4 2 2" xfId="33182"/>
    <cellStyle name="Normal 2 20 9 6 4 3" xfId="33183"/>
    <cellStyle name="Normal 2 20 9 6 5" xfId="33184"/>
    <cellStyle name="Normal 2 20 9 6 6" xfId="33185"/>
    <cellStyle name="Normal 2 20 9 6 7" xfId="33186"/>
    <cellStyle name="Normal 2 20 9 7" xfId="33187"/>
    <cellStyle name="Normal 2 20 9 7 2" xfId="33188"/>
    <cellStyle name="Normal 2 20 9 7 2 2" xfId="33189"/>
    <cellStyle name="Normal 2 20 9 7 2 3" xfId="33190"/>
    <cellStyle name="Normal 2 20 9 7 2 4" xfId="33191"/>
    <cellStyle name="Normal 2 20 9 7 2 5" xfId="33192"/>
    <cellStyle name="Normal 2 20 9 7 2 6" xfId="33193"/>
    <cellStyle name="Normal 2 20 9 7 3" xfId="33194"/>
    <cellStyle name="Normal 2 20 9 7 4" xfId="33195"/>
    <cellStyle name="Normal 2 20 9 7 5" xfId="33196"/>
    <cellStyle name="Normal 2 20 9 7 6" xfId="33197"/>
    <cellStyle name="Normal 2 20 9 7 7" xfId="33198"/>
    <cellStyle name="Normal 2 20 9 8" xfId="33199"/>
    <cellStyle name="Normal 2 20 9 8 2" xfId="33200"/>
    <cellStyle name="Normal 2 20 9 8 3" xfId="33201"/>
    <cellStyle name="Normal 2 20 9 8 4" xfId="33202"/>
    <cellStyle name="Normal 2 20 9 8 5" xfId="33203"/>
    <cellStyle name="Normal 2 20 9 8 6" xfId="33204"/>
    <cellStyle name="Normal 2 20 9 9" xfId="33205"/>
    <cellStyle name="Normal 2 21" xfId="33206"/>
    <cellStyle name="Normal 2 21 10" xfId="33207"/>
    <cellStyle name="Normal 2 21 10 10" xfId="33208"/>
    <cellStyle name="Normal 2 21 10 11" xfId="33209"/>
    <cellStyle name="Normal 2 21 10 12" xfId="33210"/>
    <cellStyle name="Normal 2 21 10 13" xfId="33211"/>
    <cellStyle name="Normal 2 21 10 2" xfId="33212"/>
    <cellStyle name="Normal 2 21 10 2 2" xfId="33213"/>
    <cellStyle name="Normal 2 21 10 2 2 2" xfId="33214"/>
    <cellStyle name="Normal 2 21 10 2 2 3" xfId="33215"/>
    <cellStyle name="Normal 2 21 10 2 2 4" xfId="33216"/>
    <cellStyle name="Normal 2 21 10 2 2 5" xfId="33217"/>
    <cellStyle name="Normal 2 21 10 2 2 6" xfId="33218"/>
    <cellStyle name="Normal 2 21 10 2 3" xfId="33219"/>
    <cellStyle name="Normal 2 21 10 2 4" xfId="33220"/>
    <cellStyle name="Normal 2 21 10 2 5" xfId="33221"/>
    <cellStyle name="Normal 2 21 10 2 6" xfId="33222"/>
    <cellStyle name="Normal 2 21 10 2 7" xfId="33223"/>
    <cellStyle name="Normal 2 21 10 3" xfId="33224"/>
    <cellStyle name="Normal 2 21 10 3 2" xfId="33225"/>
    <cellStyle name="Normal 2 21 10 3 2 2" xfId="33226"/>
    <cellStyle name="Normal 2 21 10 3 2 3" xfId="33227"/>
    <cellStyle name="Normal 2 21 10 3 2 4" xfId="33228"/>
    <cellStyle name="Normal 2 21 10 3 2 5" xfId="33229"/>
    <cellStyle name="Normal 2 21 10 3 2 6" xfId="33230"/>
    <cellStyle name="Normal 2 21 10 3 3" xfId="33231"/>
    <cellStyle name="Normal 2 21 10 3 4" xfId="33232"/>
    <cellStyle name="Normal 2 21 10 3 5" xfId="33233"/>
    <cellStyle name="Normal 2 21 10 3 6" xfId="33234"/>
    <cellStyle name="Normal 2 21 10 3 7" xfId="33235"/>
    <cellStyle name="Normal 2 21 10 4" xfId="33236"/>
    <cellStyle name="Normal 2 21 10 4 2" xfId="33237"/>
    <cellStyle name="Normal 2 21 10 4 2 2" xfId="33238"/>
    <cellStyle name="Normal 2 21 10 4 2 3" xfId="33239"/>
    <cellStyle name="Normal 2 21 10 4 2 4" xfId="33240"/>
    <cellStyle name="Normal 2 21 10 4 2 5" xfId="33241"/>
    <cellStyle name="Normal 2 21 10 4 2 6" xfId="33242"/>
    <cellStyle name="Normal 2 21 10 4 3" xfId="33243"/>
    <cellStyle name="Normal 2 21 10 4 4" xfId="33244"/>
    <cellStyle name="Normal 2 21 10 4 5" xfId="33245"/>
    <cellStyle name="Normal 2 21 10 4 6" xfId="33246"/>
    <cellStyle name="Normal 2 21 10 4 7" xfId="33247"/>
    <cellStyle name="Normal 2 21 10 5" xfId="33248"/>
    <cellStyle name="Normal 2 21 10 5 2" xfId="33249"/>
    <cellStyle name="Normal 2 21 10 5 2 2" xfId="33250"/>
    <cellStyle name="Normal 2 21 10 5 2 3" xfId="33251"/>
    <cellStyle name="Normal 2 21 10 5 2 4" xfId="33252"/>
    <cellStyle name="Normal 2 21 10 5 2 5" xfId="33253"/>
    <cellStyle name="Normal 2 21 10 5 2 6" xfId="33254"/>
    <cellStyle name="Normal 2 21 10 5 3" xfId="33255"/>
    <cellStyle name="Normal 2 21 10 5 4" xfId="33256"/>
    <cellStyle name="Normal 2 21 10 5 5" xfId="33257"/>
    <cellStyle name="Normal 2 21 10 5 6" xfId="33258"/>
    <cellStyle name="Normal 2 21 10 5 7" xfId="33259"/>
    <cellStyle name="Normal 2 21 10 6" xfId="33260"/>
    <cellStyle name="Normal 2 21 10 6 2" xfId="33261"/>
    <cellStyle name="Normal 2 21 10 6 2 2" xfId="33262"/>
    <cellStyle name="Normal 2 21 10 6 2 3" xfId="33263"/>
    <cellStyle name="Normal 2 21 10 6 2 4" xfId="33264"/>
    <cellStyle name="Normal 2 21 10 6 2 5" xfId="33265"/>
    <cellStyle name="Normal 2 21 10 6 2 6" xfId="33266"/>
    <cellStyle name="Normal 2 21 10 6 3" xfId="33267"/>
    <cellStyle name="Normal 2 21 10 6 4" xfId="33268"/>
    <cellStyle name="Normal 2 21 10 6 5" xfId="33269"/>
    <cellStyle name="Normal 2 21 10 6 6" xfId="33270"/>
    <cellStyle name="Normal 2 21 10 6 7" xfId="33271"/>
    <cellStyle name="Normal 2 21 10 7" xfId="33272"/>
    <cellStyle name="Normal 2 21 10 7 2" xfId="33273"/>
    <cellStyle name="Normal 2 21 10 7 2 2" xfId="33274"/>
    <cellStyle name="Normal 2 21 10 7 2 3" xfId="33275"/>
    <cellStyle name="Normal 2 21 10 7 2 4" xfId="33276"/>
    <cellStyle name="Normal 2 21 10 7 2 5" xfId="33277"/>
    <cellStyle name="Normal 2 21 10 7 2 6" xfId="33278"/>
    <cellStyle name="Normal 2 21 10 7 3" xfId="33279"/>
    <cellStyle name="Normal 2 21 10 7 4" xfId="33280"/>
    <cellStyle name="Normal 2 21 10 7 5" xfId="33281"/>
    <cellStyle name="Normal 2 21 10 7 6" xfId="33282"/>
    <cellStyle name="Normal 2 21 10 7 7" xfId="33283"/>
    <cellStyle name="Normal 2 21 10 8" xfId="33284"/>
    <cellStyle name="Normal 2 21 10 8 2" xfId="33285"/>
    <cellStyle name="Normal 2 21 10 8 3" xfId="33286"/>
    <cellStyle name="Normal 2 21 10 8 4" xfId="33287"/>
    <cellStyle name="Normal 2 21 10 8 5" xfId="33288"/>
    <cellStyle name="Normal 2 21 10 8 6" xfId="33289"/>
    <cellStyle name="Normal 2 21 10 9" xfId="33290"/>
    <cellStyle name="Normal 2 21 11" xfId="33291"/>
    <cellStyle name="Normal 2 21 11 10" xfId="33292"/>
    <cellStyle name="Normal 2 21 11 11" xfId="33293"/>
    <cellStyle name="Normal 2 21 11 12" xfId="33294"/>
    <cellStyle name="Normal 2 21 11 13" xfId="33295"/>
    <cellStyle name="Normal 2 21 11 2" xfId="33296"/>
    <cellStyle name="Normal 2 21 11 2 2" xfId="33297"/>
    <cellStyle name="Normal 2 21 11 2 2 2" xfId="33298"/>
    <cellStyle name="Normal 2 21 11 2 2 3" xfId="33299"/>
    <cellStyle name="Normal 2 21 11 2 2 4" xfId="33300"/>
    <cellStyle name="Normal 2 21 11 2 2 5" xfId="33301"/>
    <cellStyle name="Normal 2 21 11 2 2 6" xfId="33302"/>
    <cellStyle name="Normal 2 21 11 2 3" xfId="33303"/>
    <cellStyle name="Normal 2 21 11 2 4" xfId="33304"/>
    <cellStyle name="Normal 2 21 11 2 5" xfId="33305"/>
    <cellStyle name="Normal 2 21 11 2 6" xfId="33306"/>
    <cellStyle name="Normal 2 21 11 2 7" xfId="33307"/>
    <cellStyle name="Normal 2 21 11 3" xfId="33308"/>
    <cellStyle name="Normal 2 21 11 3 2" xfId="33309"/>
    <cellStyle name="Normal 2 21 11 3 2 2" xfId="33310"/>
    <cellStyle name="Normal 2 21 11 3 2 3" xfId="33311"/>
    <cellStyle name="Normal 2 21 11 3 2 4" xfId="33312"/>
    <cellStyle name="Normal 2 21 11 3 2 5" xfId="33313"/>
    <cellStyle name="Normal 2 21 11 3 2 6" xfId="33314"/>
    <cellStyle name="Normal 2 21 11 3 3" xfId="33315"/>
    <cellStyle name="Normal 2 21 11 3 4" xfId="33316"/>
    <cellStyle name="Normal 2 21 11 3 5" xfId="33317"/>
    <cellStyle name="Normal 2 21 11 3 6" xfId="33318"/>
    <cellStyle name="Normal 2 21 11 3 7" xfId="33319"/>
    <cellStyle name="Normal 2 21 11 4" xfId="33320"/>
    <cellStyle name="Normal 2 21 11 4 2" xfId="33321"/>
    <cellStyle name="Normal 2 21 11 4 2 2" xfId="33322"/>
    <cellStyle name="Normal 2 21 11 4 2 2 2" xfId="33323"/>
    <cellStyle name="Normal 2 21 11 4 2 3" xfId="33324"/>
    <cellStyle name="Normal 2 21 11 4 2 4" xfId="33325"/>
    <cellStyle name="Normal 2 21 11 4 2 5" xfId="33326"/>
    <cellStyle name="Normal 2 21 11 4 2 6" xfId="33327"/>
    <cellStyle name="Normal 2 21 11 4 3" xfId="33328"/>
    <cellStyle name="Normal 2 21 11 4 4" xfId="33329"/>
    <cellStyle name="Normal 2 21 11 4 5" xfId="33330"/>
    <cellStyle name="Normal 2 21 11 4 6" xfId="33331"/>
    <cellStyle name="Normal 2 21 11 4 7" xfId="33332"/>
    <cellStyle name="Normal 2 21 11 5" xfId="33333"/>
    <cellStyle name="Normal 2 21 11 5 2" xfId="33334"/>
    <cellStyle name="Normal 2 21 11 5 2 2" xfId="33335"/>
    <cellStyle name="Normal 2 21 11 5 2 3" xfId="33336"/>
    <cellStyle name="Normal 2 21 11 5 2 4" xfId="33337"/>
    <cellStyle name="Normal 2 21 11 5 2 5" xfId="33338"/>
    <cellStyle name="Normal 2 21 11 5 2 6" xfId="33339"/>
    <cellStyle name="Normal 2 21 11 5 3" xfId="33340"/>
    <cellStyle name="Normal 2 21 11 5 4" xfId="33341"/>
    <cellStyle name="Normal 2 21 11 5 4 2" xfId="33342"/>
    <cellStyle name="Normal 2 21 11 5 4 2 2" xfId="33343"/>
    <cellStyle name="Normal 2 21 11 5 4 3" xfId="33344"/>
    <cellStyle name="Normal 2 21 11 5 5" xfId="33345"/>
    <cellStyle name="Normal 2 21 11 5 6" xfId="33346"/>
    <cellStyle name="Normal 2 21 11 5 7" xfId="33347"/>
    <cellStyle name="Normal 2 21 11 6" xfId="33348"/>
    <cellStyle name="Normal 2 21 11 6 2" xfId="33349"/>
    <cellStyle name="Normal 2 21 11 6 2 2" xfId="33350"/>
    <cellStyle name="Normal 2 21 11 6 2 3" xfId="33351"/>
    <cellStyle name="Normal 2 21 11 6 2 4" xfId="33352"/>
    <cellStyle name="Normal 2 21 11 6 2 5" xfId="33353"/>
    <cellStyle name="Normal 2 21 11 6 2 6" xfId="33354"/>
    <cellStyle name="Normal 2 21 11 6 3" xfId="33355"/>
    <cellStyle name="Normal 2 21 11 6 4" xfId="33356"/>
    <cellStyle name="Normal 2 21 11 6 5" xfId="33357"/>
    <cellStyle name="Normal 2 21 11 6 6" xfId="33358"/>
    <cellStyle name="Normal 2 21 11 6 7" xfId="33359"/>
    <cellStyle name="Normal 2 21 11 7" xfId="33360"/>
    <cellStyle name="Normal 2 21 11 7 2" xfId="33361"/>
    <cellStyle name="Normal 2 21 11 7 2 2" xfId="33362"/>
    <cellStyle name="Normal 2 21 11 7 2 3" xfId="33363"/>
    <cellStyle name="Normal 2 21 11 7 2 4" xfId="33364"/>
    <cellStyle name="Normal 2 21 11 7 2 5" xfId="33365"/>
    <cellStyle name="Normal 2 21 11 7 2 6" xfId="33366"/>
    <cellStyle name="Normal 2 21 11 7 3" xfId="33367"/>
    <cellStyle name="Normal 2 21 11 7 4" xfId="33368"/>
    <cellStyle name="Normal 2 21 11 7 5" xfId="33369"/>
    <cellStyle name="Normal 2 21 11 7 6" xfId="33370"/>
    <cellStyle name="Normal 2 21 11 7 7" xfId="33371"/>
    <cellStyle name="Normal 2 21 11 8" xfId="33372"/>
    <cellStyle name="Normal 2 21 11 8 2" xfId="33373"/>
    <cellStyle name="Normal 2 21 11 8 3" xfId="33374"/>
    <cellStyle name="Normal 2 21 11 8 4" xfId="33375"/>
    <cellStyle name="Normal 2 21 11 8 5" xfId="33376"/>
    <cellStyle name="Normal 2 21 11 8 6" xfId="33377"/>
    <cellStyle name="Normal 2 21 11 9" xfId="33378"/>
    <cellStyle name="Normal 2 21 12" xfId="33379"/>
    <cellStyle name="Normal 2 21 12 10" xfId="33380"/>
    <cellStyle name="Normal 2 21 12 11" xfId="33381"/>
    <cellStyle name="Normal 2 21 12 12" xfId="33382"/>
    <cellStyle name="Normal 2 21 12 13" xfId="33383"/>
    <cellStyle name="Normal 2 21 12 2" xfId="33384"/>
    <cellStyle name="Normal 2 21 12 2 2" xfId="33385"/>
    <cellStyle name="Normal 2 21 12 2 2 2" xfId="33386"/>
    <cellStyle name="Normal 2 21 12 2 2 3" xfId="33387"/>
    <cellStyle name="Normal 2 21 12 2 2 4" xfId="33388"/>
    <cellStyle name="Normal 2 21 12 2 2 5" xfId="33389"/>
    <cellStyle name="Normal 2 21 12 2 2 6" xfId="33390"/>
    <cellStyle name="Normal 2 21 12 2 3" xfId="33391"/>
    <cellStyle name="Normal 2 21 12 2 4" xfId="33392"/>
    <cellStyle name="Normal 2 21 12 2 5" xfId="33393"/>
    <cellStyle name="Normal 2 21 12 2 6" xfId="33394"/>
    <cellStyle name="Normal 2 21 12 2 7" xfId="33395"/>
    <cellStyle name="Normal 2 21 12 3" xfId="33396"/>
    <cellStyle name="Normal 2 21 12 3 2" xfId="33397"/>
    <cellStyle name="Normal 2 21 12 3 2 2" xfId="33398"/>
    <cellStyle name="Normal 2 21 12 3 2 3" xfId="33399"/>
    <cellStyle name="Normal 2 21 12 3 2 4" xfId="33400"/>
    <cellStyle name="Normal 2 21 12 3 2 5" xfId="33401"/>
    <cellStyle name="Normal 2 21 12 3 2 6" xfId="33402"/>
    <cellStyle name="Normal 2 21 12 3 3" xfId="33403"/>
    <cellStyle name="Normal 2 21 12 3 4" xfId="33404"/>
    <cellStyle name="Normal 2 21 12 3 5" xfId="33405"/>
    <cellStyle name="Normal 2 21 12 3 6" xfId="33406"/>
    <cellStyle name="Normal 2 21 12 3 7" xfId="33407"/>
    <cellStyle name="Normal 2 21 12 4" xfId="33408"/>
    <cellStyle name="Normal 2 21 12 4 2" xfId="33409"/>
    <cellStyle name="Normal 2 21 12 4 2 2" xfId="33410"/>
    <cellStyle name="Normal 2 21 12 4 2 3" xfId="33411"/>
    <cellStyle name="Normal 2 21 12 4 2 4" xfId="33412"/>
    <cellStyle name="Normal 2 21 12 4 2 5" xfId="33413"/>
    <cellStyle name="Normal 2 21 12 4 2 6" xfId="33414"/>
    <cellStyle name="Normal 2 21 12 4 3" xfId="33415"/>
    <cellStyle name="Normal 2 21 12 4 4" xfId="33416"/>
    <cellStyle name="Normal 2 21 12 4 5" xfId="33417"/>
    <cellStyle name="Normal 2 21 12 4 6" xfId="33418"/>
    <cellStyle name="Normal 2 21 12 4 7" xfId="33419"/>
    <cellStyle name="Normal 2 21 12 5" xfId="33420"/>
    <cellStyle name="Normal 2 21 12 5 2" xfId="33421"/>
    <cellStyle name="Normal 2 21 12 5 2 2" xfId="33422"/>
    <cellStyle name="Normal 2 21 12 5 2 3" xfId="33423"/>
    <cellStyle name="Normal 2 21 12 5 2 4" xfId="33424"/>
    <cellStyle name="Normal 2 21 12 5 2 5" xfId="33425"/>
    <cellStyle name="Normal 2 21 12 5 2 6" xfId="33426"/>
    <cellStyle name="Normal 2 21 12 5 3" xfId="33427"/>
    <cellStyle name="Normal 2 21 12 5 4" xfId="33428"/>
    <cellStyle name="Normal 2 21 12 5 5" xfId="33429"/>
    <cellStyle name="Normal 2 21 12 5 6" xfId="33430"/>
    <cellStyle name="Normal 2 21 12 5 7" xfId="33431"/>
    <cellStyle name="Normal 2 21 12 6" xfId="33432"/>
    <cellStyle name="Normal 2 21 12 6 2" xfId="33433"/>
    <cellStyle name="Normal 2 21 12 6 2 2" xfId="33434"/>
    <cellStyle name="Normal 2 21 12 6 2 3" xfId="33435"/>
    <cellStyle name="Normal 2 21 12 6 2 4" xfId="33436"/>
    <cellStyle name="Normal 2 21 12 6 2 5" xfId="33437"/>
    <cellStyle name="Normal 2 21 12 6 2 6" xfId="33438"/>
    <cellStyle name="Normal 2 21 12 6 3" xfId="33439"/>
    <cellStyle name="Normal 2 21 12 6 4" xfId="33440"/>
    <cellStyle name="Normal 2 21 12 6 5" xfId="33441"/>
    <cellStyle name="Normal 2 21 12 6 6" xfId="33442"/>
    <cellStyle name="Normal 2 21 12 6 7" xfId="33443"/>
    <cellStyle name="Normal 2 21 12 7" xfId="33444"/>
    <cellStyle name="Normal 2 21 12 7 2" xfId="33445"/>
    <cellStyle name="Normal 2 21 12 7 2 2" xfId="33446"/>
    <cellStyle name="Normal 2 21 12 7 2 3" xfId="33447"/>
    <cellStyle name="Normal 2 21 12 7 2 4" xfId="33448"/>
    <cellStyle name="Normal 2 21 12 7 2 5" xfId="33449"/>
    <cellStyle name="Normal 2 21 12 7 2 6" xfId="33450"/>
    <cellStyle name="Normal 2 21 12 7 3" xfId="33451"/>
    <cellStyle name="Normal 2 21 12 7 4" xfId="33452"/>
    <cellStyle name="Normal 2 21 12 7 5" xfId="33453"/>
    <cellStyle name="Normal 2 21 12 7 6" xfId="33454"/>
    <cellStyle name="Normal 2 21 12 7 7" xfId="33455"/>
    <cellStyle name="Normal 2 21 12 8" xfId="33456"/>
    <cellStyle name="Normal 2 21 12 8 2" xfId="33457"/>
    <cellStyle name="Normal 2 21 12 8 3" xfId="33458"/>
    <cellStyle name="Normal 2 21 12 8 4" xfId="33459"/>
    <cellStyle name="Normal 2 21 12 8 5" xfId="33460"/>
    <cellStyle name="Normal 2 21 12 8 6" xfId="33461"/>
    <cellStyle name="Normal 2 21 12 9" xfId="33462"/>
    <cellStyle name="Normal 2 21 13" xfId="33463"/>
    <cellStyle name="Normal 2 21 13 10" xfId="33464"/>
    <cellStyle name="Normal 2 21 13 11" xfId="33465"/>
    <cellStyle name="Normal 2 21 13 12" xfId="33466"/>
    <cellStyle name="Normal 2 21 13 13" xfId="33467"/>
    <cellStyle name="Normal 2 21 13 2" xfId="33468"/>
    <cellStyle name="Normal 2 21 13 2 2" xfId="33469"/>
    <cellStyle name="Normal 2 21 13 2 2 2" xfId="33470"/>
    <cellStyle name="Normal 2 21 13 2 2 3" xfId="33471"/>
    <cellStyle name="Normal 2 21 13 2 2 4" xfId="33472"/>
    <cellStyle name="Normal 2 21 13 2 2 5" xfId="33473"/>
    <cellStyle name="Normal 2 21 13 2 2 6" xfId="33474"/>
    <cellStyle name="Normal 2 21 13 2 3" xfId="33475"/>
    <cellStyle name="Normal 2 21 13 2 4" xfId="33476"/>
    <cellStyle name="Normal 2 21 13 2 5" xfId="33477"/>
    <cellStyle name="Normal 2 21 13 2 6" xfId="33478"/>
    <cellStyle name="Normal 2 21 13 2 7" xfId="33479"/>
    <cellStyle name="Normal 2 21 13 3" xfId="33480"/>
    <cellStyle name="Normal 2 21 13 3 2" xfId="33481"/>
    <cellStyle name="Normal 2 21 13 3 2 2" xfId="33482"/>
    <cellStyle name="Normal 2 21 13 3 2 3" xfId="33483"/>
    <cellStyle name="Normal 2 21 13 3 2 4" xfId="33484"/>
    <cellStyle name="Normal 2 21 13 3 2 5" xfId="33485"/>
    <cellStyle name="Normal 2 21 13 3 2 6" xfId="33486"/>
    <cellStyle name="Normal 2 21 13 3 3" xfId="33487"/>
    <cellStyle name="Normal 2 21 13 3 4" xfId="33488"/>
    <cellStyle name="Normal 2 21 13 3 5" xfId="33489"/>
    <cellStyle name="Normal 2 21 13 3 6" xfId="33490"/>
    <cellStyle name="Normal 2 21 13 3 7" xfId="33491"/>
    <cellStyle name="Normal 2 21 13 4" xfId="33492"/>
    <cellStyle name="Normal 2 21 13 4 2" xfId="33493"/>
    <cellStyle name="Normal 2 21 13 4 2 2" xfId="33494"/>
    <cellStyle name="Normal 2 21 13 4 2 3" xfId="33495"/>
    <cellStyle name="Normal 2 21 13 4 2 4" xfId="33496"/>
    <cellStyle name="Normal 2 21 13 4 2 5" xfId="33497"/>
    <cellStyle name="Normal 2 21 13 4 2 6" xfId="33498"/>
    <cellStyle name="Normal 2 21 13 4 3" xfId="33499"/>
    <cellStyle name="Normal 2 21 13 4 4" xfId="33500"/>
    <cellStyle name="Normal 2 21 13 4 5" xfId="33501"/>
    <cellStyle name="Normal 2 21 13 4 6" xfId="33502"/>
    <cellStyle name="Normal 2 21 13 4 7" xfId="33503"/>
    <cellStyle name="Normal 2 21 13 5" xfId="33504"/>
    <cellStyle name="Normal 2 21 13 5 2" xfId="33505"/>
    <cellStyle name="Normal 2 21 13 5 2 2" xfId="33506"/>
    <cellStyle name="Normal 2 21 13 5 2 3" xfId="33507"/>
    <cellStyle name="Normal 2 21 13 5 2 4" xfId="33508"/>
    <cellStyle name="Normal 2 21 13 5 2 5" xfId="33509"/>
    <cellStyle name="Normal 2 21 13 5 2 6" xfId="33510"/>
    <cellStyle name="Normal 2 21 13 5 3" xfId="33511"/>
    <cellStyle name="Normal 2 21 13 5 4" xfId="33512"/>
    <cellStyle name="Normal 2 21 13 5 5" xfId="33513"/>
    <cellStyle name="Normal 2 21 13 5 6" xfId="33514"/>
    <cellStyle name="Normal 2 21 13 5 7" xfId="33515"/>
    <cellStyle name="Normal 2 21 13 6" xfId="33516"/>
    <cellStyle name="Normal 2 21 13 6 2" xfId="33517"/>
    <cellStyle name="Normal 2 21 13 6 2 2" xfId="33518"/>
    <cellStyle name="Normal 2 21 13 6 2 3" xfId="33519"/>
    <cellStyle name="Normal 2 21 13 6 2 4" xfId="33520"/>
    <cellStyle name="Normal 2 21 13 6 2 5" xfId="33521"/>
    <cellStyle name="Normal 2 21 13 6 2 6" xfId="33522"/>
    <cellStyle name="Normal 2 21 13 6 3" xfId="33523"/>
    <cellStyle name="Normal 2 21 13 6 4" xfId="33524"/>
    <cellStyle name="Normal 2 21 13 6 5" xfId="33525"/>
    <cellStyle name="Normal 2 21 13 6 6" xfId="33526"/>
    <cellStyle name="Normal 2 21 13 6 7" xfId="33527"/>
    <cellStyle name="Normal 2 21 13 7" xfId="33528"/>
    <cellStyle name="Normal 2 21 13 7 2" xfId="33529"/>
    <cellStyle name="Normal 2 21 13 7 2 2" xfId="33530"/>
    <cellStyle name="Normal 2 21 13 7 2 3" xfId="33531"/>
    <cellStyle name="Normal 2 21 13 7 2 4" xfId="33532"/>
    <cellStyle name="Normal 2 21 13 7 2 5" xfId="33533"/>
    <cellStyle name="Normal 2 21 13 7 2 6" xfId="33534"/>
    <cellStyle name="Normal 2 21 13 7 3" xfId="33535"/>
    <cellStyle name="Normal 2 21 13 7 4" xfId="33536"/>
    <cellStyle name="Normal 2 21 13 7 5" xfId="33537"/>
    <cellStyle name="Normal 2 21 13 7 6" xfId="33538"/>
    <cellStyle name="Normal 2 21 13 7 7" xfId="33539"/>
    <cellStyle name="Normal 2 21 13 8" xfId="33540"/>
    <cellStyle name="Normal 2 21 13 8 2" xfId="33541"/>
    <cellStyle name="Normal 2 21 13 8 3" xfId="33542"/>
    <cellStyle name="Normal 2 21 13 8 4" xfId="33543"/>
    <cellStyle name="Normal 2 21 13 8 5" xfId="33544"/>
    <cellStyle name="Normal 2 21 13 8 6" xfId="33545"/>
    <cellStyle name="Normal 2 21 13 9" xfId="33546"/>
    <cellStyle name="Normal 2 21 14" xfId="33547"/>
    <cellStyle name="Normal 2 21 14 2" xfId="33548"/>
    <cellStyle name="Normal 2 21 14 2 2" xfId="33549"/>
    <cellStyle name="Normal 2 21 14 2 3" xfId="33550"/>
    <cellStyle name="Normal 2 21 14 2 4" xfId="33551"/>
    <cellStyle name="Normal 2 21 14 2 5" xfId="33552"/>
    <cellStyle name="Normal 2 21 14 2 6" xfId="33553"/>
    <cellStyle name="Normal 2 21 14 3" xfId="33554"/>
    <cellStyle name="Normal 2 21 14 4" xfId="33555"/>
    <cellStyle name="Normal 2 21 14 5" xfId="33556"/>
    <cellStyle name="Normal 2 21 14 6" xfId="33557"/>
    <cellStyle name="Normal 2 21 14 7" xfId="33558"/>
    <cellStyle name="Normal 2 21 15" xfId="33559"/>
    <cellStyle name="Normal 2 21 15 2" xfId="33560"/>
    <cellStyle name="Normal 2 21 15 2 2" xfId="33561"/>
    <cellStyle name="Normal 2 21 15 2 3" xfId="33562"/>
    <cellStyle name="Normal 2 21 15 2 4" xfId="33563"/>
    <cellStyle name="Normal 2 21 15 2 5" xfId="33564"/>
    <cellStyle name="Normal 2 21 15 2 6" xfId="33565"/>
    <cellStyle name="Normal 2 21 15 3" xfId="33566"/>
    <cellStyle name="Normal 2 21 15 4" xfId="33567"/>
    <cellStyle name="Normal 2 21 15 5" xfId="33568"/>
    <cellStyle name="Normal 2 21 15 6" xfId="33569"/>
    <cellStyle name="Normal 2 21 15 7" xfId="33570"/>
    <cellStyle name="Normal 2 21 16" xfId="33571"/>
    <cellStyle name="Normal 2 21 16 2" xfId="33572"/>
    <cellStyle name="Normal 2 21 16 2 2" xfId="33573"/>
    <cellStyle name="Normal 2 21 16 2 3" xfId="33574"/>
    <cellStyle name="Normal 2 21 16 2 4" xfId="33575"/>
    <cellStyle name="Normal 2 21 16 2 5" xfId="33576"/>
    <cellStyle name="Normal 2 21 16 2 6" xfId="33577"/>
    <cellStyle name="Normal 2 21 16 3" xfId="33578"/>
    <cellStyle name="Normal 2 21 16 4" xfId="33579"/>
    <cellStyle name="Normal 2 21 16 5" xfId="33580"/>
    <cellStyle name="Normal 2 21 16 6" xfId="33581"/>
    <cellStyle name="Normal 2 21 16 7" xfId="33582"/>
    <cellStyle name="Normal 2 21 17" xfId="33583"/>
    <cellStyle name="Normal 2 21 17 2" xfId="33584"/>
    <cellStyle name="Normal 2 21 17 2 2" xfId="33585"/>
    <cellStyle name="Normal 2 21 17 2 3" xfId="33586"/>
    <cellStyle name="Normal 2 21 17 2 4" xfId="33587"/>
    <cellStyle name="Normal 2 21 17 2 5" xfId="33588"/>
    <cellStyle name="Normal 2 21 17 2 6" xfId="33589"/>
    <cellStyle name="Normal 2 21 17 3" xfId="33590"/>
    <cellStyle name="Normal 2 21 17 4" xfId="33591"/>
    <cellStyle name="Normal 2 21 17 5" xfId="33592"/>
    <cellStyle name="Normal 2 21 17 6" xfId="33593"/>
    <cellStyle name="Normal 2 21 17 7" xfId="33594"/>
    <cellStyle name="Normal 2 21 18" xfId="33595"/>
    <cellStyle name="Normal 2 21 18 2" xfId="33596"/>
    <cellStyle name="Normal 2 21 18 2 2" xfId="33597"/>
    <cellStyle name="Normal 2 21 18 2 3" xfId="33598"/>
    <cellStyle name="Normal 2 21 18 2 4" xfId="33599"/>
    <cellStyle name="Normal 2 21 18 2 5" xfId="33600"/>
    <cellStyle name="Normal 2 21 18 2 6" xfId="33601"/>
    <cellStyle name="Normal 2 21 18 3" xfId="33602"/>
    <cellStyle name="Normal 2 21 18 4" xfId="33603"/>
    <cellStyle name="Normal 2 21 18 4 2" xfId="33604"/>
    <cellStyle name="Normal 2 21 18 4 2 2" xfId="33605"/>
    <cellStyle name="Normal 2 21 18 4 3" xfId="33606"/>
    <cellStyle name="Normal 2 21 18 5" xfId="33607"/>
    <cellStyle name="Normal 2 21 18 6" xfId="33608"/>
    <cellStyle name="Normal 2 21 18 7" xfId="33609"/>
    <cellStyle name="Normal 2 21 19" xfId="33610"/>
    <cellStyle name="Normal 2 21 19 2" xfId="33611"/>
    <cellStyle name="Normal 2 21 19 2 2" xfId="33612"/>
    <cellStyle name="Normal 2 21 19 2 3" xfId="33613"/>
    <cellStyle name="Normal 2 21 19 2 4" xfId="33614"/>
    <cellStyle name="Normal 2 21 19 2 5" xfId="33615"/>
    <cellStyle name="Normal 2 21 19 2 6" xfId="33616"/>
    <cellStyle name="Normal 2 21 19 3" xfId="33617"/>
    <cellStyle name="Normal 2 21 19 4" xfId="33618"/>
    <cellStyle name="Normal 2 21 19 5" xfId="33619"/>
    <cellStyle name="Normal 2 21 19 6" xfId="33620"/>
    <cellStyle name="Normal 2 21 19 7" xfId="33621"/>
    <cellStyle name="Normal 2 21 2" xfId="33622"/>
    <cellStyle name="Normal 2 21 2 10" xfId="33623"/>
    <cellStyle name="Normal 2 21 2 11" xfId="33624"/>
    <cellStyle name="Normal 2 21 2 12" xfId="33625"/>
    <cellStyle name="Normal 2 21 2 13" xfId="33626"/>
    <cellStyle name="Normal 2 21 2 2" xfId="33627"/>
    <cellStyle name="Normal 2 21 2 2 2" xfId="33628"/>
    <cellStyle name="Normal 2 21 2 2 2 2" xfId="33629"/>
    <cellStyle name="Normal 2 21 2 2 2 3" xfId="33630"/>
    <cellStyle name="Normal 2 21 2 2 2 4" xfId="33631"/>
    <cellStyle name="Normal 2 21 2 2 2 5" xfId="33632"/>
    <cellStyle name="Normal 2 21 2 2 2 6" xfId="33633"/>
    <cellStyle name="Normal 2 21 2 2 3" xfId="33634"/>
    <cellStyle name="Normal 2 21 2 2 4" xfId="33635"/>
    <cellStyle name="Normal 2 21 2 2 5" xfId="33636"/>
    <cellStyle name="Normal 2 21 2 2 6" xfId="33637"/>
    <cellStyle name="Normal 2 21 2 2 7" xfId="33638"/>
    <cellStyle name="Normal 2 21 2 3" xfId="33639"/>
    <cellStyle name="Normal 2 21 2 3 2" xfId="33640"/>
    <cellStyle name="Normal 2 21 2 3 2 2" xfId="33641"/>
    <cellStyle name="Normal 2 21 2 3 2 3" xfId="33642"/>
    <cellStyle name="Normal 2 21 2 3 2 4" xfId="33643"/>
    <cellStyle name="Normal 2 21 2 3 2 5" xfId="33644"/>
    <cellStyle name="Normal 2 21 2 3 2 6" xfId="33645"/>
    <cellStyle name="Normal 2 21 2 3 3" xfId="33646"/>
    <cellStyle name="Normal 2 21 2 3 4" xfId="33647"/>
    <cellStyle name="Normal 2 21 2 3 5" xfId="33648"/>
    <cellStyle name="Normal 2 21 2 3 6" xfId="33649"/>
    <cellStyle name="Normal 2 21 2 3 7" xfId="33650"/>
    <cellStyle name="Normal 2 21 2 4" xfId="33651"/>
    <cellStyle name="Normal 2 21 2 4 2" xfId="33652"/>
    <cellStyle name="Normal 2 21 2 4 2 2" xfId="33653"/>
    <cellStyle name="Normal 2 21 2 4 2 3" xfId="33654"/>
    <cellStyle name="Normal 2 21 2 4 2 4" xfId="33655"/>
    <cellStyle name="Normal 2 21 2 4 2 5" xfId="33656"/>
    <cellStyle name="Normal 2 21 2 4 2 6" xfId="33657"/>
    <cellStyle name="Normal 2 21 2 4 3" xfId="33658"/>
    <cellStyle name="Normal 2 21 2 4 4" xfId="33659"/>
    <cellStyle name="Normal 2 21 2 4 5" xfId="33660"/>
    <cellStyle name="Normal 2 21 2 4 6" xfId="33661"/>
    <cellStyle name="Normal 2 21 2 4 7" xfId="33662"/>
    <cellStyle name="Normal 2 21 2 5" xfId="33663"/>
    <cellStyle name="Normal 2 21 2 5 2" xfId="33664"/>
    <cellStyle name="Normal 2 21 2 5 2 2" xfId="33665"/>
    <cellStyle name="Normal 2 21 2 5 2 3" xfId="33666"/>
    <cellStyle name="Normal 2 21 2 5 2 4" xfId="33667"/>
    <cellStyle name="Normal 2 21 2 5 2 5" xfId="33668"/>
    <cellStyle name="Normal 2 21 2 5 2 6" xfId="33669"/>
    <cellStyle name="Normal 2 21 2 5 3" xfId="33670"/>
    <cellStyle name="Normal 2 21 2 5 4" xfId="33671"/>
    <cellStyle name="Normal 2 21 2 5 5" xfId="33672"/>
    <cellStyle name="Normal 2 21 2 5 6" xfId="33673"/>
    <cellStyle name="Normal 2 21 2 5 7" xfId="33674"/>
    <cellStyle name="Normal 2 21 2 6" xfId="33675"/>
    <cellStyle name="Normal 2 21 2 6 2" xfId="33676"/>
    <cellStyle name="Normal 2 21 2 6 2 2" xfId="33677"/>
    <cellStyle name="Normal 2 21 2 6 2 3" xfId="33678"/>
    <cellStyle name="Normal 2 21 2 6 2 4" xfId="33679"/>
    <cellStyle name="Normal 2 21 2 6 2 5" xfId="33680"/>
    <cellStyle name="Normal 2 21 2 6 2 6" xfId="33681"/>
    <cellStyle name="Normal 2 21 2 6 3" xfId="33682"/>
    <cellStyle name="Normal 2 21 2 6 3 2" xfId="33683"/>
    <cellStyle name="Normal 2 21 2 6 3 2 2" xfId="33684"/>
    <cellStyle name="Normal 2 21 2 6 3 3" xfId="33685"/>
    <cellStyle name="Normal 2 21 2 6 4" xfId="33686"/>
    <cellStyle name="Normal 2 21 2 6 5" xfId="33687"/>
    <cellStyle name="Normal 2 21 2 6 6" xfId="33688"/>
    <cellStyle name="Normal 2 21 2 6 7" xfId="33689"/>
    <cellStyle name="Normal 2 21 2 7" xfId="33690"/>
    <cellStyle name="Normal 2 21 2 7 2" xfId="33691"/>
    <cellStyle name="Normal 2 21 2 7 2 2" xfId="33692"/>
    <cellStyle name="Normal 2 21 2 7 2 3" xfId="33693"/>
    <cellStyle name="Normal 2 21 2 7 2 4" xfId="33694"/>
    <cellStyle name="Normal 2 21 2 7 2 5" xfId="33695"/>
    <cellStyle name="Normal 2 21 2 7 2 6" xfId="33696"/>
    <cellStyle name="Normal 2 21 2 7 3" xfId="33697"/>
    <cellStyle name="Normal 2 21 2 7 4" xfId="33698"/>
    <cellStyle name="Normal 2 21 2 7 5" xfId="33699"/>
    <cellStyle name="Normal 2 21 2 7 6" xfId="33700"/>
    <cellStyle name="Normal 2 21 2 7 7" xfId="33701"/>
    <cellStyle name="Normal 2 21 2 8" xfId="33702"/>
    <cellStyle name="Normal 2 21 2 8 2" xfId="33703"/>
    <cellStyle name="Normal 2 21 2 8 3" xfId="33704"/>
    <cellStyle name="Normal 2 21 2 8 4" xfId="33705"/>
    <cellStyle name="Normal 2 21 2 8 5" xfId="33706"/>
    <cellStyle name="Normal 2 21 2 8 6" xfId="33707"/>
    <cellStyle name="Normal 2 21 2 9" xfId="33708"/>
    <cellStyle name="Normal 2 21 20" xfId="33709"/>
    <cellStyle name="Normal 2 21 20 2" xfId="33710"/>
    <cellStyle name="Normal 2 21 20 3" xfId="33711"/>
    <cellStyle name="Normal 2 21 20 4" xfId="33712"/>
    <cellStyle name="Normal 2 21 20 5" xfId="33713"/>
    <cellStyle name="Normal 2 21 20 6" xfId="33714"/>
    <cellStyle name="Normal 2 21 21" xfId="33715"/>
    <cellStyle name="Normal 2 21 22" xfId="33716"/>
    <cellStyle name="Normal 2 21 23" xfId="33717"/>
    <cellStyle name="Normal 2 21 24" xfId="33718"/>
    <cellStyle name="Normal 2 21 25" xfId="33719"/>
    <cellStyle name="Normal 2 21 3" xfId="33720"/>
    <cellStyle name="Normal 2 21 3 10" xfId="33721"/>
    <cellStyle name="Normal 2 21 3 11" xfId="33722"/>
    <cellStyle name="Normal 2 21 3 12" xfId="33723"/>
    <cellStyle name="Normal 2 21 3 13" xfId="33724"/>
    <cellStyle name="Normal 2 21 3 2" xfId="33725"/>
    <cellStyle name="Normal 2 21 3 2 2" xfId="33726"/>
    <cellStyle name="Normal 2 21 3 2 2 2" xfId="33727"/>
    <cellStyle name="Normal 2 21 3 2 2 3" xfId="33728"/>
    <cellStyle name="Normal 2 21 3 2 2 4" xfId="33729"/>
    <cellStyle name="Normal 2 21 3 2 2 5" xfId="33730"/>
    <cellStyle name="Normal 2 21 3 2 2 6" xfId="33731"/>
    <cellStyle name="Normal 2 21 3 2 3" xfId="33732"/>
    <cellStyle name="Normal 2 21 3 2 4" xfId="33733"/>
    <cellStyle name="Normal 2 21 3 2 5" xfId="33734"/>
    <cellStyle name="Normal 2 21 3 2 6" xfId="33735"/>
    <cellStyle name="Normal 2 21 3 2 7" xfId="33736"/>
    <cellStyle name="Normal 2 21 3 3" xfId="33737"/>
    <cellStyle name="Normal 2 21 3 3 2" xfId="33738"/>
    <cellStyle name="Normal 2 21 3 3 2 2" xfId="33739"/>
    <cellStyle name="Normal 2 21 3 3 2 3" xfId="33740"/>
    <cellStyle name="Normal 2 21 3 3 2 4" xfId="33741"/>
    <cellStyle name="Normal 2 21 3 3 2 5" xfId="33742"/>
    <cellStyle name="Normal 2 21 3 3 2 6" xfId="33743"/>
    <cellStyle name="Normal 2 21 3 3 3" xfId="33744"/>
    <cellStyle name="Normal 2 21 3 3 4" xfId="33745"/>
    <cellStyle name="Normal 2 21 3 3 5" xfId="33746"/>
    <cellStyle name="Normal 2 21 3 3 6" xfId="33747"/>
    <cellStyle name="Normal 2 21 3 3 7" xfId="33748"/>
    <cellStyle name="Normal 2 21 3 4" xfId="33749"/>
    <cellStyle name="Normal 2 21 3 4 2" xfId="33750"/>
    <cellStyle name="Normal 2 21 3 4 2 2" xfId="33751"/>
    <cellStyle name="Normal 2 21 3 4 2 3" xfId="33752"/>
    <cellStyle name="Normal 2 21 3 4 2 4" xfId="33753"/>
    <cellStyle name="Normal 2 21 3 4 2 5" xfId="33754"/>
    <cellStyle name="Normal 2 21 3 4 2 6" xfId="33755"/>
    <cellStyle name="Normal 2 21 3 4 3" xfId="33756"/>
    <cellStyle name="Normal 2 21 3 4 4" xfId="33757"/>
    <cellStyle name="Normal 2 21 3 4 5" xfId="33758"/>
    <cellStyle name="Normal 2 21 3 4 6" xfId="33759"/>
    <cellStyle name="Normal 2 21 3 4 7" xfId="33760"/>
    <cellStyle name="Normal 2 21 3 5" xfId="33761"/>
    <cellStyle name="Normal 2 21 3 5 2" xfId="33762"/>
    <cellStyle name="Normal 2 21 3 5 2 2" xfId="33763"/>
    <cellStyle name="Normal 2 21 3 5 2 3" xfId="33764"/>
    <cellStyle name="Normal 2 21 3 5 2 4" xfId="33765"/>
    <cellStyle name="Normal 2 21 3 5 2 5" xfId="33766"/>
    <cellStyle name="Normal 2 21 3 5 2 6" xfId="33767"/>
    <cellStyle name="Normal 2 21 3 5 3" xfId="33768"/>
    <cellStyle name="Normal 2 21 3 5 4" xfId="33769"/>
    <cellStyle name="Normal 2 21 3 5 5" xfId="33770"/>
    <cellStyle name="Normal 2 21 3 5 6" xfId="33771"/>
    <cellStyle name="Normal 2 21 3 5 7" xfId="33772"/>
    <cellStyle name="Normal 2 21 3 6" xfId="33773"/>
    <cellStyle name="Normal 2 21 3 6 2" xfId="33774"/>
    <cellStyle name="Normal 2 21 3 6 2 2" xfId="33775"/>
    <cellStyle name="Normal 2 21 3 6 2 3" xfId="33776"/>
    <cellStyle name="Normal 2 21 3 6 2 4" xfId="33777"/>
    <cellStyle name="Normal 2 21 3 6 2 5" xfId="33778"/>
    <cellStyle name="Normal 2 21 3 6 2 6" xfId="33779"/>
    <cellStyle name="Normal 2 21 3 6 3" xfId="33780"/>
    <cellStyle name="Normal 2 21 3 6 4" xfId="33781"/>
    <cellStyle name="Normal 2 21 3 6 5" xfId="33782"/>
    <cellStyle name="Normal 2 21 3 6 6" xfId="33783"/>
    <cellStyle name="Normal 2 21 3 6 7" xfId="33784"/>
    <cellStyle name="Normal 2 21 3 7" xfId="33785"/>
    <cellStyle name="Normal 2 21 3 7 2" xfId="33786"/>
    <cellStyle name="Normal 2 21 3 7 2 2" xfId="33787"/>
    <cellStyle name="Normal 2 21 3 7 2 3" xfId="33788"/>
    <cellStyle name="Normal 2 21 3 7 2 4" xfId="33789"/>
    <cellStyle name="Normal 2 21 3 7 2 5" xfId="33790"/>
    <cellStyle name="Normal 2 21 3 7 2 6" xfId="33791"/>
    <cellStyle name="Normal 2 21 3 7 3" xfId="33792"/>
    <cellStyle name="Normal 2 21 3 7 4" xfId="33793"/>
    <cellStyle name="Normal 2 21 3 7 5" xfId="33794"/>
    <cellStyle name="Normal 2 21 3 7 6" xfId="33795"/>
    <cellStyle name="Normal 2 21 3 7 7" xfId="33796"/>
    <cellStyle name="Normal 2 21 3 8" xfId="33797"/>
    <cellStyle name="Normal 2 21 3 8 2" xfId="33798"/>
    <cellStyle name="Normal 2 21 3 8 3" xfId="33799"/>
    <cellStyle name="Normal 2 21 3 8 4" xfId="33800"/>
    <cellStyle name="Normal 2 21 3 8 5" xfId="33801"/>
    <cellStyle name="Normal 2 21 3 8 6" xfId="33802"/>
    <cellStyle name="Normal 2 21 3 9" xfId="33803"/>
    <cellStyle name="Normal 2 21 4" xfId="33804"/>
    <cellStyle name="Normal 2 21 4 10" xfId="33805"/>
    <cellStyle name="Normal 2 21 4 11" xfId="33806"/>
    <cellStyle name="Normal 2 21 4 12" xfId="33807"/>
    <cellStyle name="Normal 2 21 4 13" xfId="33808"/>
    <cellStyle name="Normal 2 21 4 2" xfId="33809"/>
    <cellStyle name="Normal 2 21 4 2 2" xfId="33810"/>
    <cellStyle name="Normal 2 21 4 2 2 2" xfId="33811"/>
    <cellStyle name="Normal 2 21 4 2 2 3" xfId="33812"/>
    <cellStyle name="Normal 2 21 4 2 2 4" xfId="33813"/>
    <cellStyle name="Normal 2 21 4 2 2 5" xfId="33814"/>
    <cellStyle name="Normal 2 21 4 2 2 6" xfId="33815"/>
    <cellStyle name="Normal 2 21 4 2 3" xfId="33816"/>
    <cellStyle name="Normal 2 21 4 2 4" xfId="33817"/>
    <cellStyle name="Normal 2 21 4 2 5" xfId="33818"/>
    <cellStyle name="Normal 2 21 4 2 6" xfId="33819"/>
    <cellStyle name="Normal 2 21 4 2 7" xfId="33820"/>
    <cellStyle name="Normal 2 21 4 3" xfId="33821"/>
    <cellStyle name="Normal 2 21 4 3 2" xfId="33822"/>
    <cellStyle name="Normal 2 21 4 3 2 2" xfId="33823"/>
    <cellStyle name="Normal 2 21 4 3 2 2 2" xfId="33824"/>
    <cellStyle name="Normal 2 21 4 3 2 2 2 2" xfId="33825"/>
    <cellStyle name="Normal 2 21 4 3 2 2 3" xfId="33826"/>
    <cellStyle name="Normal 2 21 4 3 2 3" xfId="33827"/>
    <cellStyle name="Normal 2 21 4 3 2 4" xfId="33828"/>
    <cellStyle name="Normal 2 21 4 3 2 5" xfId="33829"/>
    <cellStyle name="Normal 2 21 4 3 2 6" xfId="33830"/>
    <cellStyle name="Normal 2 21 4 3 3" xfId="33831"/>
    <cellStyle name="Normal 2 21 4 3 4" xfId="33832"/>
    <cellStyle name="Normal 2 21 4 3 5" xfId="33833"/>
    <cellStyle name="Normal 2 21 4 3 6" xfId="33834"/>
    <cellStyle name="Normal 2 21 4 3 7" xfId="33835"/>
    <cellStyle name="Normal 2 21 4 4" xfId="33836"/>
    <cellStyle name="Normal 2 21 4 4 2" xfId="33837"/>
    <cellStyle name="Normal 2 21 4 4 2 2" xfId="33838"/>
    <cellStyle name="Normal 2 21 4 4 2 3" xfId="33839"/>
    <cellStyle name="Normal 2 21 4 4 2 4" xfId="33840"/>
    <cellStyle name="Normal 2 21 4 4 2 5" xfId="33841"/>
    <cellStyle name="Normal 2 21 4 4 2 6" xfId="33842"/>
    <cellStyle name="Normal 2 21 4 4 3" xfId="33843"/>
    <cellStyle name="Normal 2 21 4 4 4" xfId="33844"/>
    <cellStyle name="Normal 2 21 4 4 5" xfId="33845"/>
    <cellStyle name="Normal 2 21 4 4 6" xfId="33846"/>
    <cellStyle name="Normal 2 21 4 4 7" xfId="33847"/>
    <cellStyle name="Normal 2 21 4 5" xfId="33848"/>
    <cellStyle name="Normal 2 21 4 5 2" xfId="33849"/>
    <cellStyle name="Normal 2 21 4 5 2 2" xfId="33850"/>
    <cellStyle name="Normal 2 21 4 5 2 3" xfId="33851"/>
    <cellStyle name="Normal 2 21 4 5 2 4" xfId="33852"/>
    <cellStyle name="Normal 2 21 4 5 2 5" xfId="33853"/>
    <cellStyle name="Normal 2 21 4 5 2 6" xfId="33854"/>
    <cellStyle name="Normal 2 21 4 5 3" xfId="33855"/>
    <cellStyle name="Normal 2 21 4 5 4" xfId="33856"/>
    <cellStyle name="Normal 2 21 4 5 5" xfId="33857"/>
    <cellStyle name="Normal 2 21 4 5 6" xfId="33858"/>
    <cellStyle name="Normal 2 21 4 5 7" xfId="33859"/>
    <cellStyle name="Normal 2 21 4 6" xfId="33860"/>
    <cellStyle name="Normal 2 21 4 6 2" xfId="33861"/>
    <cellStyle name="Normal 2 21 4 6 2 2" xfId="33862"/>
    <cellStyle name="Normal 2 21 4 6 2 3" xfId="33863"/>
    <cellStyle name="Normal 2 21 4 6 2 4" xfId="33864"/>
    <cellStyle name="Normal 2 21 4 6 2 5" xfId="33865"/>
    <cellStyle name="Normal 2 21 4 6 2 6" xfId="33866"/>
    <cellStyle name="Normal 2 21 4 6 3" xfId="33867"/>
    <cellStyle name="Normal 2 21 4 6 4" xfId="33868"/>
    <cellStyle name="Normal 2 21 4 6 5" xfId="33869"/>
    <cellStyle name="Normal 2 21 4 6 6" xfId="33870"/>
    <cellStyle name="Normal 2 21 4 6 7" xfId="33871"/>
    <cellStyle name="Normal 2 21 4 7" xfId="33872"/>
    <cellStyle name="Normal 2 21 4 7 2" xfId="33873"/>
    <cellStyle name="Normal 2 21 4 7 2 2" xfId="33874"/>
    <cellStyle name="Normal 2 21 4 7 2 3" xfId="33875"/>
    <cellStyle name="Normal 2 21 4 7 2 4" xfId="33876"/>
    <cellStyle name="Normal 2 21 4 7 2 5" xfId="33877"/>
    <cellStyle name="Normal 2 21 4 7 2 6" xfId="33878"/>
    <cellStyle name="Normal 2 21 4 7 3" xfId="33879"/>
    <cellStyle name="Normal 2 21 4 7 4" xfId="33880"/>
    <cellStyle name="Normal 2 21 4 7 5" xfId="33881"/>
    <cellStyle name="Normal 2 21 4 7 6" xfId="33882"/>
    <cellStyle name="Normal 2 21 4 7 7" xfId="33883"/>
    <cellStyle name="Normal 2 21 4 8" xfId="33884"/>
    <cellStyle name="Normal 2 21 4 8 2" xfId="33885"/>
    <cellStyle name="Normal 2 21 4 8 3" xfId="33886"/>
    <cellStyle name="Normal 2 21 4 8 4" xfId="33887"/>
    <cellStyle name="Normal 2 21 4 8 5" xfId="33888"/>
    <cellStyle name="Normal 2 21 4 8 6" xfId="33889"/>
    <cellStyle name="Normal 2 21 4 9" xfId="33890"/>
    <cellStyle name="Normal 2 21 5" xfId="33891"/>
    <cellStyle name="Normal 2 21 5 10" xfId="33892"/>
    <cellStyle name="Normal 2 21 5 11" xfId="33893"/>
    <cellStyle name="Normal 2 21 5 12" xfId="33894"/>
    <cellStyle name="Normal 2 21 5 13" xfId="33895"/>
    <cellStyle name="Normal 2 21 5 2" xfId="33896"/>
    <cellStyle name="Normal 2 21 5 2 2" xfId="33897"/>
    <cellStyle name="Normal 2 21 5 2 2 2" xfId="33898"/>
    <cellStyle name="Normal 2 21 5 2 2 3" xfId="33899"/>
    <cellStyle name="Normal 2 21 5 2 2 4" xfId="33900"/>
    <cellStyle name="Normal 2 21 5 2 2 5" xfId="33901"/>
    <cellStyle name="Normal 2 21 5 2 2 6" xfId="33902"/>
    <cellStyle name="Normal 2 21 5 2 3" xfId="33903"/>
    <cellStyle name="Normal 2 21 5 2 4" xfId="33904"/>
    <cellStyle name="Normal 2 21 5 2 5" xfId="33905"/>
    <cellStyle name="Normal 2 21 5 2 6" xfId="33906"/>
    <cellStyle name="Normal 2 21 5 2 7" xfId="33907"/>
    <cellStyle name="Normal 2 21 5 3" xfId="33908"/>
    <cellStyle name="Normal 2 21 5 3 2" xfId="33909"/>
    <cellStyle name="Normal 2 21 5 3 2 2" xfId="33910"/>
    <cellStyle name="Normal 2 21 5 3 2 2 2" xfId="33911"/>
    <cellStyle name="Normal 2 21 5 3 2 3" xfId="33912"/>
    <cellStyle name="Normal 2 21 5 3 2 4" xfId="33913"/>
    <cellStyle name="Normal 2 21 5 3 2 5" xfId="33914"/>
    <cellStyle name="Normal 2 21 5 3 2 6" xfId="33915"/>
    <cellStyle name="Normal 2 21 5 3 3" xfId="33916"/>
    <cellStyle name="Normal 2 21 5 3 4" xfId="33917"/>
    <cellStyle name="Normal 2 21 5 3 5" xfId="33918"/>
    <cellStyle name="Normal 2 21 5 3 6" xfId="33919"/>
    <cellStyle name="Normal 2 21 5 3 7" xfId="33920"/>
    <cellStyle name="Normal 2 21 5 4" xfId="33921"/>
    <cellStyle name="Normal 2 21 5 4 2" xfId="33922"/>
    <cellStyle name="Normal 2 21 5 4 2 2" xfId="33923"/>
    <cellStyle name="Normal 2 21 5 4 2 3" xfId="33924"/>
    <cellStyle name="Normal 2 21 5 4 2 4" xfId="33925"/>
    <cellStyle name="Normal 2 21 5 4 2 5" xfId="33926"/>
    <cellStyle name="Normal 2 21 5 4 2 6" xfId="33927"/>
    <cellStyle name="Normal 2 21 5 4 3" xfId="33928"/>
    <cellStyle name="Normal 2 21 5 4 4" xfId="33929"/>
    <cellStyle name="Normal 2 21 5 4 5" xfId="33930"/>
    <cellStyle name="Normal 2 21 5 4 6" xfId="33931"/>
    <cellStyle name="Normal 2 21 5 4 7" xfId="33932"/>
    <cellStyle name="Normal 2 21 5 5" xfId="33933"/>
    <cellStyle name="Normal 2 21 5 5 2" xfId="33934"/>
    <cellStyle name="Normal 2 21 5 5 2 2" xfId="33935"/>
    <cellStyle name="Normal 2 21 5 5 2 3" xfId="33936"/>
    <cellStyle name="Normal 2 21 5 5 2 4" xfId="33937"/>
    <cellStyle name="Normal 2 21 5 5 2 5" xfId="33938"/>
    <cellStyle name="Normal 2 21 5 5 2 6" xfId="33939"/>
    <cellStyle name="Normal 2 21 5 5 3" xfId="33940"/>
    <cellStyle name="Normal 2 21 5 5 4" xfId="33941"/>
    <cellStyle name="Normal 2 21 5 5 5" xfId="33942"/>
    <cellStyle name="Normal 2 21 5 5 6" xfId="33943"/>
    <cellStyle name="Normal 2 21 5 5 7" xfId="33944"/>
    <cellStyle name="Normal 2 21 5 6" xfId="33945"/>
    <cellStyle name="Normal 2 21 5 6 2" xfId="33946"/>
    <cellStyle name="Normal 2 21 5 6 2 2" xfId="33947"/>
    <cellStyle name="Normal 2 21 5 6 2 3" xfId="33948"/>
    <cellStyle name="Normal 2 21 5 6 2 4" xfId="33949"/>
    <cellStyle name="Normal 2 21 5 6 2 5" xfId="33950"/>
    <cellStyle name="Normal 2 21 5 6 2 6" xfId="33951"/>
    <cellStyle name="Normal 2 21 5 6 3" xfId="33952"/>
    <cellStyle name="Normal 2 21 5 6 4" xfId="33953"/>
    <cellStyle name="Normal 2 21 5 6 5" xfId="33954"/>
    <cellStyle name="Normal 2 21 5 6 6" xfId="33955"/>
    <cellStyle name="Normal 2 21 5 6 7" xfId="33956"/>
    <cellStyle name="Normal 2 21 5 7" xfId="33957"/>
    <cellStyle name="Normal 2 21 5 7 2" xfId="33958"/>
    <cellStyle name="Normal 2 21 5 7 2 2" xfId="33959"/>
    <cellStyle name="Normal 2 21 5 7 2 3" xfId="33960"/>
    <cellStyle name="Normal 2 21 5 7 2 4" xfId="33961"/>
    <cellStyle name="Normal 2 21 5 7 2 5" xfId="33962"/>
    <cellStyle name="Normal 2 21 5 7 2 6" xfId="33963"/>
    <cellStyle name="Normal 2 21 5 7 3" xfId="33964"/>
    <cellStyle name="Normal 2 21 5 7 4" xfId="33965"/>
    <cellStyle name="Normal 2 21 5 7 5" xfId="33966"/>
    <cellStyle name="Normal 2 21 5 7 6" xfId="33967"/>
    <cellStyle name="Normal 2 21 5 7 7" xfId="33968"/>
    <cellStyle name="Normal 2 21 5 8" xfId="33969"/>
    <cellStyle name="Normal 2 21 5 8 2" xfId="33970"/>
    <cellStyle name="Normal 2 21 5 8 2 2" xfId="33971"/>
    <cellStyle name="Normal 2 21 5 8 3" xfId="33972"/>
    <cellStyle name="Normal 2 21 5 8 4" xfId="33973"/>
    <cellStyle name="Normal 2 21 5 8 5" xfId="33974"/>
    <cellStyle name="Normal 2 21 5 8 6" xfId="33975"/>
    <cellStyle name="Normal 2 21 5 9" xfId="33976"/>
    <cellStyle name="Normal 2 21 6" xfId="33977"/>
    <cellStyle name="Normal 2 21 6 10" xfId="33978"/>
    <cellStyle name="Normal 2 21 6 11" xfId="33979"/>
    <cellStyle name="Normal 2 21 6 12" xfId="33980"/>
    <cellStyle name="Normal 2 21 6 13" xfId="33981"/>
    <cellStyle name="Normal 2 21 6 2" xfId="33982"/>
    <cellStyle name="Normal 2 21 6 2 2" xfId="33983"/>
    <cellStyle name="Normal 2 21 6 2 2 2" xfId="33984"/>
    <cellStyle name="Normal 2 21 6 2 2 3" xfId="33985"/>
    <cellStyle name="Normal 2 21 6 2 2 4" xfId="33986"/>
    <cellStyle name="Normal 2 21 6 2 2 5" xfId="33987"/>
    <cellStyle name="Normal 2 21 6 2 2 6" xfId="33988"/>
    <cellStyle name="Normal 2 21 6 2 3" xfId="33989"/>
    <cellStyle name="Normal 2 21 6 2 4" xfId="33990"/>
    <cellStyle name="Normal 2 21 6 2 5" xfId="33991"/>
    <cellStyle name="Normal 2 21 6 2 6" xfId="33992"/>
    <cellStyle name="Normal 2 21 6 2 7" xfId="33993"/>
    <cellStyle name="Normal 2 21 6 3" xfId="33994"/>
    <cellStyle name="Normal 2 21 6 3 2" xfId="33995"/>
    <cellStyle name="Normal 2 21 6 3 2 2" xfId="33996"/>
    <cellStyle name="Normal 2 21 6 3 2 3" xfId="33997"/>
    <cellStyle name="Normal 2 21 6 3 2 4" xfId="33998"/>
    <cellStyle name="Normal 2 21 6 3 2 5" xfId="33999"/>
    <cellStyle name="Normal 2 21 6 3 2 6" xfId="34000"/>
    <cellStyle name="Normal 2 21 6 3 3" xfId="34001"/>
    <cellStyle name="Normal 2 21 6 3 4" xfId="34002"/>
    <cellStyle name="Normal 2 21 6 3 5" xfId="34003"/>
    <cellStyle name="Normal 2 21 6 3 6" xfId="34004"/>
    <cellStyle name="Normal 2 21 6 3 7" xfId="34005"/>
    <cellStyle name="Normal 2 21 6 4" xfId="34006"/>
    <cellStyle name="Normal 2 21 6 4 2" xfId="34007"/>
    <cellStyle name="Normal 2 21 6 4 2 2" xfId="34008"/>
    <cellStyle name="Normal 2 21 6 4 2 3" xfId="34009"/>
    <cellStyle name="Normal 2 21 6 4 2 4" xfId="34010"/>
    <cellStyle name="Normal 2 21 6 4 2 5" xfId="34011"/>
    <cellStyle name="Normal 2 21 6 4 2 6" xfId="34012"/>
    <cellStyle name="Normal 2 21 6 4 3" xfId="34013"/>
    <cellStyle name="Normal 2 21 6 4 4" xfId="34014"/>
    <cellStyle name="Normal 2 21 6 4 5" xfId="34015"/>
    <cellStyle name="Normal 2 21 6 4 6" xfId="34016"/>
    <cellStyle name="Normal 2 21 6 4 7" xfId="34017"/>
    <cellStyle name="Normal 2 21 6 5" xfId="34018"/>
    <cellStyle name="Normal 2 21 6 5 2" xfId="34019"/>
    <cellStyle name="Normal 2 21 6 5 2 2" xfId="34020"/>
    <cellStyle name="Normal 2 21 6 5 2 3" xfId="34021"/>
    <cellStyle name="Normal 2 21 6 5 2 4" xfId="34022"/>
    <cellStyle name="Normal 2 21 6 5 2 5" xfId="34023"/>
    <cellStyle name="Normal 2 21 6 5 2 6" xfId="34024"/>
    <cellStyle name="Normal 2 21 6 5 3" xfId="34025"/>
    <cellStyle name="Normal 2 21 6 5 4" xfId="34026"/>
    <cellStyle name="Normal 2 21 6 5 5" xfId="34027"/>
    <cellStyle name="Normal 2 21 6 5 6" xfId="34028"/>
    <cellStyle name="Normal 2 21 6 5 7" xfId="34029"/>
    <cellStyle name="Normal 2 21 6 6" xfId="34030"/>
    <cellStyle name="Normal 2 21 6 6 2" xfId="34031"/>
    <cellStyle name="Normal 2 21 6 6 2 2" xfId="34032"/>
    <cellStyle name="Normal 2 21 6 6 2 3" xfId="34033"/>
    <cellStyle name="Normal 2 21 6 6 2 4" xfId="34034"/>
    <cellStyle name="Normal 2 21 6 6 2 5" xfId="34035"/>
    <cellStyle name="Normal 2 21 6 6 2 6" xfId="34036"/>
    <cellStyle name="Normal 2 21 6 6 3" xfId="34037"/>
    <cellStyle name="Normal 2 21 6 6 4" xfId="34038"/>
    <cellStyle name="Normal 2 21 6 6 5" xfId="34039"/>
    <cellStyle name="Normal 2 21 6 6 6" xfId="34040"/>
    <cellStyle name="Normal 2 21 6 6 7" xfId="34041"/>
    <cellStyle name="Normal 2 21 6 7" xfId="34042"/>
    <cellStyle name="Normal 2 21 6 7 2" xfId="34043"/>
    <cellStyle name="Normal 2 21 6 7 2 2" xfId="34044"/>
    <cellStyle name="Normal 2 21 6 7 2 3" xfId="34045"/>
    <cellStyle name="Normal 2 21 6 7 2 4" xfId="34046"/>
    <cellStyle name="Normal 2 21 6 7 2 5" xfId="34047"/>
    <cellStyle name="Normal 2 21 6 7 2 6" xfId="34048"/>
    <cellStyle name="Normal 2 21 6 7 3" xfId="34049"/>
    <cellStyle name="Normal 2 21 6 7 4" xfId="34050"/>
    <cellStyle name="Normal 2 21 6 7 5" xfId="34051"/>
    <cellStyle name="Normal 2 21 6 7 6" xfId="34052"/>
    <cellStyle name="Normal 2 21 6 7 7" xfId="34053"/>
    <cellStyle name="Normal 2 21 6 8" xfId="34054"/>
    <cellStyle name="Normal 2 21 6 8 2" xfId="34055"/>
    <cellStyle name="Normal 2 21 6 8 3" xfId="34056"/>
    <cellStyle name="Normal 2 21 6 8 4" xfId="34057"/>
    <cellStyle name="Normal 2 21 6 8 5" xfId="34058"/>
    <cellStyle name="Normal 2 21 6 8 6" xfId="34059"/>
    <cellStyle name="Normal 2 21 6 9" xfId="34060"/>
    <cellStyle name="Normal 2 21 7" xfId="34061"/>
    <cellStyle name="Normal 2 21 7 10" xfId="34062"/>
    <cellStyle name="Normal 2 21 7 11" xfId="34063"/>
    <cellStyle name="Normal 2 21 7 12" xfId="34064"/>
    <cellStyle name="Normal 2 21 7 13" xfId="34065"/>
    <cellStyle name="Normal 2 21 7 2" xfId="34066"/>
    <cellStyle name="Normal 2 21 7 2 2" xfId="34067"/>
    <cellStyle name="Normal 2 21 7 2 2 2" xfId="34068"/>
    <cellStyle name="Normal 2 21 7 2 2 3" xfId="34069"/>
    <cellStyle name="Normal 2 21 7 2 2 4" xfId="34070"/>
    <cellStyle name="Normal 2 21 7 2 2 5" xfId="34071"/>
    <cellStyle name="Normal 2 21 7 2 2 6" xfId="34072"/>
    <cellStyle name="Normal 2 21 7 2 3" xfId="34073"/>
    <cellStyle name="Normal 2 21 7 2 4" xfId="34074"/>
    <cellStyle name="Normal 2 21 7 2 5" xfId="34075"/>
    <cellStyle name="Normal 2 21 7 2 6" xfId="34076"/>
    <cellStyle name="Normal 2 21 7 2 7" xfId="34077"/>
    <cellStyle name="Normal 2 21 7 3" xfId="34078"/>
    <cellStyle name="Normal 2 21 7 3 2" xfId="34079"/>
    <cellStyle name="Normal 2 21 7 3 2 2" xfId="34080"/>
    <cellStyle name="Normal 2 21 7 3 2 3" xfId="34081"/>
    <cellStyle name="Normal 2 21 7 3 2 4" xfId="34082"/>
    <cellStyle name="Normal 2 21 7 3 2 5" xfId="34083"/>
    <cellStyle name="Normal 2 21 7 3 2 6" xfId="34084"/>
    <cellStyle name="Normal 2 21 7 3 3" xfId="34085"/>
    <cellStyle name="Normal 2 21 7 3 4" xfId="34086"/>
    <cellStyle name="Normal 2 21 7 3 5" xfId="34087"/>
    <cellStyle name="Normal 2 21 7 3 6" xfId="34088"/>
    <cellStyle name="Normal 2 21 7 3 7" xfId="34089"/>
    <cellStyle name="Normal 2 21 7 4" xfId="34090"/>
    <cellStyle name="Normal 2 21 7 4 2" xfId="34091"/>
    <cellStyle name="Normal 2 21 7 4 2 2" xfId="34092"/>
    <cellStyle name="Normal 2 21 7 4 2 3" xfId="34093"/>
    <cellStyle name="Normal 2 21 7 4 2 4" xfId="34094"/>
    <cellStyle name="Normal 2 21 7 4 2 5" xfId="34095"/>
    <cellStyle name="Normal 2 21 7 4 2 6" xfId="34096"/>
    <cellStyle name="Normal 2 21 7 4 3" xfId="34097"/>
    <cellStyle name="Normal 2 21 7 4 4" xfId="34098"/>
    <cellStyle name="Normal 2 21 7 4 5" xfId="34099"/>
    <cellStyle name="Normal 2 21 7 4 6" xfId="34100"/>
    <cellStyle name="Normal 2 21 7 4 7" xfId="34101"/>
    <cellStyle name="Normal 2 21 7 5" xfId="34102"/>
    <cellStyle name="Normal 2 21 7 5 2" xfId="34103"/>
    <cellStyle name="Normal 2 21 7 5 2 2" xfId="34104"/>
    <cellStyle name="Normal 2 21 7 5 2 3" xfId="34105"/>
    <cellStyle name="Normal 2 21 7 5 2 4" xfId="34106"/>
    <cellStyle name="Normal 2 21 7 5 2 5" xfId="34107"/>
    <cellStyle name="Normal 2 21 7 5 2 6" xfId="34108"/>
    <cellStyle name="Normal 2 21 7 5 3" xfId="34109"/>
    <cellStyle name="Normal 2 21 7 5 4" xfId="34110"/>
    <cellStyle name="Normal 2 21 7 5 4 2" xfId="34111"/>
    <cellStyle name="Normal 2 21 7 5 4 2 2" xfId="34112"/>
    <cellStyle name="Normal 2 21 7 5 4 3" xfId="34113"/>
    <cellStyle name="Normal 2 21 7 5 5" xfId="34114"/>
    <cellStyle name="Normal 2 21 7 5 6" xfId="34115"/>
    <cellStyle name="Normal 2 21 7 5 7" xfId="34116"/>
    <cellStyle name="Normal 2 21 7 6" xfId="34117"/>
    <cellStyle name="Normal 2 21 7 6 2" xfId="34118"/>
    <cellStyle name="Normal 2 21 7 6 2 2" xfId="34119"/>
    <cellStyle name="Normal 2 21 7 6 2 3" xfId="34120"/>
    <cellStyle name="Normal 2 21 7 6 2 4" xfId="34121"/>
    <cellStyle name="Normal 2 21 7 6 2 5" xfId="34122"/>
    <cellStyle name="Normal 2 21 7 6 2 6" xfId="34123"/>
    <cellStyle name="Normal 2 21 7 6 3" xfId="34124"/>
    <cellStyle name="Normal 2 21 7 6 3 2" xfId="34125"/>
    <cellStyle name="Normal 2 21 7 6 4" xfId="34126"/>
    <cellStyle name="Normal 2 21 7 6 5" xfId="34127"/>
    <cellStyle name="Normal 2 21 7 6 6" xfId="34128"/>
    <cellStyle name="Normal 2 21 7 6 7" xfId="34129"/>
    <cellStyle name="Normal 2 21 7 7" xfId="34130"/>
    <cellStyle name="Normal 2 21 7 7 2" xfId="34131"/>
    <cellStyle name="Normal 2 21 7 7 2 2" xfId="34132"/>
    <cellStyle name="Normal 2 21 7 7 2 3" xfId="34133"/>
    <cellStyle name="Normal 2 21 7 7 2 4" xfId="34134"/>
    <cellStyle name="Normal 2 21 7 7 2 5" xfId="34135"/>
    <cellStyle name="Normal 2 21 7 7 2 6" xfId="34136"/>
    <cellStyle name="Normal 2 21 7 7 3" xfId="34137"/>
    <cellStyle name="Normal 2 21 7 7 4" xfId="34138"/>
    <cellStyle name="Normal 2 21 7 7 5" xfId="34139"/>
    <cellStyle name="Normal 2 21 7 7 6" xfId="34140"/>
    <cellStyle name="Normal 2 21 7 7 7" xfId="34141"/>
    <cellStyle name="Normal 2 21 7 8" xfId="34142"/>
    <cellStyle name="Normal 2 21 7 8 2" xfId="34143"/>
    <cellStyle name="Normal 2 21 7 8 3" xfId="34144"/>
    <cellStyle name="Normal 2 21 7 8 4" xfId="34145"/>
    <cellStyle name="Normal 2 21 7 8 5" xfId="34146"/>
    <cellStyle name="Normal 2 21 7 8 6" xfId="34147"/>
    <cellStyle name="Normal 2 21 7 9" xfId="34148"/>
    <cellStyle name="Normal 2 21 8" xfId="34149"/>
    <cellStyle name="Normal 2 21 8 10" xfId="34150"/>
    <cellStyle name="Normal 2 21 8 11" xfId="34151"/>
    <cellStyle name="Normal 2 21 8 12" xfId="34152"/>
    <cellStyle name="Normal 2 21 8 13" xfId="34153"/>
    <cellStyle name="Normal 2 21 8 2" xfId="34154"/>
    <cellStyle name="Normal 2 21 8 2 2" xfId="34155"/>
    <cellStyle name="Normal 2 21 8 2 2 2" xfId="34156"/>
    <cellStyle name="Normal 2 21 8 2 2 3" xfId="34157"/>
    <cellStyle name="Normal 2 21 8 2 2 4" xfId="34158"/>
    <cellStyle name="Normal 2 21 8 2 2 5" xfId="34159"/>
    <cellStyle name="Normal 2 21 8 2 2 6" xfId="34160"/>
    <cellStyle name="Normal 2 21 8 2 3" xfId="34161"/>
    <cellStyle name="Normal 2 21 8 2 4" xfId="34162"/>
    <cellStyle name="Normal 2 21 8 2 5" xfId="34163"/>
    <cellStyle name="Normal 2 21 8 2 6" xfId="34164"/>
    <cellStyle name="Normal 2 21 8 2 7" xfId="34165"/>
    <cellStyle name="Normal 2 21 8 3" xfId="34166"/>
    <cellStyle name="Normal 2 21 8 3 2" xfId="34167"/>
    <cellStyle name="Normal 2 21 8 3 2 2" xfId="34168"/>
    <cellStyle name="Normal 2 21 8 3 2 3" xfId="34169"/>
    <cellStyle name="Normal 2 21 8 3 2 4" xfId="34170"/>
    <cellStyle name="Normal 2 21 8 3 2 5" xfId="34171"/>
    <cellStyle name="Normal 2 21 8 3 2 6" xfId="34172"/>
    <cellStyle name="Normal 2 21 8 3 3" xfId="34173"/>
    <cellStyle name="Normal 2 21 8 3 4" xfId="34174"/>
    <cellStyle name="Normal 2 21 8 3 5" xfId="34175"/>
    <cellStyle name="Normal 2 21 8 3 6" xfId="34176"/>
    <cellStyle name="Normal 2 21 8 3 7" xfId="34177"/>
    <cellStyle name="Normal 2 21 8 4" xfId="34178"/>
    <cellStyle name="Normal 2 21 8 4 2" xfId="34179"/>
    <cellStyle name="Normal 2 21 8 4 2 2" xfId="34180"/>
    <cellStyle name="Normal 2 21 8 4 2 3" xfId="34181"/>
    <cellStyle name="Normal 2 21 8 4 2 4" xfId="34182"/>
    <cellStyle name="Normal 2 21 8 4 2 5" xfId="34183"/>
    <cellStyle name="Normal 2 21 8 4 2 6" xfId="34184"/>
    <cellStyle name="Normal 2 21 8 4 3" xfId="34185"/>
    <cellStyle name="Normal 2 21 8 4 4" xfId="34186"/>
    <cellStyle name="Normal 2 21 8 4 5" xfId="34187"/>
    <cellStyle name="Normal 2 21 8 4 6" xfId="34188"/>
    <cellStyle name="Normal 2 21 8 4 7" xfId="34189"/>
    <cellStyle name="Normal 2 21 8 5" xfId="34190"/>
    <cellStyle name="Normal 2 21 8 5 2" xfId="34191"/>
    <cellStyle name="Normal 2 21 8 5 2 2" xfId="34192"/>
    <cellStyle name="Normal 2 21 8 5 2 3" xfId="34193"/>
    <cellStyle name="Normal 2 21 8 5 2 4" xfId="34194"/>
    <cellStyle name="Normal 2 21 8 5 2 5" xfId="34195"/>
    <cellStyle name="Normal 2 21 8 5 2 6" xfId="34196"/>
    <cellStyle name="Normal 2 21 8 5 3" xfId="34197"/>
    <cellStyle name="Normal 2 21 8 5 4" xfId="34198"/>
    <cellStyle name="Normal 2 21 8 5 5" xfId="34199"/>
    <cellStyle name="Normal 2 21 8 5 6" xfId="34200"/>
    <cellStyle name="Normal 2 21 8 5 7" xfId="34201"/>
    <cellStyle name="Normal 2 21 8 6" xfId="34202"/>
    <cellStyle name="Normal 2 21 8 6 2" xfId="34203"/>
    <cellStyle name="Normal 2 21 8 6 2 2" xfId="34204"/>
    <cellStyle name="Normal 2 21 8 6 2 3" xfId="34205"/>
    <cellStyle name="Normal 2 21 8 6 2 3 2" xfId="34206"/>
    <cellStyle name="Normal 2 21 8 6 2 3 2 2" xfId="34207"/>
    <cellStyle name="Normal 2 21 8 6 2 3 3" xfId="34208"/>
    <cellStyle name="Normal 2 21 8 6 2 4" xfId="34209"/>
    <cellStyle name="Normal 2 21 8 6 2 5" xfId="34210"/>
    <cellStyle name="Normal 2 21 8 6 2 6" xfId="34211"/>
    <cellStyle name="Normal 2 21 8 6 3" xfId="34212"/>
    <cellStyle name="Normal 2 21 8 6 4" xfId="34213"/>
    <cellStyle name="Normal 2 21 8 6 5" xfId="34214"/>
    <cellStyle name="Normal 2 21 8 6 6" xfId="34215"/>
    <cellStyle name="Normal 2 21 8 6 7" xfId="34216"/>
    <cellStyle name="Normal 2 21 8 7" xfId="34217"/>
    <cellStyle name="Normal 2 21 8 7 2" xfId="34218"/>
    <cellStyle name="Normal 2 21 8 7 2 2" xfId="34219"/>
    <cellStyle name="Normal 2 21 8 7 2 3" xfId="34220"/>
    <cellStyle name="Normal 2 21 8 7 2 4" xfId="34221"/>
    <cellStyle name="Normal 2 21 8 7 2 5" xfId="34222"/>
    <cellStyle name="Normal 2 21 8 7 2 6" xfId="34223"/>
    <cellStyle name="Normal 2 21 8 7 3" xfId="34224"/>
    <cellStyle name="Normal 2 21 8 7 4" xfId="34225"/>
    <cellStyle name="Normal 2 21 8 7 5" xfId="34226"/>
    <cellStyle name="Normal 2 21 8 7 6" xfId="34227"/>
    <cellStyle name="Normal 2 21 8 7 7" xfId="34228"/>
    <cellStyle name="Normal 2 21 8 8" xfId="34229"/>
    <cellStyle name="Normal 2 21 8 8 2" xfId="34230"/>
    <cellStyle name="Normal 2 21 8 8 3" xfId="34231"/>
    <cellStyle name="Normal 2 21 8 8 4" xfId="34232"/>
    <cellStyle name="Normal 2 21 8 8 5" xfId="34233"/>
    <cellStyle name="Normal 2 21 8 8 6" xfId="34234"/>
    <cellStyle name="Normal 2 21 8 9" xfId="34235"/>
    <cellStyle name="Normal 2 21 9" xfId="34236"/>
    <cellStyle name="Normal 2 21 9 10" xfId="34237"/>
    <cellStyle name="Normal 2 21 9 11" xfId="34238"/>
    <cellStyle name="Normal 2 21 9 12" xfId="34239"/>
    <cellStyle name="Normal 2 21 9 13" xfId="34240"/>
    <cellStyle name="Normal 2 21 9 2" xfId="34241"/>
    <cellStyle name="Normal 2 21 9 2 2" xfId="34242"/>
    <cellStyle name="Normal 2 21 9 2 2 2" xfId="34243"/>
    <cellStyle name="Normal 2 21 9 2 2 3" xfId="34244"/>
    <cellStyle name="Normal 2 21 9 2 2 4" xfId="34245"/>
    <cellStyle name="Normal 2 21 9 2 2 5" xfId="34246"/>
    <cellStyle name="Normal 2 21 9 2 2 6" xfId="34247"/>
    <cellStyle name="Normal 2 21 9 2 3" xfId="34248"/>
    <cellStyle name="Normal 2 21 9 2 4" xfId="34249"/>
    <cellStyle name="Normal 2 21 9 2 5" xfId="34250"/>
    <cellStyle name="Normal 2 21 9 2 6" xfId="34251"/>
    <cellStyle name="Normal 2 21 9 2 7" xfId="34252"/>
    <cellStyle name="Normal 2 21 9 3" xfId="34253"/>
    <cellStyle name="Normal 2 21 9 3 2" xfId="34254"/>
    <cellStyle name="Normal 2 21 9 3 2 2" xfId="34255"/>
    <cellStyle name="Normal 2 21 9 3 2 3" xfId="34256"/>
    <cellStyle name="Normal 2 21 9 3 2 4" xfId="34257"/>
    <cellStyle name="Normal 2 21 9 3 2 5" xfId="34258"/>
    <cellStyle name="Normal 2 21 9 3 2 6" xfId="34259"/>
    <cellStyle name="Normal 2 21 9 3 3" xfId="34260"/>
    <cellStyle name="Normal 2 21 9 3 4" xfId="34261"/>
    <cellStyle name="Normal 2 21 9 3 5" xfId="34262"/>
    <cellStyle name="Normal 2 21 9 3 6" xfId="34263"/>
    <cellStyle name="Normal 2 21 9 3 7" xfId="34264"/>
    <cellStyle name="Normal 2 21 9 4" xfId="34265"/>
    <cellStyle name="Normal 2 21 9 4 2" xfId="34266"/>
    <cellStyle name="Normal 2 21 9 4 2 2" xfId="34267"/>
    <cellStyle name="Normal 2 21 9 4 2 3" xfId="34268"/>
    <cellStyle name="Normal 2 21 9 4 2 4" xfId="34269"/>
    <cellStyle name="Normal 2 21 9 4 2 5" xfId="34270"/>
    <cellStyle name="Normal 2 21 9 4 2 6" xfId="34271"/>
    <cellStyle name="Normal 2 21 9 4 3" xfId="34272"/>
    <cellStyle name="Normal 2 21 9 4 4" xfId="34273"/>
    <cellStyle name="Normal 2 21 9 4 5" xfId="34274"/>
    <cellStyle name="Normal 2 21 9 4 6" xfId="34275"/>
    <cellStyle name="Normal 2 21 9 4 7" xfId="34276"/>
    <cellStyle name="Normal 2 21 9 5" xfId="34277"/>
    <cellStyle name="Normal 2 21 9 5 2" xfId="34278"/>
    <cellStyle name="Normal 2 21 9 5 2 2" xfId="34279"/>
    <cellStyle name="Normal 2 21 9 5 2 2 2" xfId="34280"/>
    <cellStyle name="Normal 2 21 9 5 2 3" xfId="34281"/>
    <cellStyle name="Normal 2 21 9 5 2 4" xfId="34282"/>
    <cellStyle name="Normal 2 21 9 5 2 5" xfId="34283"/>
    <cellStyle name="Normal 2 21 9 5 2 6" xfId="34284"/>
    <cellStyle name="Normal 2 21 9 5 3" xfId="34285"/>
    <cellStyle name="Normal 2 21 9 5 4" xfId="34286"/>
    <cellStyle name="Normal 2 21 9 5 5" xfId="34287"/>
    <cellStyle name="Normal 2 21 9 5 6" xfId="34288"/>
    <cellStyle name="Normal 2 21 9 5 7" xfId="34289"/>
    <cellStyle name="Normal 2 21 9 6" xfId="34290"/>
    <cellStyle name="Normal 2 21 9 6 2" xfId="34291"/>
    <cellStyle name="Normal 2 21 9 6 2 2" xfId="34292"/>
    <cellStyle name="Normal 2 21 9 6 2 3" xfId="34293"/>
    <cellStyle name="Normal 2 21 9 6 2 4" xfId="34294"/>
    <cellStyle name="Normal 2 21 9 6 2 5" xfId="34295"/>
    <cellStyle name="Normal 2 21 9 6 2 6" xfId="34296"/>
    <cellStyle name="Normal 2 21 9 6 3" xfId="34297"/>
    <cellStyle name="Normal 2 21 9 6 4" xfId="34298"/>
    <cellStyle name="Normal 2 21 9 6 5" xfId="34299"/>
    <cellStyle name="Normal 2 21 9 6 6" xfId="34300"/>
    <cellStyle name="Normal 2 21 9 6 7" xfId="34301"/>
    <cellStyle name="Normal 2 21 9 7" xfId="34302"/>
    <cellStyle name="Normal 2 21 9 7 2" xfId="34303"/>
    <cellStyle name="Normal 2 21 9 7 2 2" xfId="34304"/>
    <cellStyle name="Normal 2 21 9 7 2 3" xfId="34305"/>
    <cellStyle name="Normal 2 21 9 7 2 4" xfId="34306"/>
    <cellStyle name="Normal 2 21 9 7 2 5" xfId="34307"/>
    <cellStyle name="Normal 2 21 9 7 2 6" xfId="34308"/>
    <cellStyle name="Normal 2 21 9 7 3" xfId="34309"/>
    <cellStyle name="Normal 2 21 9 7 4" xfId="34310"/>
    <cellStyle name="Normal 2 21 9 7 5" xfId="34311"/>
    <cellStyle name="Normal 2 21 9 7 6" xfId="34312"/>
    <cellStyle name="Normal 2 21 9 7 7" xfId="34313"/>
    <cellStyle name="Normal 2 21 9 8" xfId="34314"/>
    <cellStyle name="Normal 2 21 9 8 2" xfId="34315"/>
    <cellStyle name="Normal 2 21 9 8 3" xfId="34316"/>
    <cellStyle name="Normal 2 21 9 8 4" xfId="34317"/>
    <cellStyle name="Normal 2 21 9 8 5" xfId="34318"/>
    <cellStyle name="Normal 2 21 9 8 6" xfId="34319"/>
    <cellStyle name="Normal 2 21 9 9" xfId="34320"/>
    <cellStyle name="Normal 2 22" xfId="34321"/>
    <cellStyle name="Normal 2 22 10" xfId="34322"/>
    <cellStyle name="Normal 2 22 10 10" xfId="34323"/>
    <cellStyle name="Normal 2 22 10 11" xfId="34324"/>
    <cellStyle name="Normal 2 22 10 12" xfId="34325"/>
    <cellStyle name="Normal 2 22 10 13" xfId="34326"/>
    <cellStyle name="Normal 2 22 10 2" xfId="34327"/>
    <cellStyle name="Normal 2 22 10 2 2" xfId="34328"/>
    <cellStyle name="Normal 2 22 10 2 2 2" xfId="34329"/>
    <cellStyle name="Normal 2 22 10 2 2 3" xfId="34330"/>
    <cellStyle name="Normal 2 22 10 2 2 4" xfId="34331"/>
    <cellStyle name="Normal 2 22 10 2 2 5" xfId="34332"/>
    <cellStyle name="Normal 2 22 10 2 2 6" xfId="34333"/>
    <cellStyle name="Normal 2 22 10 2 3" xfId="34334"/>
    <cellStyle name="Normal 2 22 10 2 4" xfId="34335"/>
    <cellStyle name="Normal 2 22 10 2 5" xfId="34336"/>
    <cellStyle name="Normal 2 22 10 2 6" xfId="34337"/>
    <cellStyle name="Normal 2 22 10 2 7" xfId="34338"/>
    <cellStyle name="Normal 2 22 10 3" xfId="34339"/>
    <cellStyle name="Normal 2 22 10 3 2" xfId="34340"/>
    <cellStyle name="Normal 2 22 10 3 2 2" xfId="34341"/>
    <cellStyle name="Normal 2 22 10 3 2 3" xfId="34342"/>
    <cellStyle name="Normal 2 22 10 3 2 4" xfId="34343"/>
    <cellStyle name="Normal 2 22 10 3 2 5" xfId="34344"/>
    <cellStyle name="Normal 2 22 10 3 2 6" xfId="34345"/>
    <cellStyle name="Normal 2 22 10 3 3" xfId="34346"/>
    <cellStyle name="Normal 2 22 10 3 4" xfId="34347"/>
    <cellStyle name="Normal 2 22 10 3 5" xfId="34348"/>
    <cellStyle name="Normal 2 22 10 3 6" xfId="34349"/>
    <cellStyle name="Normal 2 22 10 3 7" xfId="34350"/>
    <cellStyle name="Normal 2 22 10 4" xfId="34351"/>
    <cellStyle name="Normal 2 22 10 4 2" xfId="34352"/>
    <cellStyle name="Normal 2 22 10 4 2 2" xfId="34353"/>
    <cellStyle name="Normal 2 22 10 4 2 3" xfId="34354"/>
    <cellStyle name="Normal 2 22 10 4 2 4" xfId="34355"/>
    <cellStyle name="Normal 2 22 10 4 2 5" xfId="34356"/>
    <cellStyle name="Normal 2 22 10 4 2 6" xfId="34357"/>
    <cellStyle name="Normal 2 22 10 4 3" xfId="34358"/>
    <cellStyle name="Normal 2 22 10 4 4" xfId="34359"/>
    <cellStyle name="Normal 2 22 10 4 4 2" xfId="34360"/>
    <cellStyle name="Normal 2 22 10 4 4 2 2" xfId="34361"/>
    <cellStyle name="Normal 2 22 10 4 4 3" xfId="34362"/>
    <cellStyle name="Normal 2 22 10 4 5" xfId="34363"/>
    <cellStyle name="Normal 2 22 10 4 6" xfId="34364"/>
    <cellStyle name="Normal 2 22 10 4 7" xfId="34365"/>
    <cellStyle name="Normal 2 22 10 5" xfId="34366"/>
    <cellStyle name="Normal 2 22 10 5 2" xfId="34367"/>
    <cellStyle name="Normal 2 22 10 5 2 2" xfId="34368"/>
    <cellStyle name="Normal 2 22 10 5 2 3" xfId="34369"/>
    <cellStyle name="Normal 2 22 10 5 2 4" xfId="34370"/>
    <cellStyle name="Normal 2 22 10 5 2 5" xfId="34371"/>
    <cellStyle name="Normal 2 22 10 5 2 6" xfId="34372"/>
    <cellStyle name="Normal 2 22 10 5 3" xfId="34373"/>
    <cellStyle name="Normal 2 22 10 5 4" xfId="34374"/>
    <cellStyle name="Normal 2 22 10 5 5" xfId="34375"/>
    <cellStyle name="Normal 2 22 10 5 6" xfId="34376"/>
    <cellStyle name="Normal 2 22 10 5 7" xfId="34377"/>
    <cellStyle name="Normal 2 22 10 6" xfId="34378"/>
    <cellStyle name="Normal 2 22 10 6 2" xfId="34379"/>
    <cellStyle name="Normal 2 22 10 6 2 2" xfId="34380"/>
    <cellStyle name="Normal 2 22 10 6 2 3" xfId="34381"/>
    <cellStyle name="Normal 2 22 10 6 2 4" xfId="34382"/>
    <cellStyle name="Normal 2 22 10 6 2 5" xfId="34383"/>
    <cellStyle name="Normal 2 22 10 6 2 6" xfId="34384"/>
    <cellStyle name="Normal 2 22 10 6 3" xfId="34385"/>
    <cellStyle name="Normal 2 22 10 6 4" xfId="34386"/>
    <cellStyle name="Normal 2 22 10 6 5" xfId="34387"/>
    <cellStyle name="Normal 2 22 10 6 6" xfId="34388"/>
    <cellStyle name="Normal 2 22 10 6 7" xfId="34389"/>
    <cellStyle name="Normal 2 22 10 7" xfId="34390"/>
    <cellStyle name="Normal 2 22 10 7 2" xfId="34391"/>
    <cellStyle name="Normal 2 22 10 7 2 2" xfId="34392"/>
    <cellStyle name="Normal 2 22 10 7 2 3" xfId="34393"/>
    <cellStyle name="Normal 2 22 10 7 2 4" xfId="34394"/>
    <cellStyle name="Normal 2 22 10 7 2 5" xfId="34395"/>
    <cellStyle name="Normal 2 22 10 7 2 6" xfId="34396"/>
    <cellStyle name="Normal 2 22 10 7 3" xfId="34397"/>
    <cellStyle name="Normal 2 22 10 7 4" xfId="34398"/>
    <cellStyle name="Normal 2 22 10 7 5" xfId="34399"/>
    <cellStyle name="Normal 2 22 10 7 6" xfId="34400"/>
    <cellStyle name="Normal 2 22 10 7 7" xfId="34401"/>
    <cellStyle name="Normal 2 22 10 8" xfId="34402"/>
    <cellStyle name="Normal 2 22 10 8 2" xfId="34403"/>
    <cellStyle name="Normal 2 22 10 8 3" xfId="34404"/>
    <cellStyle name="Normal 2 22 10 8 4" xfId="34405"/>
    <cellStyle name="Normal 2 22 10 8 5" xfId="34406"/>
    <cellStyle name="Normal 2 22 10 8 6" xfId="34407"/>
    <cellStyle name="Normal 2 22 10 9" xfId="34408"/>
    <cellStyle name="Normal 2 22 11" xfId="34409"/>
    <cellStyle name="Normal 2 22 11 10" xfId="34410"/>
    <cellStyle name="Normal 2 22 11 11" xfId="34411"/>
    <cellStyle name="Normal 2 22 11 12" xfId="34412"/>
    <cellStyle name="Normal 2 22 11 13" xfId="34413"/>
    <cellStyle name="Normal 2 22 11 2" xfId="34414"/>
    <cellStyle name="Normal 2 22 11 2 2" xfId="34415"/>
    <cellStyle name="Normal 2 22 11 2 2 2" xfId="34416"/>
    <cellStyle name="Normal 2 22 11 2 2 3" xfId="34417"/>
    <cellStyle name="Normal 2 22 11 2 2 4" xfId="34418"/>
    <cellStyle name="Normal 2 22 11 2 2 5" xfId="34419"/>
    <cellStyle name="Normal 2 22 11 2 2 6" xfId="34420"/>
    <cellStyle name="Normal 2 22 11 2 3" xfId="34421"/>
    <cellStyle name="Normal 2 22 11 2 4" xfId="34422"/>
    <cellStyle name="Normal 2 22 11 2 5" xfId="34423"/>
    <cellStyle name="Normal 2 22 11 2 6" xfId="34424"/>
    <cellStyle name="Normal 2 22 11 2 7" xfId="34425"/>
    <cellStyle name="Normal 2 22 11 3" xfId="34426"/>
    <cellStyle name="Normal 2 22 11 3 2" xfId="34427"/>
    <cellStyle name="Normal 2 22 11 3 2 2" xfId="34428"/>
    <cellStyle name="Normal 2 22 11 3 2 3" xfId="34429"/>
    <cellStyle name="Normal 2 22 11 3 2 4" xfId="34430"/>
    <cellStyle name="Normal 2 22 11 3 2 5" xfId="34431"/>
    <cellStyle name="Normal 2 22 11 3 2 6" xfId="34432"/>
    <cellStyle name="Normal 2 22 11 3 3" xfId="34433"/>
    <cellStyle name="Normal 2 22 11 3 4" xfId="34434"/>
    <cellStyle name="Normal 2 22 11 3 5" xfId="34435"/>
    <cellStyle name="Normal 2 22 11 3 6" xfId="34436"/>
    <cellStyle name="Normal 2 22 11 3 7" xfId="34437"/>
    <cellStyle name="Normal 2 22 11 4" xfId="34438"/>
    <cellStyle name="Normal 2 22 11 4 2" xfId="34439"/>
    <cellStyle name="Normal 2 22 11 4 2 2" xfId="34440"/>
    <cellStyle name="Normal 2 22 11 4 2 3" xfId="34441"/>
    <cellStyle name="Normal 2 22 11 4 2 4" xfId="34442"/>
    <cellStyle name="Normal 2 22 11 4 2 5" xfId="34443"/>
    <cellStyle name="Normal 2 22 11 4 2 6" xfId="34444"/>
    <cellStyle name="Normal 2 22 11 4 3" xfId="34445"/>
    <cellStyle name="Normal 2 22 11 4 4" xfId="34446"/>
    <cellStyle name="Normal 2 22 11 4 5" xfId="34447"/>
    <cellStyle name="Normal 2 22 11 4 6" xfId="34448"/>
    <cellStyle name="Normal 2 22 11 4 7" xfId="34449"/>
    <cellStyle name="Normal 2 22 11 5" xfId="34450"/>
    <cellStyle name="Normal 2 22 11 5 2" xfId="34451"/>
    <cellStyle name="Normal 2 22 11 5 2 2" xfId="34452"/>
    <cellStyle name="Normal 2 22 11 5 2 3" xfId="34453"/>
    <cellStyle name="Normal 2 22 11 5 2 4" xfId="34454"/>
    <cellStyle name="Normal 2 22 11 5 2 5" xfId="34455"/>
    <cellStyle name="Normal 2 22 11 5 2 6" xfId="34456"/>
    <cellStyle name="Normal 2 22 11 5 3" xfId="34457"/>
    <cellStyle name="Normal 2 22 11 5 4" xfId="34458"/>
    <cellStyle name="Normal 2 22 11 5 5" xfId="34459"/>
    <cellStyle name="Normal 2 22 11 5 6" xfId="34460"/>
    <cellStyle name="Normal 2 22 11 5 7" xfId="34461"/>
    <cellStyle name="Normal 2 22 11 6" xfId="34462"/>
    <cellStyle name="Normal 2 22 11 6 2" xfId="34463"/>
    <cellStyle name="Normal 2 22 11 6 2 2" xfId="34464"/>
    <cellStyle name="Normal 2 22 11 6 2 3" xfId="34465"/>
    <cellStyle name="Normal 2 22 11 6 2 4" xfId="34466"/>
    <cellStyle name="Normal 2 22 11 6 2 5" xfId="34467"/>
    <cellStyle name="Normal 2 22 11 6 2 6" xfId="34468"/>
    <cellStyle name="Normal 2 22 11 6 3" xfId="34469"/>
    <cellStyle name="Normal 2 22 11 6 4" xfId="34470"/>
    <cellStyle name="Normal 2 22 11 6 5" xfId="34471"/>
    <cellStyle name="Normal 2 22 11 6 6" xfId="34472"/>
    <cellStyle name="Normal 2 22 11 6 7" xfId="34473"/>
    <cellStyle name="Normal 2 22 11 7" xfId="34474"/>
    <cellStyle name="Normal 2 22 11 7 2" xfId="34475"/>
    <cellStyle name="Normal 2 22 11 7 2 2" xfId="34476"/>
    <cellStyle name="Normal 2 22 11 7 2 3" xfId="34477"/>
    <cellStyle name="Normal 2 22 11 7 2 4" xfId="34478"/>
    <cellStyle name="Normal 2 22 11 7 2 5" xfId="34479"/>
    <cellStyle name="Normal 2 22 11 7 2 6" xfId="34480"/>
    <cellStyle name="Normal 2 22 11 7 3" xfId="34481"/>
    <cellStyle name="Normal 2 22 11 7 4" xfId="34482"/>
    <cellStyle name="Normal 2 22 11 7 5" xfId="34483"/>
    <cellStyle name="Normal 2 22 11 7 6" xfId="34484"/>
    <cellStyle name="Normal 2 22 11 7 7" xfId="34485"/>
    <cellStyle name="Normal 2 22 11 8" xfId="34486"/>
    <cellStyle name="Normal 2 22 11 8 2" xfId="34487"/>
    <cellStyle name="Normal 2 22 11 8 3" xfId="34488"/>
    <cellStyle name="Normal 2 22 11 8 4" xfId="34489"/>
    <cellStyle name="Normal 2 22 11 8 5" xfId="34490"/>
    <cellStyle name="Normal 2 22 11 8 6" xfId="34491"/>
    <cellStyle name="Normal 2 22 11 9" xfId="34492"/>
    <cellStyle name="Normal 2 22 12" xfId="34493"/>
    <cellStyle name="Normal 2 22 12 10" xfId="34494"/>
    <cellStyle name="Normal 2 22 12 11" xfId="34495"/>
    <cellStyle name="Normal 2 22 12 12" xfId="34496"/>
    <cellStyle name="Normal 2 22 12 13" xfId="34497"/>
    <cellStyle name="Normal 2 22 12 2" xfId="34498"/>
    <cellStyle name="Normal 2 22 12 2 2" xfId="34499"/>
    <cellStyle name="Normal 2 22 12 2 2 2" xfId="34500"/>
    <cellStyle name="Normal 2 22 12 2 2 3" xfId="34501"/>
    <cellStyle name="Normal 2 22 12 2 2 4" xfId="34502"/>
    <cellStyle name="Normal 2 22 12 2 2 5" xfId="34503"/>
    <cellStyle name="Normal 2 22 12 2 2 6" xfId="34504"/>
    <cellStyle name="Normal 2 22 12 2 3" xfId="34505"/>
    <cellStyle name="Normal 2 22 12 2 4" xfId="34506"/>
    <cellStyle name="Normal 2 22 12 2 5" xfId="34507"/>
    <cellStyle name="Normal 2 22 12 2 6" xfId="34508"/>
    <cellStyle name="Normal 2 22 12 2 7" xfId="34509"/>
    <cellStyle name="Normal 2 22 12 3" xfId="34510"/>
    <cellStyle name="Normal 2 22 12 3 2" xfId="34511"/>
    <cellStyle name="Normal 2 22 12 3 2 2" xfId="34512"/>
    <cellStyle name="Normal 2 22 12 3 2 3" xfId="34513"/>
    <cellStyle name="Normal 2 22 12 3 2 4" xfId="34514"/>
    <cellStyle name="Normal 2 22 12 3 2 5" xfId="34515"/>
    <cellStyle name="Normal 2 22 12 3 2 6" xfId="34516"/>
    <cellStyle name="Normal 2 22 12 3 3" xfId="34517"/>
    <cellStyle name="Normal 2 22 12 3 4" xfId="34518"/>
    <cellStyle name="Normal 2 22 12 3 5" xfId="34519"/>
    <cellStyle name="Normal 2 22 12 3 6" xfId="34520"/>
    <cellStyle name="Normal 2 22 12 3 7" xfId="34521"/>
    <cellStyle name="Normal 2 22 12 4" xfId="34522"/>
    <cellStyle name="Normal 2 22 12 4 2" xfId="34523"/>
    <cellStyle name="Normal 2 22 12 4 2 2" xfId="34524"/>
    <cellStyle name="Normal 2 22 12 4 2 3" xfId="34525"/>
    <cellStyle name="Normal 2 22 12 4 2 4" xfId="34526"/>
    <cellStyle name="Normal 2 22 12 4 2 5" xfId="34527"/>
    <cellStyle name="Normal 2 22 12 4 2 6" xfId="34528"/>
    <cellStyle name="Normal 2 22 12 4 3" xfId="34529"/>
    <cellStyle name="Normal 2 22 12 4 3 2" xfId="34530"/>
    <cellStyle name="Normal 2 22 12 4 3 2 2" xfId="34531"/>
    <cellStyle name="Normal 2 22 12 4 3 3" xfId="34532"/>
    <cellStyle name="Normal 2 22 12 4 4" xfId="34533"/>
    <cellStyle name="Normal 2 22 12 4 5" xfId="34534"/>
    <cellStyle name="Normal 2 22 12 4 6" xfId="34535"/>
    <cellStyle name="Normal 2 22 12 4 7" xfId="34536"/>
    <cellStyle name="Normal 2 22 12 5" xfId="34537"/>
    <cellStyle name="Normal 2 22 12 5 2" xfId="34538"/>
    <cellStyle name="Normal 2 22 12 5 2 2" xfId="34539"/>
    <cellStyle name="Normal 2 22 12 5 2 3" xfId="34540"/>
    <cellStyle name="Normal 2 22 12 5 2 4" xfId="34541"/>
    <cellStyle name="Normal 2 22 12 5 2 5" xfId="34542"/>
    <cellStyle name="Normal 2 22 12 5 2 6" xfId="34543"/>
    <cellStyle name="Normal 2 22 12 5 3" xfId="34544"/>
    <cellStyle name="Normal 2 22 12 5 4" xfId="34545"/>
    <cellStyle name="Normal 2 22 12 5 5" xfId="34546"/>
    <cellStyle name="Normal 2 22 12 5 6" xfId="34547"/>
    <cellStyle name="Normal 2 22 12 5 7" xfId="34548"/>
    <cellStyle name="Normal 2 22 12 6" xfId="34549"/>
    <cellStyle name="Normal 2 22 12 6 2" xfId="34550"/>
    <cellStyle name="Normal 2 22 12 6 2 2" xfId="34551"/>
    <cellStyle name="Normal 2 22 12 6 2 3" xfId="34552"/>
    <cellStyle name="Normal 2 22 12 6 2 4" xfId="34553"/>
    <cellStyle name="Normal 2 22 12 6 2 5" xfId="34554"/>
    <cellStyle name="Normal 2 22 12 6 2 6" xfId="34555"/>
    <cellStyle name="Normal 2 22 12 6 3" xfId="34556"/>
    <cellStyle name="Normal 2 22 12 6 4" xfId="34557"/>
    <cellStyle name="Normal 2 22 12 6 5" xfId="34558"/>
    <cellStyle name="Normal 2 22 12 6 6" xfId="34559"/>
    <cellStyle name="Normal 2 22 12 6 7" xfId="34560"/>
    <cellStyle name="Normal 2 22 12 7" xfId="34561"/>
    <cellStyle name="Normal 2 22 12 7 2" xfId="34562"/>
    <cellStyle name="Normal 2 22 12 7 2 2" xfId="34563"/>
    <cellStyle name="Normal 2 22 12 7 2 3" xfId="34564"/>
    <cellStyle name="Normal 2 22 12 7 2 4" xfId="34565"/>
    <cellStyle name="Normal 2 22 12 7 2 5" xfId="34566"/>
    <cellStyle name="Normal 2 22 12 7 2 6" xfId="34567"/>
    <cellStyle name="Normal 2 22 12 7 3" xfId="34568"/>
    <cellStyle name="Normal 2 22 12 7 4" xfId="34569"/>
    <cellStyle name="Normal 2 22 12 7 5" xfId="34570"/>
    <cellStyle name="Normal 2 22 12 7 6" xfId="34571"/>
    <cellStyle name="Normal 2 22 12 7 7" xfId="34572"/>
    <cellStyle name="Normal 2 22 12 8" xfId="34573"/>
    <cellStyle name="Normal 2 22 12 8 2" xfId="34574"/>
    <cellStyle name="Normal 2 22 12 8 3" xfId="34575"/>
    <cellStyle name="Normal 2 22 12 8 4" xfId="34576"/>
    <cellStyle name="Normal 2 22 12 8 5" xfId="34577"/>
    <cellStyle name="Normal 2 22 12 8 6" xfId="34578"/>
    <cellStyle name="Normal 2 22 12 9" xfId="34579"/>
    <cellStyle name="Normal 2 22 13" xfId="34580"/>
    <cellStyle name="Normal 2 22 13 10" xfId="34581"/>
    <cellStyle name="Normal 2 22 13 11" xfId="34582"/>
    <cellStyle name="Normal 2 22 13 12" xfId="34583"/>
    <cellStyle name="Normal 2 22 13 13" xfId="34584"/>
    <cellStyle name="Normal 2 22 13 2" xfId="34585"/>
    <cellStyle name="Normal 2 22 13 2 2" xfId="34586"/>
    <cellStyle name="Normal 2 22 13 2 2 2" xfId="34587"/>
    <cellStyle name="Normal 2 22 13 2 2 3" xfId="34588"/>
    <cellStyle name="Normal 2 22 13 2 2 4" xfId="34589"/>
    <cellStyle name="Normal 2 22 13 2 2 5" xfId="34590"/>
    <cellStyle name="Normal 2 22 13 2 2 6" xfId="34591"/>
    <cellStyle name="Normal 2 22 13 2 3" xfId="34592"/>
    <cellStyle name="Normal 2 22 13 2 4" xfId="34593"/>
    <cellStyle name="Normal 2 22 13 2 5" xfId="34594"/>
    <cellStyle name="Normal 2 22 13 2 6" xfId="34595"/>
    <cellStyle name="Normal 2 22 13 2 7" xfId="34596"/>
    <cellStyle name="Normal 2 22 13 3" xfId="34597"/>
    <cellStyle name="Normal 2 22 13 3 2" xfId="34598"/>
    <cellStyle name="Normal 2 22 13 3 2 2" xfId="34599"/>
    <cellStyle name="Normal 2 22 13 3 2 3" xfId="34600"/>
    <cellStyle name="Normal 2 22 13 3 2 4" xfId="34601"/>
    <cellStyle name="Normal 2 22 13 3 2 5" xfId="34602"/>
    <cellStyle name="Normal 2 22 13 3 2 6" xfId="34603"/>
    <cellStyle name="Normal 2 22 13 3 3" xfId="34604"/>
    <cellStyle name="Normal 2 22 13 3 4" xfId="34605"/>
    <cellStyle name="Normal 2 22 13 3 5" xfId="34606"/>
    <cellStyle name="Normal 2 22 13 3 6" xfId="34607"/>
    <cellStyle name="Normal 2 22 13 3 7" xfId="34608"/>
    <cellStyle name="Normal 2 22 13 4" xfId="34609"/>
    <cellStyle name="Normal 2 22 13 4 2" xfId="34610"/>
    <cellStyle name="Normal 2 22 13 4 2 2" xfId="34611"/>
    <cellStyle name="Normal 2 22 13 4 2 3" xfId="34612"/>
    <cellStyle name="Normal 2 22 13 4 2 4" xfId="34613"/>
    <cellStyle name="Normal 2 22 13 4 2 5" xfId="34614"/>
    <cellStyle name="Normal 2 22 13 4 2 6" xfId="34615"/>
    <cellStyle name="Normal 2 22 13 4 3" xfId="34616"/>
    <cellStyle name="Normal 2 22 13 4 4" xfId="34617"/>
    <cellStyle name="Normal 2 22 13 4 5" xfId="34618"/>
    <cellStyle name="Normal 2 22 13 4 6" xfId="34619"/>
    <cellStyle name="Normal 2 22 13 4 7" xfId="34620"/>
    <cellStyle name="Normal 2 22 13 5" xfId="34621"/>
    <cellStyle name="Normal 2 22 13 5 2" xfId="34622"/>
    <cellStyle name="Normal 2 22 13 5 2 2" xfId="34623"/>
    <cellStyle name="Normal 2 22 13 5 2 3" xfId="34624"/>
    <cellStyle name="Normal 2 22 13 5 2 4" xfId="34625"/>
    <cellStyle name="Normal 2 22 13 5 2 5" xfId="34626"/>
    <cellStyle name="Normal 2 22 13 5 2 6" xfId="34627"/>
    <cellStyle name="Normal 2 22 13 5 3" xfId="34628"/>
    <cellStyle name="Normal 2 22 13 5 4" xfId="34629"/>
    <cellStyle name="Normal 2 22 13 5 5" xfId="34630"/>
    <cellStyle name="Normal 2 22 13 5 6" xfId="34631"/>
    <cellStyle name="Normal 2 22 13 5 7" xfId="34632"/>
    <cellStyle name="Normal 2 22 13 6" xfId="34633"/>
    <cellStyle name="Normal 2 22 13 6 2" xfId="34634"/>
    <cellStyle name="Normal 2 22 13 6 2 2" xfId="34635"/>
    <cellStyle name="Normal 2 22 13 6 2 3" xfId="34636"/>
    <cellStyle name="Normal 2 22 13 6 2 4" xfId="34637"/>
    <cellStyle name="Normal 2 22 13 6 2 5" xfId="34638"/>
    <cellStyle name="Normal 2 22 13 6 2 6" xfId="34639"/>
    <cellStyle name="Normal 2 22 13 6 3" xfId="34640"/>
    <cellStyle name="Normal 2 22 13 6 4" xfId="34641"/>
    <cellStyle name="Normal 2 22 13 6 5" xfId="34642"/>
    <cellStyle name="Normal 2 22 13 6 6" xfId="34643"/>
    <cellStyle name="Normal 2 22 13 6 7" xfId="34644"/>
    <cellStyle name="Normal 2 22 13 7" xfId="34645"/>
    <cellStyle name="Normal 2 22 13 7 2" xfId="34646"/>
    <cellStyle name="Normal 2 22 13 7 2 2" xfId="34647"/>
    <cellStyle name="Normal 2 22 13 7 2 3" xfId="34648"/>
    <cellStyle name="Normal 2 22 13 7 2 4" xfId="34649"/>
    <cellStyle name="Normal 2 22 13 7 2 5" xfId="34650"/>
    <cellStyle name="Normal 2 22 13 7 2 6" xfId="34651"/>
    <cellStyle name="Normal 2 22 13 7 3" xfId="34652"/>
    <cellStyle name="Normal 2 22 13 7 4" xfId="34653"/>
    <cellStyle name="Normal 2 22 13 7 5" xfId="34654"/>
    <cellStyle name="Normal 2 22 13 7 6" xfId="34655"/>
    <cellStyle name="Normal 2 22 13 7 7" xfId="34656"/>
    <cellStyle name="Normal 2 22 13 8" xfId="34657"/>
    <cellStyle name="Normal 2 22 13 8 2" xfId="34658"/>
    <cellStyle name="Normal 2 22 13 8 3" xfId="34659"/>
    <cellStyle name="Normal 2 22 13 8 4" xfId="34660"/>
    <cellStyle name="Normal 2 22 13 8 5" xfId="34661"/>
    <cellStyle name="Normal 2 22 13 8 6" xfId="34662"/>
    <cellStyle name="Normal 2 22 13 9" xfId="34663"/>
    <cellStyle name="Normal 2 22 14" xfId="34664"/>
    <cellStyle name="Normal 2 22 14 2" xfId="34665"/>
    <cellStyle name="Normal 2 22 14 2 2" xfId="34666"/>
    <cellStyle name="Normal 2 22 14 2 3" xfId="34667"/>
    <cellStyle name="Normal 2 22 14 2 4" xfId="34668"/>
    <cellStyle name="Normal 2 22 14 2 5" xfId="34669"/>
    <cellStyle name="Normal 2 22 14 2 6" xfId="34670"/>
    <cellStyle name="Normal 2 22 14 3" xfId="34671"/>
    <cellStyle name="Normal 2 22 14 4" xfId="34672"/>
    <cellStyle name="Normal 2 22 14 5" xfId="34673"/>
    <cellStyle name="Normal 2 22 14 6" xfId="34674"/>
    <cellStyle name="Normal 2 22 14 7" xfId="34675"/>
    <cellStyle name="Normal 2 22 15" xfId="34676"/>
    <cellStyle name="Normal 2 22 15 2" xfId="34677"/>
    <cellStyle name="Normal 2 22 15 2 2" xfId="34678"/>
    <cellStyle name="Normal 2 22 15 2 3" xfId="34679"/>
    <cellStyle name="Normal 2 22 15 2 4" xfId="34680"/>
    <cellStyle name="Normal 2 22 15 2 5" xfId="34681"/>
    <cellStyle name="Normal 2 22 15 2 6" xfId="34682"/>
    <cellStyle name="Normal 2 22 15 3" xfId="34683"/>
    <cellStyle name="Normal 2 22 15 4" xfId="34684"/>
    <cellStyle name="Normal 2 22 15 5" xfId="34685"/>
    <cellStyle name="Normal 2 22 15 6" xfId="34686"/>
    <cellStyle name="Normal 2 22 15 7" xfId="34687"/>
    <cellStyle name="Normal 2 22 16" xfId="34688"/>
    <cellStyle name="Normal 2 22 16 2" xfId="34689"/>
    <cellStyle name="Normal 2 22 16 2 2" xfId="34690"/>
    <cellStyle name="Normal 2 22 16 2 3" xfId="34691"/>
    <cellStyle name="Normal 2 22 16 2 4" xfId="34692"/>
    <cellStyle name="Normal 2 22 16 2 5" xfId="34693"/>
    <cellStyle name="Normal 2 22 16 2 6" xfId="34694"/>
    <cellStyle name="Normal 2 22 16 3" xfId="34695"/>
    <cellStyle name="Normal 2 22 16 4" xfId="34696"/>
    <cellStyle name="Normal 2 22 16 5" xfId="34697"/>
    <cellStyle name="Normal 2 22 16 6" xfId="34698"/>
    <cellStyle name="Normal 2 22 16 7" xfId="34699"/>
    <cellStyle name="Normal 2 22 17" xfId="34700"/>
    <cellStyle name="Normal 2 22 17 2" xfId="34701"/>
    <cellStyle name="Normal 2 22 17 2 2" xfId="34702"/>
    <cellStyle name="Normal 2 22 17 2 3" xfId="34703"/>
    <cellStyle name="Normal 2 22 17 2 4" xfId="34704"/>
    <cellStyle name="Normal 2 22 17 2 5" xfId="34705"/>
    <cellStyle name="Normal 2 22 17 2 6" xfId="34706"/>
    <cellStyle name="Normal 2 22 17 3" xfId="34707"/>
    <cellStyle name="Normal 2 22 17 4" xfId="34708"/>
    <cellStyle name="Normal 2 22 17 5" xfId="34709"/>
    <cellStyle name="Normal 2 22 17 6" xfId="34710"/>
    <cellStyle name="Normal 2 22 17 7" xfId="34711"/>
    <cellStyle name="Normal 2 22 18" xfId="34712"/>
    <cellStyle name="Normal 2 22 18 2" xfId="34713"/>
    <cellStyle name="Normal 2 22 18 2 2" xfId="34714"/>
    <cellStyle name="Normal 2 22 18 2 3" xfId="34715"/>
    <cellStyle name="Normal 2 22 18 2 4" xfId="34716"/>
    <cellStyle name="Normal 2 22 18 2 5" xfId="34717"/>
    <cellStyle name="Normal 2 22 18 2 6" xfId="34718"/>
    <cellStyle name="Normal 2 22 18 3" xfId="34719"/>
    <cellStyle name="Normal 2 22 18 4" xfId="34720"/>
    <cellStyle name="Normal 2 22 18 5" xfId="34721"/>
    <cellStyle name="Normal 2 22 18 6" xfId="34722"/>
    <cellStyle name="Normal 2 22 18 7" xfId="34723"/>
    <cellStyle name="Normal 2 22 19" xfId="34724"/>
    <cellStyle name="Normal 2 22 19 2" xfId="34725"/>
    <cellStyle name="Normal 2 22 19 2 2" xfId="34726"/>
    <cellStyle name="Normal 2 22 19 2 3" xfId="34727"/>
    <cellStyle name="Normal 2 22 19 2 4" xfId="34728"/>
    <cellStyle name="Normal 2 22 19 2 5" xfId="34729"/>
    <cellStyle name="Normal 2 22 19 2 6" xfId="34730"/>
    <cellStyle name="Normal 2 22 19 3" xfId="34731"/>
    <cellStyle name="Normal 2 22 19 4" xfId="34732"/>
    <cellStyle name="Normal 2 22 19 5" xfId="34733"/>
    <cellStyle name="Normal 2 22 19 6" xfId="34734"/>
    <cellStyle name="Normal 2 22 19 7" xfId="34735"/>
    <cellStyle name="Normal 2 22 2" xfId="34736"/>
    <cellStyle name="Normal 2 22 2 10" xfId="34737"/>
    <cellStyle name="Normal 2 22 2 11" xfId="34738"/>
    <cellStyle name="Normal 2 22 2 12" xfId="34739"/>
    <cellStyle name="Normal 2 22 2 13" xfId="34740"/>
    <cellStyle name="Normal 2 22 2 2" xfId="34741"/>
    <cellStyle name="Normal 2 22 2 2 2" xfId="34742"/>
    <cellStyle name="Normal 2 22 2 2 2 2" xfId="34743"/>
    <cellStyle name="Normal 2 22 2 2 2 3" xfId="34744"/>
    <cellStyle name="Normal 2 22 2 2 2 4" xfId="34745"/>
    <cellStyle name="Normal 2 22 2 2 2 5" xfId="34746"/>
    <cellStyle name="Normal 2 22 2 2 2 6" xfId="34747"/>
    <cellStyle name="Normal 2 22 2 2 3" xfId="34748"/>
    <cellStyle name="Normal 2 22 2 2 4" xfId="34749"/>
    <cellStyle name="Normal 2 22 2 2 5" xfId="34750"/>
    <cellStyle name="Normal 2 22 2 2 6" xfId="34751"/>
    <cellStyle name="Normal 2 22 2 2 7" xfId="34752"/>
    <cellStyle name="Normal 2 22 2 3" xfId="34753"/>
    <cellStyle name="Normal 2 22 2 3 2" xfId="34754"/>
    <cellStyle name="Normal 2 22 2 3 2 2" xfId="34755"/>
    <cellStyle name="Normal 2 22 2 3 2 3" xfId="34756"/>
    <cellStyle name="Normal 2 22 2 3 2 4" xfId="34757"/>
    <cellStyle name="Normal 2 22 2 3 2 5" xfId="34758"/>
    <cellStyle name="Normal 2 22 2 3 2 6" xfId="34759"/>
    <cellStyle name="Normal 2 22 2 3 3" xfId="34760"/>
    <cellStyle name="Normal 2 22 2 3 4" xfId="34761"/>
    <cellStyle name="Normal 2 22 2 3 5" xfId="34762"/>
    <cellStyle name="Normal 2 22 2 3 6" xfId="34763"/>
    <cellStyle name="Normal 2 22 2 3 7" xfId="34764"/>
    <cellStyle name="Normal 2 22 2 4" xfId="34765"/>
    <cellStyle name="Normal 2 22 2 4 2" xfId="34766"/>
    <cellStyle name="Normal 2 22 2 4 2 2" xfId="34767"/>
    <cellStyle name="Normal 2 22 2 4 2 3" xfId="34768"/>
    <cellStyle name="Normal 2 22 2 4 2 4" xfId="34769"/>
    <cellStyle name="Normal 2 22 2 4 2 5" xfId="34770"/>
    <cellStyle name="Normal 2 22 2 4 2 6" xfId="34771"/>
    <cellStyle name="Normal 2 22 2 4 3" xfId="34772"/>
    <cellStyle name="Normal 2 22 2 4 4" xfId="34773"/>
    <cellStyle name="Normal 2 22 2 4 5" xfId="34774"/>
    <cellStyle name="Normal 2 22 2 4 6" xfId="34775"/>
    <cellStyle name="Normal 2 22 2 4 7" xfId="34776"/>
    <cellStyle name="Normal 2 22 2 5" xfId="34777"/>
    <cellStyle name="Normal 2 22 2 5 2" xfId="34778"/>
    <cellStyle name="Normal 2 22 2 5 2 2" xfId="34779"/>
    <cellStyle name="Normal 2 22 2 5 2 3" xfId="34780"/>
    <cellStyle name="Normal 2 22 2 5 2 4" xfId="34781"/>
    <cellStyle name="Normal 2 22 2 5 2 5" xfId="34782"/>
    <cellStyle name="Normal 2 22 2 5 2 6" xfId="34783"/>
    <cellStyle name="Normal 2 22 2 5 3" xfId="34784"/>
    <cellStyle name="Normal 2 22 2 5 4" xfId="34785"/>
    <cellStyle name="Normal 2 22 2 5 5" xfId="34786"/>
    <cellStyle name="Normal 2 22 2 5 6" xfId="34787"/>
    <cellStyle name="Normal 2 22 2 5 7" xfId="34788"/>
    <cellStyle name="Normal 2 22 2 6" xfId="34789"/>
    <cellStyle name="Normal 2 22 2 6 2" xfId="34790"/>
    <cellStyle name="Normal 2 22 2 6 2 2" xfId="34791"/>
    <cellStyle name="Normal 2 22 2 6 2 3" xfId="34792"/>
    <cellStyle name="Normal 2 22 2 6 2 4" xfId="34793"/>
    <cellStyle name="Normal 2 22 2 6 2 5" xfId="34794"/>
    <cellStyle name="Normal 2 22 2 6 2 6" xfId="34795"/>
    <cellStyle name="Normal 2 22 2 6 3" xfId="34796"/>
    <cellStyle name="Normal 2 22 2 6 4" xfId="34797"/>
    <cellStyle name="Normal 2 22 2 6 5" xfId="34798"/>
    <cellStyle name="Normal 2 22 2 6 6" xfId="34799"/>
    <cellStyle name="Normal 2 22 2 6 7" xfId="34800"/>
    <cellStyle name="Normal 2 22 2 7" xfId="34801"/>
    <cellStyle name="Normal 2 22 2 7 2" xfId="34802"/>
    <cellStyle name="Normal 2 22 2 7 2 2" xfId="34803"/>
    <cellStyle name="Normal 2 22 2 7 2 3" xfId="34804"/>
    <cellStyle name="Normal 2 22 2 7 2 4" xfId="34805"/>
    <cellStyle name="Normal 2 22 2 7 2 5" xfId="34806"/>
    <cellStyle name="Normal 2 22 2 7 2 6" xfId="34807"/>
    <cellStyle name="Normal 2 22 2 7 3" xfId="34808"/>
    <cellStyle name="Normal 2 22 2 7 4" xfId="34809"/>
    <cellStyle name="Normal 2 22 2 7 5" xfId="34810"/>
    <cellStyle name="Normal 2 22 2 7 6" xfId="34811"/>
    <cellStyle name="Normal 2 22 2 7 7" xfId="34812"/>
    <cellStyle name="Normal 2 22 2 8" xfId="34813"/>
    <cellStyle name="Normal 2 22 2 8 2" xfId="34814"/>
    <cellStyle name="Normal 2 22 2 8 3" xfId="34815"/>
    <cellStyle name="Normal 2 22 2 8 4" xfId="34816"/>
    <cellStyle name="Normal 2 22 2 8 5" xfId="34817"/>
    <cellStyle name="Normal 2 22 2 8 6" xfId="34818"/>
    <cellStyle name="Normal 2 22 2 9" xfId="34819"/>
    <cellStyle name="Normal 2 22 20" xfId="34820"/>
    <cellStyle name="Normal 2 22 20 2" xfId="34821"/>
    <cellStyle name="Normal 2 22 20 3" xfId="34822"/>
    <cellStyle name="Normal 2 22 20 4" xfId="34823"/>
    <cellStyle name="Normal 2 22 20 5" xfId="34824"/>
    <cellStyle name="Normal 2 22 20 6" xfId="34825"/>
    <cellStyle name="Normal 2 22 21" xfId="34826"/>
    <cellStyle name="Normal 2 22 22" xfId="34827"/>
    <cellStyle name="Normal 2 22 23" xfId="34828"/>
    <cellStyle name="Normal 2 22 24" xfId="34829"/>
    <cellStyle name="Normal 2 22 25" xfId="34830"/>
    <cellStyle name="Normal 2 22 3" xfId="34831"/>
    <cellStyle name="Normal 2 22 3 10" xfId="34832"/>
    <cellStyle name="Normal 2 22 3 11" xfId="34833"/>
    <cellStyle name="Normal 2 22 3 12" xfId="34834"/>
    <cellStyle name="Normal 2 22 3 13" xfId="34835"/>
    <cellStyle name="Normal 2 22 3 2" xfId="34836"/>
    <cellStyle name="Normal 2 22 3 2 2" xfId="34837"/>
    <cellStyle name="Normal 2 22 3 2 2 2" xfId="34838"/>
    <cellStyle name="Normal 2 22 3 2 2 3" xfId="34839"/>
    <cellStyle name="Normal 2 22 3 2 2 4" xfId="34840"/>
    <cellStyle name="Normal 2 22 3 2 2 5" xfId="34841"/>
    <cellStyle name="Normal 2 22 3 2 2 6" xfId="34842"/>
    <cellStyle name="Normal 2 22 3 2 3" xfId="34843"/>
    <cellStyle name="Normal 2 22 3 2 4" xfId="34844"/>
    <cellStyle name="Normal 2 22 3 2 5" xfId="34845"/>
    <cellStyle name="Normal 2 22 3 2 6" xfId="34846"/>
    <cellStyle name="Normal 2 22 3 2 7" xfId="34847"/>
    <cellStyle name="Normal 2 22 3 3" xfId="34848"/>
    <cellStyle name="Normal 2 22 3 3 2" xfId="34849"/>
    <cellStyle name="Normal 2 22 3 3 2 2" xfId="34850"/>
    <cellStyle name="Normal 2 22 3 3 2 3" xfId="34851"/>
    <cellStyle name="Normal 2 22 3 3 2 4" xfId="34852"/>
    <cellStyle name="Normal 2 22 3 3 2 5" xfId="34853"/>
    <cellStyle name="Normal 2 22 3 3 2 6" xfId="34854"/>
    <cellStyle name="Normal 2 22 3 3 3" xfId="34855"/>
    <cellStyle name="Normal 2 22 3 3 4" xfId="34856"/>
    <cellStyle name="Normal 2 22 3 3 5" xfId="34857"/>
    <cellStyle name="Normal 2 22 3 3 6" xfId="34858"/>
    <cellStyle name="Normal 2 22 3 3 7" xfId="34859"/>
    <cellStyle name="Normal 2 22 3 4" xfId="34860"/>
    <cellStyle name="Normal 2 22 3 4 2" xfId="34861"/>
    <cellStyle name="Normal 2 22 3 4 2 2" xfId="34862"/>
    <cellStyle name="Normal 2 22 3 4 2 3" xfId="34863"/>
    <cellStyle name="Normal 2 22 3 4 2 4" xfId="34864"/>
    <cellStyle name="Normal 2 22 3 4 2 5" xfId="34865"/>
    <cellStyle name="Normal 2 22 3 4 2 6" xfId="34866"/>
    <cellStyle name="Normal 2 22 3 4 3" xfId="34867"/>
    <cellStyle name="Normal 2 22 3 4 4" xfId="34868"/>
    <cellStyle name="Normal 2 22 3 4 5" xfId="34869"/>
    <cellStyle name="Normal 2 22 3 4 6" xfId="34870"/>
    <cellStyle name="Normal 2 22 3 4 7" xfId="34871"/>
    <cellStyle name="Normal 2 22 3 5" xfId="34872"/>
    <cellStyle name="Normal 2 22 3 5 2" xfId="34873"/>
    <cellStyle name="Normal 2 22 3 5 2 2" xfId="34874"/>
    <cellStyle name="Normal 2 22 3 5 2 3" xfId="34875"/>
    <cellStyle name="Normal 2 22 3 5 2 4" xfId="34876"/>
    <cellStyle name="Normal 2 22 3 5 2 5" xfId="34877"/>
    <cellStyle name="Normal 2 22 3 5 2 6" xfId="34878"/>
    <cellStyle name="Normal 2 22 3 5 3" xfId="34879"/>
    <cellStyle name="Normal 2 22 3 5 4" xfId="34880"/>
    <cellStyle name="Normal 2 22 3 5 5" xfId="34881"/>
    <cellStyle name="Normal 2 22 3 5 6" xfId="34882"/>
    <cellStyle name="Normal 2 22 3 5 7" xfId="34883"/>
    <cellStyle name="Normal 2 22 3 6" xfId="34884"/>
    <cellStyle name="Normal 2 22 3 6 2" xfId="34885"/>
    <cellStyle name="Normal 2 22 3 6 2 2" xfId="34886"/>
    <cellStyle name="Normal 2 22 3 6 2 3" xfId="34887"/>
    <cellStyle name="Normal 2 22 3 6 2 4" xfId="34888"/>
    <cellStyle name="Normal 2 22 3 6 2 5" xfId="34889"/>
    <cellStyle name="Normal 2 22 3 6 2 6" xfId="34890"/>
    <cellStyle name="Normal 2 22 3 6 3" xfId="34891"/>
    <cellStyle name="Normal 2 22 3 6 4" xfId="34892"/>
    <cellStyle name="Normal 2 22 3 6 5" xfId="34893"/>
    <cellStyle name="Normal 2 22 3 6 6" xfId="34894"/>
    <cellStyle name="Normal 2 22 3 6 7" xfId="34895"/>
    <cellStyle name="Normal 2 22 3 7" xfId="34896"/>
    <cellStyle name="Normal 2 22 3 7 2" xfId="34897"/>
    <cellStyle name="Normal 2 22 3 7 2 2" xfId="34898"/>
    <cellStyle name="Normal 2 22 3 7 2 3" xfId="34899"/>
    <cellStyle name="Normal 2 22 3 7 2 4" xfId="34900"/>
    <cellStyle name="Normal 2 22 3 7 2 5" xfId="34901"/>
    <cellStyle name="Normal 2 22 3 7 2 6" xfId="34902"/>
    <cellStyle name="Normal 2 22 3 7 3" xfId="34903"/>
    <cellStyle name="Normal 2 22 3 7 4" xfId="34904"/>
    <cellStyle name="Normal 2 22 3 7 5" xfId="34905"/>
    <cellStyle name="Normal 2 22 3 7 6" xfId="34906"/>
    <cellStyle name="Normal 2 22 3 7 7" xfId="34907"/>
    <cellStyle name="Normal 2 22 3 8" xfId="34908"/>
    <cellStyle name="Normal 2 22 3 8 2" xfId="34909"/>
    <cellStyle name="Normal 2 22 3 8 3" xfId="34910"/>
    <cellStyle name="Normal 2 22 3 8 4" xfId="34911"/>
    <cellStyle name="Normal 2 22 3 8 5" xfId="34912"/>
    <cellStyle name="Normal 2 22 3 8 6" xfId="34913"/>
    <cellStyle name="Normal 2 22 3 9" xfId="34914"/>
    <cellStyle name="Normal 2 22 3 9 2" xfId="34915"/>
    <cellStyle name="Normal 2 22 3 9 2 2" xfId="34916"/>
    <cellStyle name="Normal 2 22 3 9 3" xfId="34917"/>
    <cellStyle name="Normal 2 22 4" xfId="34918"/>
    <cellStyle name="Normal 2 22 4 10" xfId="34919"/>
    <cellStyle name="Normal 2 22 4 11" xfId="34920"/>
    <cellStyle name="Normal 2 22 4 12" xfId="34921"/>
    <cellStyle name="Normal 2 22 4 13" xfId="34922"/>
    <cellStyle name="Normal 2 22 4 2" xfId="34923"/>
    <cellStyle name="Normal 2 22 4 2 2" xfId="34924"/>
    <cellStyle name="Normal 2 22 4 2 2 2" xfId="34925"/>
    <cellStyle name="Normal 2 22 4 2 2 3" xfId="34926"/>
    <cellStyle name="Normal 2 22 4 2 2 4" xfId="34927"/>
    <cellStyle name="Normal 2 22 4 2 2 5" xfId="34928"/>
    <cellStyle name="Normal 2 22 4 2 2 6" xfId="34929"/>
    <cellStyle name="Normal 2 22 4 2 3" xfId="34930"/>
    <cellStyle name="Normal 2 22 4 2 4" xfId="34931"/>
    <cellStyle name="Normal 2 22 4 2 5" xfId="34932"/>
    <cellStyle name="Normal 2 22 4 2 6" xfId="34933"/>
    <cellStyle name="Normal 2 22 4 2 7" xfId="34934"/>
    <cellStyle name="Normal 2 22 4 3" xfId="34935"/>
    <cellStyle name="Normal 2 22 4 3 2" xfId="34936"/>
    <cellStyle name="Normal 2 22 4 3 2 2" xfId="34937"/>
    <cellStyle name="Normal 2 22 4 3 2 3" xfId="34938"/>
    <cellStyle name="Normal 2 22 4 3 2 4" xfId="34939"/>
    <cellStyle name="Normal 2 22 4 3 2 5" xfId="34940"/>
    <cellStyle name="Normal 2 22 4 3 2 6" xfId="34941"/>
    <cellStyle name="Normal 2 22 4 3 3" xfId="34942"/>
    <cellStyle name="Normal 2 22 4 3 4" xfId="34943"/>
    <cellStyle name="Normal 2 22 4 3 5" xfId="34944"/>
    <cellStyle name="Normal 2 22 4 3 6" xfId="34945"/>
    <cellStyle name="Normal 2 22 4 3 7" xfId="34946"/>
    <cellStyle name="Normal 2 22 4 4" xfId="34947"/>
    <cellStyle name="Normal 2 22 4 4 2" xfId="34948"/>
    <cellStyle name="Normal 2 22 4 4 2 2" xfId="34949"/>
    <cellStyle name="Normal 2 22 4 4 2 3" xfId="34950"/>
    <cellStyle name="Normal 2 22 4 4 2 4" xfId="34951"/>
    <cellStyle name="Normal 2 22 4 4 2 5" xfId="34952"/>
    <cellStyle name="Normal 2 22 4 4 2 6" xfId="34953"/>
    <cellStyle name="Normal 2 22 4 4 3" xfId="34954"/>
    <cellStyle name="Normal 2 22 4 4 4" xfId="34955"/>
    <cellStyle name="Normal 2 22 4 4 5" xfId="34956"/>
    <cellStyle name="Normal 2 22 4 4 6" xfId="34957"/>
    <cellStyle name="Normal 2 22 4 4 7" xfId="34958"/>
    <cellStyle name="Normal 2 22 4 5" xfId="34959"/>
    <cellStyle name="Normal 2 22 4 5 2" xfId="34960"/>
    <cellStyle name="Normal 2 22 4 5 2 2" xfId="34961"/>
    <cellStyle name="Normal 2 22 4 5 2 3" xfId="34962"/>
    <cellStyle name="Normal 2 22 4 5 2 4" xfId="34963"/>
    <cellStyle name="Normal 2 22 4 5 2 5" xfId="34964"/>
    <cellStyle name="Normal 2 22 4 5 2 6" xfId="34965"/>
    <cellStyle name="Normal 2 22 4 5 3" xfId="34966"/>
    <cellStyle name="Normal 2 22 4 5 4" xfId="34967"/>
    <cellStyle name="Normal 2 22 4 5 5" xfId="34968"/>
    <cellStyle name="Normal 2 22 4 5 6" xfId="34969"/>
    <cellStyle name="Normal 2 22 4 5 7" xfId="34970"/>
    <cellStyle name="Normal 2 22 4 6" xfId="34971"/>
    <cellStyle name="Normal 2 22 4 6 2" xfId="34972"/>
    <cellStyle name="Normal 2 22 4 6 2 2" xfId="34973"/>
    <cellStyle name="Normal 2 22 4 6 2 3" xfId="34974"/>
    <cellStyle name="Normal 2 22 4 6 2 4" xfId="34975"/>
    <cellStyle name="Normal 2 22 4 6 2 5" xfId="34976"/>
    <cellStyle name="Normal 2 22 4 6 2 6" xfId="34977"/>
    <cellStyle name="Normal 2 22 4 6 3" xfId="34978"/>
    <cellStyle name="Normal 2 22 4 6 4" xfId="34979"/>
    <cellStyle name="Normal 2 22 4 6 4 2" xfId="34980"/>
    <cellStyle name="Normal 2 22 4 6 4 2 2" xfId="34981"/>
    <cellStyle name="Normal 2 22 4 6 4 3" xfId="34982"/>
    <cellStyle name="Normal 2 22 4 6 5" xfId="34983"/>
    <cellStyle name="Normal 2 22 4 6 6" xfId="34984"/>
    <cellStyle name="Normal 2 22 4 6 7" xfId="34985"/>
    <cellStyle name="Normal 2 22 4 7" xfId="34986"/>
    <cellStyle name="Normal 2 22 4 7 2" xfId="34987"/>
    <cellStyle name="Normal 2 22 4 7 2 2" xfId="34988"/>
    <cellStyle name="Normal 2 22 4 7 2 3" xfId="34989"/>
    <cellStyle name="Normal 2 22 4 7 2 4" xfId="34990"/>
    <cellStyle name="Normal 2 22 4 7 2 5" xfId="34991"/>
    <cellStyle name="Normal 2 22 4 7 2 6" xfId="34992"/>
    <cellStyle name="Normal 2 22 4 7 3" xfId="34993"/>
    <cellStyle name="Normal 2 22 4 7 4" xfId="34994"/>
    <cellStyle name="Normal 2 22 4 7 5" xfId="34995"/>
    <cellStyle name="Normal 2 22 4 7 6" xfId="34996"/>
    <cellStyle name="Normal 2 22 4 7 7" xfId="34997"/>
    <cellStyle name="Normal 2 22 4 8" xfId="34998"/>
    <cellStyle name="Normal 2 22 4 8 2" xfId="34999"/>
    <cellStyle name="Normal 2 22 4 8 3" xfId="35000"/>
    <cellStyle name="Normal 2 22 4 8 4" xfId="35001"/>
    <cellStyle name="Normal 2 22 4 8 5" xfId="35002"/>
    <cellStyle name="Normal 2 22 4 8 6" xfId="35003"/>
    <cellStyle name="Normal 2 22 4 9" xfId="35004"/>
    <cellStyle name="Normal 2 22 5" xfId="35005"/>
    <cellStyle name="Normal 2 22 5 10" xfId="35006"/>
    <cellStyle name="Normal 2 22 5 11" xfId="35007"/>
    <cellStyle name="Normal 2 22 5 12" xfId="35008"/>
    <cellStyle name="Normal 2 22 5 13" xfId="35009"/>
    <cellStyle name="Normal 2 22 5 2" xfId="35010"/>
    <cellStyle name="Normal 2 22 5 2 2" xfId="35011"/>
    <cellStyle name="Normal 2 22 5 2 2 2" xfId="35012"/>
    <cellStyle name="Normal 2 22 5 2 2 3" xfId="35013"/>
    <cellStyle name="Normal 2 22 5 2 2 4" xfId="35014"/>
    <cellStyle name="Normal 2 22 5 2 2 5" xfId="35015"/>
    <cellStyle name="Normal 2 22 5 2 2 6" xfId="35016"/>
    <cellStyle name="Normal 2 22 5 2 3" xfId="35017"/>
    <cellStyle name="Normal 2 22 5 2 4" xfId="35018"/>
    <cellStyle name="Normal 2 22 5 2 5" xfId="35019"/>
    <cellStyle name="Normal 2 22 5 2 6" xfId="35020"/>
    <cellStyle name="Normal 2 22 5 2 7" xfId="35021"/>
    <cellStyle name="Normal 2 22 5 3" xfId="35022"/>
    <cellStyle name="Normal 2 22 5 3 2" xfId="35023"/>
    <cellStyle name="Normal 2 22 5 3 2 2" xfId="35024"/>
    <cellStyle name="Normal 2 22 5 3 2 3" xfId="35025"/>
    <cellStyle name="Normal 2 22 5 3 2 4" xfId="35026"/>
    <cellStyle name="Normal 2 22 5 3 2 5" xfId="35027"/>
    <cellStyle name="Normal 2 22 5 3 2 6" xfId="35028"/>
    <cellStyle name="Normal 2 22 5 3 3" xfId="35029"/>
    <cellStyle name="Normal 2 22 5 3 4" xfId="35030"/>
    <cellStyle name="Normal 2 22 5 3 5" xfId="35031"/>
    <cellStyle name="Normal 2 22 5 3 6" xfId="35032"/>
    <cellStyle name="Normal 2 22 5 3 7" xfId="35033"/>
    <cellStyle name="Normal 2 22 5 4" xfId="35034"/>
    <cellStyle name="Normal 2 22 5 4 2" xfId="35035"/>
    <cellStyle name="Normal 2 22 5 4 2 2" xfId="35036"/>
    <cellStyle name="Normal 2 22 5 4 2 3" xfId="35037"/>
    <cellStyle name="Normal 2 22 5 4 2 4" xfId="35038"/>
    <cellStyle name="Normal 2 22 5 4 2 5" xfId="35039"/>
    <cellStyle name="Normal 2 22 5 4 2 6" xfId="35040"/>
    <cellStyle name="Normal 2 22 5 4 3" xfId="35041"/>
    <cellStyle name="Normal 2 22 5 4 4" xfId="35042"/>
    <cellStyle name="Normal 2 22 5 4 5" xfId="35043"/>
    <cellStyle name="Normal 2 22 5 4 6" xfId="35044"/>
    <cellStyle name="Normal 2 22 5 4 7" xfId="35045"/>
    <cellStyle name="Normal 2 22 5 5" xfId="35046"/>
    <cellStyle name="Normal 2 22 5 5 2" xfId="35047"/>
    <cellStyle name="Normal 2 22 5 5 2 2" xfId="35048"/>
    <cellStyle name="Normal 2 22 5 5 2 3" xfId="35049"/>
    <cellStyle name="Normal 2 22 5 5 2 4" xfId="35050"/>
    <cellStyle name="Normal 2 22 5 5 2 5" xfId="35051"/>
    <cellStyle name="Normal 2 22 5 5 2 6" xfId="35052"/>
    <cellStyle name="Normal 2 22 5 5 3" xfId="35053"/>
    <cellStyle name="Normal 2 22 5 5 4" xfId="35054"/>
    <cellStyle name="Normal 2 22 5 5 5" xfId="35055"/>
    <cellStyle name="Normal 2 22 5 5 6" xfId="35056"/>
    <cellStyle name="Normal 2 22 5 5 7" xfId="35057"/>
    <cellStyle name="Normal 2 22 5 6" xfId="35058"/>
    <cellStyle name="Normal 2 22 5 6 2" xfId="35059"/>
    <cellStyle name="Normal 2 22 5 6 2 2" xfId="35060"/>
    <cellStyle name="Normal 2 22 5 6 2 3" xfId="35061"/>
    <cellStyle name="Normal 2 22 5 6 2 4" xfId="35062"/>
    <cellStyle name="Normal 2 22 5 6 2 5" xfId="35063"/>
    <cellStyle name="Normal 2 22 5 6 2 6" xfId="35064"/>
    <cellStyle name="Normal 2 22 5 6 3" xfId="35065"/>
    <cellStyle name="Normal 2 22 5 6 4" xfId="35066"/>
    <cellStyle name="Normal 2 22 5 6 5" xfId="35067"/>
    <cellStyle name="Normal 2 22 5 6 6" xfId="35068"/>
    <cellStyle name="Normal 2 22 5 6 7" xfId="35069"/>
    <cellStyle name="Normal 2 22 5 7" xfId="35070"/>
    <cellStyle name="Normal 2 22 5 7 2" xfId="35071"/>
    <cellStyle name="Normal 2 22 5 7 2 2" xfId="35072"/>
    <cellStyle name="Normal 2 22 5 7 2 3" xfId="35073"/>
    <cellStyle name="Normal 2 22 5 7 2 4" xfId="35074"/>
    <cellStyle name="Normal 2 22 5 7 2 5" xfId="35075"/>
    <cellStyle name="Normal 2 22 5 7 2 6" xfId="35076"/>
    <cellStyle name="Normal 2 22 5 7 3" xfId="35077"/>
    <cellStyle name="Normal 2 22 5 7 4" xfId="35078"/>
    <cellStyle name="Normal 2 22 5 7 5" xfId="35079"/>
    <cellStyle name="Normal 2 22 5 7 6" xfId="35080"/>
    <cellStyle name="Normal 2 22 5 7 7" xfId="35081"/>
    <cellStyle name="Normal 2 22 5 8" xfId="35082"/>
    <cellStyle name="Normal 2 22 5 8 2" xfId="35083"/>
    <cellStyle name="Normal 2 22 5 8 3" xfId="35084"/>
    <cellStyle name="Normal 2 22 5 8 4" xfId="35085"/>
    <cellStyle name="Normal 2 22 5 8 5" xfId="35086"/>
    <cellStyle name="Normal 2 22 5 8 6" xfId="35087"/>
    <cellStyle name="Normal 2 22 5 9" xfId="35088"/>
    <cellStyle name="Normal 2 22 6" xfId="35089"/>
    <cellStyle name="Normal 2 22 6 10" xfId="35090"/>
    <cellStyle name="Normal 2 22 6 11" xfId="35091"/>
    <cellStyle name="Normal 2 22 6 12" xfId="35092"/>
    <cellStyle name="Normal 2 22 6 13" xfId="35093"/>
    <cellStyle name="Normal 2 22 6 2" xfId="35094"/>
    <cellStyle name="Normal 2 22 6 2 2" xfId="35095"/>
    <cellStyle name="Normal 2 22 6 2 2 2" xfId="35096"/>
    <cellStyle name="Normal 2 22 6 2 2 3" xfId="35097"/>
    <cellStyle name="Normal 2 22 6 2 2 3 2" xfId="35098"/>
    <cellStyle name="Normal 2 22 6 2 2 3 2 2" xfId="35099"/>
    <cellStyle name="Normal 2 22 6 2 2 3 3" xfId="35100"/>
    <cellStyle name="Normal 2 22 6 2 2 4" xfId="35101"/>
    <cellStyle name="Normal 2 22 6 2 2 5" xfId="35102"/>
    <cellStyle name="Normal 2 22 6 2 2 6" xfId="35103"/>
    <cellStyle name="Normal 2 22 6 2 3" xfId="35104"/>
    <cellStyle name="Normal 2 22 6 2 4" xfId="35105"/>
    <cellStyle name="Normal 2 22 6 2 5" xfId="35106"/>
    <cellStyle name="Normal 2 22 6 2 6" xfId="35107"/>
    <cellStyle name="Normal 2 22 6 2 7" xfId="35108"/>
    <cellStyle name="Normal 2 22 6 3" xfId="35109"/>
    <cellStyle name="Normal 2 22 6 3 2" xfId="35110"/>
    <cellStyle name="Normal 2 22 6 3 2 2" xfId="35111"/>
    <cellStyle name="Normal 2 22 6 3 2 3" xfId="35112"/>
    <cellStyle name="Normal 2 22 6 3 2 4" xfId="35113"/>
    <cellStyle name="Normal 2 22 6 3 2 5" xfId="35114"/>
    <cellStyle name="Normal 2 22 6 3 2 6" xfId="35115"/>
    <cellStyle name="Normal 2 22 6 3 3" xfId="35116"/>
    <cellStyle name="Normal 2 22 6 3 4" xfId="35117"/>
    <cellStyle name="Normal 2 22 6 3 5" xfId="35118"/>
    <cellStyle name="Normal 2 22 6 3 6" xfId="35119"/>
    <cellStyle name="Normal 2 22 6 3 7" xfId="35120"/>
    <cellStyle name="Normal 2 22 6 4" xfId="35121"/>
    <cellStyle name="Normal 2 22 6 4 2" xfId="35122"/>
    <cellStyle name="Normal 2 22 6 4 2 2" xfId="35123"/>
    <cellStyle name="Normal 2 22 6 4 2 3" xfId="35124"/>
    <cellStyle name="Normal 2 22 6 4 2 4" xfId="35125"/>
    <cellStyle name="Normal 2 22 6 4 2 5" xfId="35126"/>
    <cellStyle name="Normal 2 22 6 4 2 6" xfId="35127"/>
    <cellStyle name="Normal 2 22 6 4 3" xfId="35128"/>
    <cellStyle name="Normal 2 22 6 4 4" xfId="35129"/>
    <cellStyle name="Normal 2 22 6 4 5" xfId="35130"/>
    <cellStyle name="Normal 2 22 6 4 6" xfId="35131"/>
    <cellStyle name="Normal 2 22 6 4 7" xfId="35132"/>
    <cellStyle name="Normal 2 22 6 5" xfId="35133"/>
    <cellStyle name="Normal 2 22 6 5 2" xfId="35134"/>
    <cellStyle name="Normal 2 22 6 5 2 2" xfId="35135"/>
    <cellStyle name="Normal 2 22 6 5 2 3" xfId="35136"/>
    <cellStyle name="Normal 2 22 6 5 2 4" xfId="35137"/>
    <cellStyle name="Normal 2 22 6 5 2 5" xfId="35138"/>
    <cellStyle name="Normal 2 22 6 5 2 6" xfId="35139"/>
    <cellStyle name="Normal 2 22 6 5 3" xfId="35140"/>
    <cellStyle name="Normal 2 22 6 5 4" xfId="35141"/>
    <cellStyle name="Normal 2 22 6 5 5" xfId="35142"/>
    <cellStyle name="Normal 2 22 6 5 6" xfId="35143"/>
    <cellStyle name="Normal 2 22 6 5 7" xfId="35144"/>
    <cellStyle name="Normal 2 22 6 6" xfId="35145"/>
    <cellStyle name="Normal 2 22 6 6 2" xfId="35146"/>
    <cellStyle name="Normal 2 22 6 6 2 2" xfId="35147"/>
    <cellStyle name="Normal 2 22 6 6 2 3" xfId="35148"/>
    <cellStyle name="Normal 2 22 6 6 2 4" xfId="35149"/>
    <cellStyle name="Normal 2 22 6 6 2 5" xfId="35150"/>
    <cellStyle name="Normal 2 22 6 6 2 6" xfId="35151"/>
    <cellStyle name="Normal 2 22 6 6 3" xfId="35152"/>
    <cellStyle name="Normal 2 22 6 6 4" xfId="35153"/>
    <cellStyle name="Normal 2 22 6 6 5" xfId="35154"/>
    <cellStyle name="Normal 2 22 6 6 6" xfId="35155"/>
    <cellStyle name="Normal 2 22 6 6 7" xfId="35156"/>
    <cellStyle name="Normal 2 22 6 7" xfId="35157"/>
    <cellStyle name="Normal 2 22 6 7 2" xfId="35158"/>
    <cellStyle name="Normal 2 22 6 7 2 2" xfId="35159"/>
    <cellStyle name="Normal 2 22 6 7 2 3" xfId="35160"/>
    <cellStyle name="Normal 2 22 6 7 2 4" xfId="35161"/>
    <cellStyle name="Normal 2 22 6 7 2 5" xfId="35162"/>
    <cellStyle name="Normal 2 22 6 7 2 6" xfId="35163"/>
    <cellStyle name="Normal 2 22 6 7 3" xfId="35164"/>
    <cellStyle name="Normal 2 22 6 7 4" xfId="35165"/>
    <cellStyle name="Normal 2 22 6 7 5" xfId="35166"/>
    <cellStyle name="Normal 2 22 6 7 6" xfId="35167"/>
    <cellStyle name="Normal 2 22 6 7 7" xfId="35168"/>
    <cellStyle name="Normal 2 22 6 8" xfId="35169"/>
    <cellStyle name="Normal 2 22 6 8 2" xfId="35170"/>
    <cellStyle name="Normal 2 22 6 8 2 2" xfId="35171"/>
    <cellStyle name="Normal 2 22 6 8 3" xfId="35172"/>
    <cellStyle name="Normal 2 22 6 8 4" xfId="35173"/>
    <cellStyle name="Normal 2 22 6 8 5" xfId="35174"/>
    <cellStyle name="Normal 2 22 6 8 6" xfId="35175"/>
    <cellStyle name="Normal 2 22 6 9" xfId="35176"/>
    <cellStyle name="Normal 2 22 7" xfId="35177"/>
    <cellStyle name="Normal 2 22 7 10" xfId="35178"/>
    <cellStyle name="Normal 2 22 7 11" xfId="35179"/>
    <cellStyle name="Normal 2 22 7 12" xfId="35180"/>
    <cellStyle name="Normal 2 22 7 13" xfId="35181"/>
    <cellStyle name="Normal 2 22 7 2" xfId="35182"/>
    <cellStyle name="Normal 2 22 7 2 2" xfId="35183"/>
    <cellStyle name="Normal 2 22 7 2 2 2" xfId="35184"/>
    <cellStyle name="Normal 2 22 7 2 2 3" xfId="35185"/>
    <cellStyle name="Normal 2 22 7 2 2 4" xfId="35186"/>
    <cellStyle name="Normal 2 22 7 2 2 5" xfId="35187"/>
    <cellStyle name="Normal 2 22 7 2 2 6" xfId="35188"/>
    <cellStyle name="Normal 2 22 7 2 3" xfId="35189"/>
    <cellStyle name="Normal 2 22 7 2 4" xfId="35190"/>
    <cellStyle name="Normal 2 22 7 2 5" xfId="35191"/>
    <cellStyle name="Normal 2 22 7 2 6" xfId="35192"/>
    <cellStyle name="Normal 2 22 7 2 7" xfId="35193"/>
    <cellStyle name="Normal 2 22 7 3" xfId="35194"/>
    <cellStyle name="Normal 2 22 7 3 2" xfId="35195"/>
    <cellStyle name="Normal 2 22 7 3 2 2" xfId="35196"/>
    <cellStyle name="Normal 2 22 7 3 2 3" xfId="35197"/>
    <cellStyle name="Normal 2 22 7 3 2 4" xfId="35198"/>
    <cellStyle name="Normal 2 22 7 3 2 5" xfId="35199"/>
    <cellStyle name="Normal 2 22 7 3 2 6" xfId="35200"/>
    <cellStyle name="Normal 2 22 7 3 3" xfId="35201"/>
    <cellStyle name="Normal 2 22 7 3 4" xfId="35202"/>
    <cellStyle name="Normal 2 22 7 3 5" xfId="35203"/>
    <cellStyle name="Normal 2 22 7 3 6" xfId="35204"/>
    <cellStyle name="Normal 2 22 7 3 7" xfId="35205"/>
    <cellStyle name="Normal 2 22 7 4" xfId="35206"/>
    <cellStyle name="Normal 2 22 7 4 2" xfId="35207"/>
    <cellStyle name="Normal 2 22 7 4 2 2" xfId="35208"/>
    <cellStyle name="Normal 2 22 7 4 2 3" xfId="35209"/>
    <cellStyle name="Normal 2 22 7 4 2 4" xfId="35210"/>
    <cellStyle name="Normal 2 22 7 4 2 5" xfId="35211"/>
    <cellStyle name="Normal 2 22 7 4 2 6" xfId="35212"/>
    <cellStyle name="Normal 2 22 7 4 3" xfId="35213"/>
    <cellStyle name="Normal 2 22 7 4 4" xfId="35214"/>
    <cellStyle name="Normal 2 22 7 4 5" xfId="35215"/>
    <cellStyle name="Normal 2 22 7 4 6" xfId="35216"/>
    <cellStyle name="Normal 2 22 7 4 7" xfId="35217"/>
    <cellStyle name="Normal 2 22 7 5" xfId="35218"/>
    <cellStyle name="Normal 2 22 7 5 2" xfId="35219"/>
    <cellStyle name="Normal 2 22 7 5 2 2" xfId="35220"/>
    <cellStyle name="Normal 2 22 7 5 2 3" xfId="35221"/>
    <cellStyle name="Normal 2 22 7 5 2 4" xfId="35222"/>
    <cellStyle name="Normal 2 22 7 5 2 5" xfId="35223"/>
    <cellStyle name="Normal 2 22 7 5 2 6" xfId="35224"/>
    <cellStyle name="Normal 2 22 7 5 3" xfId="35225"/>
    <cellStyle name="Normal 2 22 7 5 4" xfId="35226"/>
    <cellStyle name="Normal 2 22 7 5 5" xfId="35227"/>
    <cellStyle name="Normal 2 22 7 5 6" xfId="35228"/>
    <cellStyle name="Normal 2 22 7 5 7" xfId="35229"/>
    <cellStyle name="Normal 2 22 7 6" xfId="35230"/>
    <cellStyle name="Normal 2 22 7 6 2" xfId="35231"/>
    <cellStyle name="Normal 2 22 7 6 2 2" xfId="35232"/>
    <cellStyle name="Normal 2 22 7 6 2 3" xfId="35233"/>
    <cellStyle name="Normal 2 22 7 6 2 4" xfId="35234"/>
    <cellStyle name="Normal 2 22 7 6 2 5" xfId="35235"/>
    <cellStyle name="Normal 2 22 7 6 2 6" xfId="35236"/>
    <cellStyle name="Normal 2 22 7 6 3" xfId="35237"/>
    <cellStyle name="Normal 2 22 7 6 4" xfId="35238"/>
    <cellStyle name="Normal 2 22 7 6 5" xfId="35239"/>
    <cellStyle name="Normal 2 22 7 6 6" xfId="35240"/>
    <cellStyle name="Normal 2 22 7 6 7" xfId="35241"/>
    <cellStyle name="Normal 2 22 7 7" xfId="35242"/>
    <cellStyle name="Normal 2 22 7 7 2" xfId="35243"/>
    <cellStyle name="Normal 2 22 7 7 2 2" xfId="35244"/>
    <cellStyle name="Normal 2 22 7 7 2 3" xfId="35245"/>
    <cellStyle name="Normal 2 22 7 7 2 4" xfId="35246"/>
    <cellStyle name="Normal 2 22 7 7 2 5" xfId="35247"/>
    <cellStyle name="Normal 2 22 7 7 2 6" xfId="35248"/>
    <cellStyle name="Normal 2 22 7 7 3" xfId="35249"/>
    <cellStyle name="Normal 2 22 7 7 4" xfId="35250"/>
    <cellStyle name="Normal 2 22 7 7 5" xfId="35251"/>
    <cellStyle name="Normal 2 22 7 7 6" xfId="35252"/>
    <cellStyle name="Normal 2 22 7 7 7" xfId="35253"/>
    <cellStyle name="Normal 2 22 7 8" xfId="35254"/>
    <cellStyle name="Normal 2 22 7 8 2" xfId="35255"/>
    <cellStyle name="Normal 2 22 7 8 3" xfId="35256"/>
    <cellStyle name="Normal 2 22 7 8 4" xfId="35257"/>
    <cellStyle name="Normal 2 22 7 8 5" xfId="35258"/>
    <cellStyle name="Normal 2 22 7 8 6" xfId="35259"/>
    <cellStyle name="Normal 2 22 7 9" xfId="35260"/>
    <cellStyle name="Normal 2 22 8" xfId="35261"/>
    <cellStyle name="Normal 2 22 8 10" xfId="35262"/>
    <cellStyle name="Normal 2 22 8 11" xfId="35263"/>
    <cellStyle name="Normal 2 22 8 12" xfId="35264"/>
    <cellStyle name="Normal 2 22 8 13" xfId="35265"/>
    <cellStyle name="Normal 2 22 8 2" xfId="35266"/>
    <cellStyle name="Normal 2 22 8 2 2" xfId="35267"/>
    <cellStyle name="Normal 2 22 8 2 2 2" xfId="35268"/>
    <cellStyle name="Normal 2 22 8 2 2 3" xfId="35269"/>
    <cellStyle name="Normal 2 22 8 2 2 4" xfId="35270"/>
    <cellStyle name="Normal 2 22 8 2 2 5" xfId="35271"/>
    <cellStyle name="Normal 2 22 8 2 2 6" xfId="35272"/>
    <cellStyle name="Normal 2 22 8 2 3" xfId="35273"/>
    <cellStyle name="Normal 2 22 8 2 4" xfId="35274"/>
    <cellStyle name="Normal 2 22 8 2 5" xfId="35275"/>
    <cellStyle name="Normal 2 22 8 2 6" xfId="35276"/>
    <cellStyle name="Normal 2 22 8 2 7" xfId="35277"/>
    <cellStyle name="Normal 2 22 8 3" xfId="35278"/>
    <cellStyle name="Normal 2 22 8 3 2" xfId="35279"/>
    <cellStyle name="Normal 2 22 8 3 2 2" xfId="35280"/>
    <cellStyle name="Normal 2 22 8 3 2 3" xfId="35281"/>
    <cellStyle name="Normal 2 22 8 3 2 4" xfId="35282"/>
    <cellStyle name="Normal 2 22 8 3 2 5" xfId="35283"/>
    <cellStyle name="Normal 2 22 8 3 2 6" xfId="35284"/>
    <cellStyle name="Normal 2 22 8 3 3" xfId="35285"/>
    <cellStyle name="Normal 2 22 8 3 4" xfId="35286"/>
    <cellStyle name="Normal 2 22 8 3 5" xfId="35287"/>
    <cellStyle name="Normal 2 22 8 3 6" xfId="35288"/>
    <cellStyle name="Normal 2 22 8 3 7" xfId="35289"/>
    <cellStyle name="Normal 2 22 8 4" xfId="35290"/>
    <cellStyle name="Normal 2 22 8 4 2" xfId="35291"/>
    <cellStyle name="Normal 2 22 8 4 2 2" xfId="35292"/>
    <cellStyle name="Normal 2 22 8 4 2 3" xfId="35293"/>
    <cellStyle name="Normal 2 22 8 4 2 4" xfId="35294"/>
    <cellStyle name="Normal 2 22 8 4 2 5" xfId="35295"/>
    <cellStyle name="Normal 2 22 8 4 2 6" xfId="35296"/>
    <cellStyle name="Normal 2 22 8 4 3" xfId="35297"/>
    <cellStyle name="Normal 2 22 8 4 4" xfId="35298"/>
    <cellStyle name="Normal 2 22 8 4 5" xfId="35299"/>
    <cellStyle name="Normal 2 22 8 4 6" xfId="35300"/>
    <cellStyle name="Normal 2 22 8 4 7" xfId="35301"/>
    <cellStyle name="Normal 2 22 8 5" xfId="35302"/>
    <cellStyle name="Normal 2 22 8 5 2" xfId="35303"/>
    <cellStyle name="Normal 2 22 8 5 2 2" xfId="35304"/>
    <cellStyle name="Normal 2 22 8 5 2 3" xfId="35305"/>
    <cellStyle name="Normal 2 22 8 5 2 4" xfId="35306"/>
    <cellStyle name="Normal 2 22 8 5 2 5" xfId="35307"/>
    <cellStyle name="Normal 2 22 8 5 2 6" xfId="35308"/>
    <cellStyle name="Normal 2 22 8 5 3" xfId="35309"/>
    <cellStyle name="Normal 2 22 8 5 4" xfId="35310"/>
    <cellStyle name="Normal 2 22 8 5 5" xfId="35311"/>
    <cellStyle name="Normal 2 22 8 5 6" xfId="35312"/>
    <cellStyle name="Normal 2 22 8 5 7" xfId="35313"/>
    <cellStyle name="Normal 2 22 8 6" xfId="35314"/>
    <cellStyle name="Normal 2 22 8 6 2" xfId="35315"/>
    <cellStyle name="Normal 2 22 8 6 2 2" xfId="35316"/>
    <cellStyle name="Normal 2 22 8 6 2 3" xfId="35317"/>
    <cellStyle name="Normal 2 22 8 6 2 4" xfId="35318"/>
    <cellStyle name="Normal 2 22 8 6 2 5" xfId="35319"/>
    <cellStyle name="Normal 2 22 8 6 2 6" xfId="35320"/>
    <cellStyle name="Normal 2 22 8 6 3" xfId="35321"/>
    <cellStyle name="Normal 2 22 8 6 4" xfId="35322"/>
    <cellStyle name="Normal 2 22 8 6 5" xfId="35323"/>
    <cellStyle name="Normal 2 22 8 6 6" xfId="35324"/>
    <cellStyle name="Normal 2 22 8 6 7" xfId="35325"/>
    <cellStyle name="Normal 2 22 8 7" xfId="35326"/>
    <cellStyle name="Normal 2 22 8 7 2" xfId="35327"/>
    <cellStyle name="Normal 2 22 8 7 2 2" xfId="35328"/>
    <cellStyle name="Normal 2 22 8 7 2 3" xfId="35329"/>
    <cellStyle name="Normal 2 22 8 7 2 4" xfId="35330"/>
    <cellStyle name="Normal 2 22 8 7 2 5" xfId="35331"/>
    <cellStyle name="Normal 2 22 8 7 2 6" xfId="35332"/>
    <cellStyle name="Normal 2 22 8 7 3" xfId="35333"/>
    <cellStyle name="Normal 2 22 8 7 4" xfId="35334"/>
    <cellStyle name="Normal 2 22 8 7 5" xfId="35335"/>
    <cellStyle name="Normal 2 22 8 7 6" xfId="35336"/>
    <cellStyle name="Normal 2 22 8 7 7" xfId="35337"/>
    <cellStyle name="Normal 2 22 8 8" xfId="35338"/>
    <cellStyle name="Normal 2 22 8 8 2" xfId="35339"/>
    <cellStyle name="Normal 2 22 8 8 3" xfId="35340"/>
    <cellStyle name="Normal 2 22 8 8 4" xfId="35341"/>
    <cellStyle name="Normal 2 22 8 8 5" xfId="35342"/>
    <cellStyle name="Normal 2 22 8 8 6" xfId="35343"/>
    <cellStyle name="Normal 2 22 8 9" xfId="35344"/>
    <cellStyle name="Normal 2 22 9" xfId="35345"/>
    <cellStyle name="Normal 2 22 9 10" xfId="35346"/>
    <cellStyle name="Normal 2 22 9 11" xfId="35347"/>
    <cellStyle name="Normal 2 22 9 12" xfId="35348"/>
    <cellStyle name="Normal 2 22 9 13" xfId="35349"/>
    <cellStyle name="Normal 2 22 9 2" xfId="35350"/>
    <cellStyle name="Normal 2 22 9 2 2" xfId="35351"/>
    <cellStyle name="Normal 2 22 9 2 2 2" xfId="35352"/>
    <cellStyle name="Normal 2 22 9 2 2 3" xfId="35353"/>
    <cellStyle name="Normal 2 22 9 2 2 4" xfId="35354"/>
    <cellStyle name="Normal 2 22 9 2 2 5" xfId="35355"/>
    <cellStyle name="Normal 2 22 9 2 2 6" xfId="35356"/>
    <cellStyle name="Normal 2 22 9 2 3" xfId="35357"/>
    <cellStyle name="Normal 2 22 9 2 4" xfId="35358"/>
    <cellStyle name="Normal 2 22 9 2 5" xfId="35359"/>
    <cellStyle name="Normal 2 22 9 2 6" xfId="35360"/>
    <cellStyle name="Normal 2 22 9 2 7" xfId="35361"/>
    <cellStyle name="Normal 2 22 9 3" xfId="35362"/>
    <cellStyle name="Normal 2 22 9 3 2" xfId="35363"/>
    <cellStyle name="Normal 2 22 9 3 2 2" xfId="35364"/>
    <cellStyle name="Normal 2 22 9 3 2 3" xfId="35365"/>
    <cellStyle name="Normal 2 22 9 3 2 4" xfId="35366"/>
    <cellStyle name="Normal 2 22 9 3 2 5" xfId="35367"/>
    <cellStyle name="Normal 2 22 9 3 2 6" xfId="35368"/>
    <cellStyle name="Normal 2 22 9 3 3" xfId="35369"/>
    <cellStyle name="Normal 2 22 9 3 4" xfId="35370"/>
    <cellStyle name="Normal 2 22 9 3 5" xfId="35371"/>
    <cellStyle name="Normal 2 22 9 3 6" xfId="35372"/>
    <cellStyle name="Normal 2 22 9 3 7" xfId="35373"/>
    <cellStyle name="Normal 2 22 9 4" xfId="35374"/>
    <cellStyle name="Normal 2 22 9 4 2" xfId="35375"/>
    <cellStyle name="Normal 2 22 9 4 2 2" xfId="35376"/>
    <cellStyle name="Normal 2 22 9 4 2 3" xfId="35377"/>
    <cellStyle name="Normal 2 22 9 4 2 4" xfId="35378"/>
    <cellStyle name="Normal 2 22 9 4 2 5" xfId="35379"/>
    <cellStyle name="Normal 2 22 9 4 2 6" xfId="35380"/>
    <cellStyle name="Normal 2 22 9 4 3" xfId="35381"/>
    <cellStyle name="Normal 2 22 9 4 4" xfId="35382"/>
    <cellStyle name="Normal 2 22 9 4 5" xfId="35383"/>
    <cellStyle name="Normal 2 22 9 4 6" xfId="35384"/>
    <cellStyle name="Normal 2 22 9 4 7" xfId="35385"/>
    <cellStyle name="Normal 2 22 9 5" xfId="35386"/>
    <cellStyle name="Normal 2 22 9 5 2" xfId="35387"/>
    <cellStyle name="Normal 2 22 9 5 2 2" xfId="35388"/>
    <cellStyle name="Normal 2 22 9 5 2 3" xfId="35389"/>
    <cellStyle name="Normal 2 22 9 5 2 4" xfId="35390"/>
    <cellStyle name="Normal 2 22 9 5 2 5" xfId="35391"/>
    <cellStyle name="Normal 2 22 9 5 2 6" xfId="35392"/>
    <cellStyle name="Normal 2 22 9 5 3" xfId="35393"/>
    <cellStyle name="Normal 2 22 9 5 4" xfId="35394"/>
    <cellStyle name="Normal 2 22 9 5 5" xfId="35395"/>
    <cellStyle name="Normal 2 22 9 5 6" xfId="35396"/>
    <cellStyle name="Normal 2 22 9 5 7" xfId="35397"/>
    <cellStyle name="Normal 2 22 9 6" xfId="35398"/>
    <cellStyle name="Normal 2 22 9 6 2" xfId="35399"/>
    <cellStyle name="Normal 2 22 9 6 2 2" xfId="35400"/>
    <cellStyle name="Normal 2 22 9 6 2 3" xfId="35401"/>
    <cellStyle name="Normal 2 22 9 6 2 4" xfId="35402"/>
    <cellStyle name="Normal 2 22 9 6 2 5" xfId="35403"/>
    <cellStyle name="Normal 2 22 9 6 2 6" xfId="35404"/>
    <cellStyle name="Normal 2 22 9 6 3" xfId="35405"/>
    <cellStyle name="Normal 2 22 9 6 4" xfId="35406"/>
    <cellStyle name="Normal 2 22 9 6 5" xfId="35407"/>
    <cellStyle name="Normal 2 22 9 6 6" xfId="35408"/>
    <cellStyle name="Normal 2 22 9 6 7" xfId="35409"/>
    <cellStyle name="Normal 2 22 9 7" xfId="35410"/>
    <cellStyle name="Normal 2 22 9 7 2" xfId="35411"/>
    <cellStyle name="Normal 2 22 9 7 2 2" xfId="35412"/>
    <cellStyle name="Normal 2 22 9 7 2 3" xfId="35413"/>
    <cellStyle name="Normal 2 22 9 7 2 4" xfId="35414"/>
    <cellStyle name="Normal 2 22 9 7 2 5" xfId="35415"/>
    <cellStyle name="Normal 2 22 9 7 2 6" xfId="35416"/>
    <cellStyle name="Normal 2 22 9 7 3" xfId="35417"/>
    <cellStyle name="Normal 2 22 9 7 3 2" xfId="35418"/>
    <cellStyle name="Normal 2 22 9 7 4" xfId="35419"/>
    <cellStyle name="Normal 2 22 9 7 5" xfId="35420"/>
    <cellStyle name="Normal 2 22 9 7 6" xfId="35421"/>
    <cellStyle name="Normal 2 22 9 7 7" xfId="35422"/>
    <cellStyle name="Normal 2 22 9 8" xfId="35423"/>
    <cellStyle name="Normal 2 22 9 8 2" xfId="35424"/>
    <cellStyle name="Normal 2 22 9 8 3" xfId="35425"/>
    <cellStyle name="Normal 2 22 9 8 4" xfId="35426"/>
    <cellStyle name="Normal 2 22 9 8 5" xfId="35427"/>
    <cellStyle name="Normal 2 22 9 8 6" xfId="35428"/>
    <cellStyle name="Normal 2 22 9 9" xfId="35429"/>
    <cellStyle name="Normal 2 23" xfId="35430"/>
    <cellStyle name="Normal 2 23 10" xfId="35431"/>
    <cellStyle name="Normal 2 23 10 10" xfId="35432"/>
    <cellStyle name="Normal 2 23 10 11" xfId="35433"/>
    <cellStyle name="Normal 2 23 10 12" xfId="35434"/>
    <cellStyle name="Normal 2 23 10 13" xfId="35435"/>
    <cellStyle name="Normal 2 23 10 2" xfId="35436"/>
    <cellStyle name="Normal 2 23 10 2 2" xfId="35437"/>
    <cellStyle name="Normal 2 23 10 2 2 2" xfId="35438"/>
    <cellStyle name="Normal 2 23 10 2 2 3" xfId="35439"/>
    <cellStyle name="Normal 2 23 10 2 2 4" xfId="35440"/>
    <cellStyle name="Normal 2 23 10 2 2 5" xfId="35441"/>
    <cellStyle name="Normal 2 23 10 2 2 6" xfId="35442"/>
    <cellStyle name="Normal 2 23 10 2 3" xfId="35443"/>
    <cellStyle name="Normal 2 23 10 2 3 2" xfId="35444"/>
    <cellStyle name="Normal 2 23 10 2 4" xfId="35445"/>
    <cellStyle name="Normal 2 23 10 2 5" xfId="35446"/>
    <cellStyle name="Normal 2 23 10 2 6" xfId="35447"/>
    <cellStyle name="Normal 2 23 10 2 7" xfId="35448"/>
    <cellStyle name="Normal 2 23 10 3" xfId="35449"/>
    <cellStyle name="Normal 2 23 10 3 2" xfId="35450"/>
    <cellStyle name="Normal 2 23 10 3 2 2" xfId="35451"/>
    <cellStyle name="Normal 2 23 10 3 2 3" xfId="35452"/>
    <cellStyle name="Normal 2 23 10 3 2 4" xfId="35453"/>
    <cellStyle name="Normal 2 23 10 3 2 5" xfId="35454"/>
    <cellStyle name="Normal 2 23 10 3 2 6" xfId="35455"/>
    <cellStyle name="Normal 2 23 10 3 3" xfId="35456"/>
    <cellStyle name="Normal 2 23 10 3 4" xfId="35457"/>
    <cellStyle name="Normal 2 23 10 3 5" xfId="35458"/>
    <cellStyle name="Normal 2 23 10 3 6" xfId="35459"/>
    <cellStyle name="Normal 2 23 10 3 7" xfId="35460"/>
    <cellStyle name="Normal 2 23 10 4" xfId="35461"/>
    <cellStyle name="Normal 2 23 10 4 2" xfId="35462"/>
    <cellStyle name="Normal 2 23 10 4 2 2" xfId="35463"/>
    <cellStyle name="Normal 2 23 10 4 2 3" xfId="35464"/>
    <cellStyle name="Normal 2 23 10 4 2 4" xfId="35465"/>
    <cellStyle name="Normal 2 23 10 4 2 5" xfId="35466"/>
    <cellStyle name="Normal 2 23 10 4 2 6" xfId="35467"/>
    <cellStyle name="Normal 2 23 10 4 3" xfId="35468"/>
    <cellStyle name="Normal 2 23 10 4 4" xfId="35469"/>
    <cellStyle name="Normal 2 23 10 4 5" xfId="35470"/>
    <cellStyle name="Normal 2 23 10 4 6" xfId="35471"/>
    <cellStyle name="Normal 2 23 10 4 7" xfId="35472"/>
    <cellStyle name="Normal 2 23 10 5" xfId="35473"/>
    <cellStyle name="Normal 2 23 10 5 2" xfId="35474"/>
    <cellStyle name="Normal 2 23 10 5 2 2" xfId="35475"/>
    <cellStyle name="Normal 2 23 10 5 2 3" xfId="35476"/>
    <cellStyle name="Normal 2 23 10 5 2 4" xfId="35477"/>
    <cellStyle name="Normal 2 23 10 5 2 5" xfId="35478"/>
    <cellStyle name="Normal 2 23 10 5 2 6" xfId="35479"/>
    <cellStyle name="Normal 2 23 10 5 3" xfId="35480"/>
    <cellStyle name="Normal 2 23 10 5 4" xfId="35481"/>
    <cellStyle name="Normal 2 23 10 5 5" xfId="35482"/>
    <cellStyle name="Normal 2 23 10 5 6" xfId="35483"/>
    <cellStyle name="Normal 2 23 10 5 7" xfId="35484"/>
    <cellStyle name="Normal 2 23 10 6" xfId="35485"/>
    <cellStyle name="Normal 2 23 10 6 2" xfId="35486"/>
    <cellStyle name="Normal 2 23 10 6 2 2" xfId="35487"/>
    <cellStyle name="Normal 2 23 10 6 2 3" xfId="35488"/>
    <cellStyle name="Normal 2 23 10 6 2 4" xfId="35489"/>
    <cellStyle name="Normal 2 23 10 6 2 5" xfId="35490"/>
    <cellStyle name="Normal 2 23 10 6 2 6" xfId="35491"/>
    <cellStyle name="Normal 2 23 10 6 3" xfId="35492"/>
    <cellStyle name="Normal 2 23 10 6 4" xfId="35493"/>
    <cellStyle name="Normal 2 23 10 6 5" xfId="35494"/>
    <cellStyle name="Normal 2 23 10 6 6" xfId="35495"/>
    <cellStyle name="Normal 2 23 10 6 7" xfId="35496"/>
    <cellStyle name="Normal 2 23 10 7" xfId="35497"/>
    <cellStyle name="Normal 2 23 10 7 2" xfId="35498"/>
    <cellStyle name="Normal 2 23 10 7 2 2" xfId="35499"/>
    <cellStyle name="Normal 2 23 10 7 2 3" xfId="35500"/>
    <cellStyle name="Normal 2 23 10 7 2 4" xfId="35501"/>
    <cellStyle name="Normal 2 23 10 7 2 5" xfId="35502"/>
    <cellStyle name="Normal 2 23 10 7 2 6" xfId="35503"/>
    <cellStyle name="Normal 2 23 10 7 3" xfId="35504"/>
    <cellStyle name="Normal 2 23 10 7 4" xfId="35505"/>
    <cellStyle name="Normal 2 23 10 7 5" xfId="35506"/>
    <cellStyle name="Normal 2 23 10 7 6" xfId="35507"/>
    <cellStyle name="Normal 2 23 10 7 7" xfId="35508"/>
    <cellStyle name="Normal 2 23 10 8" xfId="35509"/>
    <cellStyle name="Normal 2 23 10 8 2" xfId="35510"/>
    <cellStyle name="Normal 2 23 10 8 3" xfId="35511"/>
    <cellStyle name="Normal 2 23 10 8 4" xfId="35512"/>
    <cellStyle name="Normal 2 23 10 8 5" xfId="35513"/>
    <cellStyle name="Normal 2 23 10 8 6" xfId="35514"/>
    <cellStyle name="Normal 2 23 10 9" xfId="35515"/>
    <cellStyle name="Normal 2 23 11" xfId="35516"/>
    <cellStyle name="Normal 2 23 11 10" xfId="35517"/>
    <cellStyle name="Normal 2 23 11 11" xfId="35518"/>
    <cellStyle name="Normal 2 23 11 12" xfId="35519"/>
    <cellStyle name="Normal 2 23 11 13" xfId="35520"/>
    <cellStyle name="Normal 2 23 11 2" xfId="35521"/>
    <cellStyle name="Normal 2 23 11 2 2" xfId="35522"/>
    <cellStyle name="Normal 2 23 11 2 2 2" xfId="35523"/>
    <cellStyle name="Normal 2 23 11 2 2 3" xfId="35524"/>
    <cellStyle name="Normal 2 23 11 2 2 4" xfId="35525"/>
    <cellStyle name="Normal 2 23 11 2 2 5" xfId="35526"/>
    <cellStyle name="Normal 2 23 11 2 2 6" xfId="35527"/>
    <cellStyle name="Normal 2 23 11 2 3" xfId="35528"/>
    <cellStyle name="Normal 2 23 11 2 4" xfId="35529"/>
    <cellStyle name="Normal 2 23 11 2 5" xfId="35530"/>
    <cellStyle name="Normal 2 23 11 2 6" xfId="35531"/>
    <cellStyle name="Normal 2 23 11 2 7" xfId="35532"/>
    <cellStyle name="Normal 2 23 11 3" xfId="35533"/>
    <cellStyle name="Normal 2 23 11 3 2" xfId="35534"/>
    <cellStyle name="Normal 2 23 11 3 2 2" xfId="35535"/>
    <cellStyle name="Normal 2 23 11 3 2 3" xfId="35536"/>
    <cellStyle name="Normal 2 23 11 3 2 4" xfId="35537"/>
    <cellStyle name="Normal 2 23 11 3 2 5" xfId="35538"/>
    <cellStyle name="Normal 2 23 11 3 2 6" xfId="35539"/>
    <cellStyle name="Normal 2 23 11 3 3" xfId="35540"/>
    <cellStyle name="Normal 2 23 11 3 4" xfId="35541"/>
    <cellStyle name="Normal 2 23 11 3 5" xfId="35542"/>
    <cellStyle name="Normal 2 23 11 3 6" xfId="35543"/>
    <cellStyle name="Normal 2 23 11 3 7" xfId="35544"/>
    <cellStyle name="Normal 2 23 11 4" xfId="35545"/>
    <cellStyle name="Normal 2 23 11 4 2" xfId="35546"/>
    <cellStyle name="Normal 2 23 11 4 2 2" xfId="35547"/>
    <cellStyle name="Normal 2 23 11 4 2 2 2" xfId="35548"/>
    <cellStyle name="Normal 2 23 11 4 2 2 2 2" xfId="35549"/>
    <cellStyle name="Normal 2 23 11 4 2 2 3" xfId="35550"/>
    <cellStyle name="Normal 2 23 11 4 2 3" xfId="35551"/>
    <cellStyle name="Normal 2 23 11 4 2 4" xfId="35552"/>
    <cellStyle name="Normal 2 23 11 4 2 5" xfId="35553"/>
    <cellStyle name="Normal 2 23 11 4 2 6" xfId="35554"/>
    <cellStyle name="Normal 2 23 11 4 3" xfId="35555"/>
    <cellStyle name="Normal 2 23 11 4 4" xfId="35556"/>
    <cellStyle name="Normal 2 23 11 4 5" xfId="35557"/>
    <cellStyle name="Normal 2 23 11 4 6" xfId="35558"/>
    <cellStyle name="Normal 2 23 11 4 7" xfId="35559"/>
    <cellStyle name="Normal 2 23 11 5" xfId="35560"/>
    <cellStyle name="Normal 2 23 11 5 2" xfId="35561"/>
    <cellStyle name="Normal 2 23 11 5 2 2" xfId="35562"/>
    <cellStyle name="Normal 2 23 11 5 2 3" xfId="35563"/>
    <cellStyle name="Normal 2 23 11 5 2 3 2" xfId="35564"/>
    <cellStyle name="Normal 2 23 11 5 2 3 2 2" xfId="35565"/>
    <cellStyle name="Normal 2 23 11 5 2 3 3" xfId="35566"/>
    <cellStyle name="Normal 2 23 11 5 2 4" xfId="35567"/>
    <cellStyle name="Normal 2 23 11 5 2 5" xfId="35568"/>
    <cellStyle name="Normal 2 23 11 5 2 6" xfId="35569"/>
    <cellStyle name="Normal 2 23 11 5 3" xfId="35570"/>
    <cellStyle name="Normal 2 23 11 5 4" xfId="35571"/>
    <cellStyle name="Normal 2 23 11 5 5" xfId="35572"/>
    <cellStyle name="Normal 2 23 11 5 6" xfId="35573"/>
    <cellStyle name="Normal 2 23 11 5 7" xfId="35574"/>
    <cellStyle name="Normal 2 23 11 6" xfId="35575"/>
    <cellStyle name="Normal 2 23 11 6 2" xfId="35576"/>
    <cellStyle name="Normal 2 23 11 6 2 2" xfId="35577"/>
    <cellStyle name="Normal 2 23 11 6 2 3" xfId="35578"/>
    <cellStyle name="Normal 2 23 11 6 2 4" xfId="35579"/>
    <cellStyle name="Normal 2 23 11 6 2 5" xfId="35580"/>
    <cellStyle name="Normal 2 23 11 6 2 6" xfId="35581"/>
    <cellStyle name="Normal 2 23 11 6 3" xfId="35582"/>
    <cellStyle name="Normal 2 23 11 6 4" xfId="35583"/>
    <cellStyle name="Normal 2 23 11 6 5" xfId="35584"/>
    <cellStyle name="Normal 2 23 11 6 6" xfId="35585"/>
    <cellStyle name="Normal 2 23 11 6 7" xfId="35586"/>
    <cellStyle name="Normal 2 23 11 7" xfId="35587"/>
    <cellStyle name="Normal 2 23 11 7 2" xfId="35588"/>
    <cellStyle name="Normal 2 23 11 7 2 2" xfId="35589"/>
    <cellStyle name="Normal 2 23 11 7 2 2 2" xfId="35590"/>
    <cellStyle name="Normal 2 23 11 7 2 2 2 2" xfId="35591"/>
    <cellStyle name="Normal 2 23 11 7 2 2 3" xfId="35592"/>
    <cellStyle name="Normal 2 23 11 7 2 3" xfId="35593"/>
    <cellStyle name="Normal 2 23 11 7 2 3 2" xfId="35594"/>
    <cellStyle name="Normal 2 23 11 7 2 3 2 2" xfId="35595"/>
    <cellStyle name="Normal 2 23 11 7 2 3 3" xfId="35596"/>
    <cellStyle name="Normal 2 23 11 7 2 4" xfId="35597"/>
    <cellStyle name="Normal 2 23 11 7 2 5" xfId="35598"/>
    <cellStyle name="Normal 2 23 11 7 2 6" xfId="35599"/>
    <cellStyle name="Normal 2 23 11 7 3" xfId="35600"/>
    <cellStyle name="Normal 2 23 11 7 4" xfId="35601"/>
    <cellStyle name="Normal 2 23 11 7 5" xfId="35602"/>
    <cellStyle name="Normal 2 23 11 7 6" xfId="35603"/>
    <cellStyle name="Normal 2 23 11 7 7" xfId="35604"/>
    <cellStyle name="Normal 2 23 11 8" xfId="35605"/>
    <cellStyle name="Normal 2 23 11 8 2" xfId="35606"/>
    <cellStyle name="Normal 2 23 11 8 3" xfId="35607"/>
    <cellStyle name="Normal 2 23 11 8 4" xfId="35608"/>
    <cellStyle name="Normal 2 23 11 8 5" xfId="35609"/>
    <cellStyle name="Normal 2 23 11 8 6" xfId="35610"/>
    <cellStyle name="Normal 2 23 11 9" xfId="35611"/>
    <cellStyle name="Normal 2 23 12" xfId="35612"/>
    <cellStyle name="Normal 2 23 12 10" xfId="35613"/>
    <cellStyle name="Normal 2 23 12 11" xfId="35614"/>
    <cellStyle name="Normal 2 23 12 12" xfId="35615"/>
    <cellStyle name="Normal 2 23 12 13" xfId="35616"/>
    <cellStyle name="Normal 2 23 12 2" xfId="35617"/>
    <cellStyle name="Normal 2 23 12 2 2" xfId="35618"/>
    <cellStyle name="Normal 2 23 12 2 2 2" xfId="35619"/>
    <cellStyle name="Normal 2 23 12 2 2 3" xfId="35620"/>
    <cellStyle name="Normal 2 23 12 2 2 4" xfId="35621"/>
    <cellStyle name="Normal 2 23 12 2 2 5" xfId="35622"/>
    <cellStyle name="Normal 2 23 12 2 2 6" xfId="35623"/>
    <cellStyle name="Normal 2 23 12 2 3" xfId="35624"/>
    <cellStyle name="Normal 2 23 12 2 4" xfId="35625"/>
    <cellStyle name="Normal 2 23 12 2 4 2" xfId="35626"/>
    <cellStyle name="Normal 2 23 12 2 4 2 2" xfId="35627"/>
    <cellStyle name="Normal 2 23 12 2 4 3" xfId="35628"/>
    <cellStyle name="Normal 2 23 12 2 5" xfId="35629"/>
    <cellStyle name="Normal 2 23 12 2 6" xfId="35630"/>
    <cellStyle name="Normal 2 23 12 2 7" xfId="35631"/>
    <cellStyle name="Normal 2 23 12 3" xfId="35632"/>
    <cellStyle name="Normal 2 23 12 3 2" xfId="35633"/>
    <cellStyle name="Normal 2 23 12 3 2 2" xfId="35634"/>
    <cellStyle name="Normal 2 23 12 3 2 3" xfId="35635"/>
    <cellStyle name="Normal 2 23 12 3 2 4" xfId="35636"/>
    <cellStyle name="Normal 2 23 12 3 2 5" xfId="35637"/>
    <cellStyle name="Normal 2 23 12 3 2 6" xfId="35638"/>
    <cellStyle name="Normal 2 23 12 3 3" xfId="35639"/>
    <cellStyle name="Normal 2 23 12 3 4" xfId="35640"/>
    <cellStyle name="Normal 2 23 12 3 5" xfId="35641"/>
    <cellStyle name="Normal 2 23 12 3 6" xfId="35642"/>
    <cellStyle name="Normal 2 23 12 3 7" xfId="35643"/>
    <cellStyle name="Normal 2 23 12 4" xfId="35644"/>
    <cellStyle name="Normal 2 23 12 4 2" xfId="35645"/>
    <cellStyle name="Normal 2 23 12 4 2 2" xfId="35646"/>
    <cellStyle name="Normal 2 23 12 4 2 3" xfId="35647"/>
    <cellStyle name="Normal 2 23 12 4 2 4" xfId="35648"/>
    <cellStyle name="Normal 2 23 12 4 2 5" xfId="35649"/>
    <cellStyle name="Normal 2 23 12 4 2 6" xfId="35650"/>
    <cellStyle name="Normal 2 23 12 4 3" xfId="35651"/>
    <cellStyle name="Normal 2 23 12 4 4" xfId="35652"/>
    <cellStyle name="Normal 2 23 12 4 5" xfId="35653"/>
    <cellStyle name="Normal 2 23 12 4 6" xfId="35654"/>
    <cellStyle name="Normal 2 23 12 4 7" xfId="35655"/>
    <cellStyle name="Normal 2 23 12 5" xfId="35656"/>
    <cellStyle name="Normal 2 23 12 5 2" xfId="35657"/>
    <cellStyle name="Normal 2 23 12 5 2 2" xfId="35658"/>
    <cellStyle name="Normal 2 23 12 5 2 3" xfId="35659"/>
    <cellStyle name="Normal 2 23 12 5 2 4" xfId="35660"/>
    <cellStyle name="Normal 2 23 12 5 2 5" xfId="35661"/>
    <cellStyle name="Normal 2 23 12 5 2 6" xfId="35662"/>
    <cellStyle name="Normal 2 23 12 5 3" xfId="35663"/>
    <cellStyle name="Normal 2 23 12 5 4" xfId="35664"/>
    <cellStyle name="Normal 2 23 12 5 5" xfId="35665"/>
    <cellStyle name="Normal 2 23 12 5 6" xfId="35666"/>
    <cellStyle name="Normal 2 23 12 5 7" xfId="35667"/>
    <cellStyle name="Normal 2 23 12 6" xfId="35668"/>
    <cellStyle name="Normal 2 23 12 6 2" xfId="35669"/>
    <cellStyle name="Normal 2 23 12 6 2 2" xfId="35670"/>
    <cellStyle name="Normal 2 23 12 6 2 3" xfId="35671"/>
    <cellStyle name="Normal 2 23 12 6 2 4" xfId="35672"/>
    <cellStyle name="Normal 2 23 12 6 2 5" xfId="35673"/>
    <cellStyle name="Normal 2 23 12 6 2 6" xfId="35674"/>
    <cellStyle name="Normal 2 23 12 6 3" xfId="35675"/>
    <cellStyle name="Normal 2 23 12 6 4" xfId="35676"/>
    <cellStyle name="Normal 2 23 12 6 5" xfId="35677"/>
    <cellStyle name="Normal 2 23 12 6 6" xfId="35678"/>
    <cellStyle name="Normal 2 23 12 6 7" xfId="35679"/>
    <cellStyle name="Normal 2 23 12 7" xfId="35680"/>
    <cellStyle name="Normal 2 23 12 7 2" xfId="35681"/>
    <cellStyle name="Normal 2 23 12 7 2 2" xfId="35682"/>
    <cellStyle name="Normal 2 23 12 7 2 3" xfId="35683"/>
    <cellStyle name="Normal 2 23 12 7 2 4" xfId="35684"/>
    <cellStyle name="Normal 2 23 12 7 2 5" xfId="35685"/>
    <cellStyle name="Normal 2 23 12 7 2 6" xfId="35686"/>
    <cellStyle name="Normal 2 23 12 7 3" xfId="35687"/>
    <cellStyle name="Normal 2 23 12 7 4" xfId="35688"/>
    <cellStyle name="Normal 2 23 12 7 5" xfId="35689"/>
    <cellStyle name="Normal 2 23 12 7 6" xfId="35690"/>
    <cellStyle name="Normal 2 23 12 7 7" xfId="35691"/>
    <cellStyle name="Normal 2 23 12 8" xfId="35692"/>
    <cellStyle name="Normal 2 23 12 8 2" xfId="35693"/>
    <cellStyle name="Normal 2 23 12 8 3" xfId="35694"/>
    <cellStyle name="Normal 2 23 12 8 4" xfId="35695"/>
    <cellStyle name="Normal 2 23 12 8 5" xfId="35696"/>
    <cellStyle name="Normal 2 23 12 8 6" xfId="35697"/>
    <cellStyle name="Normal 2 23 12 9" xfId="35698"/>
    <cellStyle name="Normal 2 23 13" xfId="35699"/>
    <cellStyle name="Normal 2 23 13 10" xfId="35700"/>
    <cellStyle name="Normal 2 23 13 11" xfId="35701"/>
    <cellStyle name="Normal 2 23 13 12" xfId="35702"/>
    <cellStyle name="Normal 2 23 13 13" xfId="35703"/>
    <cellStyle name="Normal 2 23 13 2" xfId="35704"/>
    <cellStyle name="Normal 2 23 13 2 2" xfId="35705"/>
    <cellStyle name="Normal 2 23 13 2 2 2" xfId="35706"/>
    <cellStyle name="Normal 2 23 13 2 2 2 2" xfId="35707"/>
    <cellStyle name="Normal 2 23 13 2 2 2 2 2" xfId="35708"/>
    <cellStyle name="Normal 2 23 13 2 2 2 3" xfId="35709"/>
    <cellStyle name="Normal 2 23 13 2 2 3" xfId="35710"/>
    <cellStyle name="Normal 2 23 13 2 2 4" xfId="35711"/>
    <cellStyle name="Normal 2 23 13 2 2 5" xfId="35712"/>
    <cellStyle name="Normal 2 23 13 2 2 6" xfId="35713"/>
    <cellStyle name="Normal 2 23 13 2 3" xfId="35714"/>
    <cellStyle name="Normal 2 23 13 2 4" xfId="35715"/>
    <cellStyle name="Normal 2 23 13 2 5" xfId="35716"/>
    <cellStyle name="Normal 2 23 13 2 6" xfId="35717"/>
    <cellStyle name="Normal 2 23 13 2 7" xfId="35718"/>
    <cellStyle name="Normal 2 23 13 3" xfId="35719"/>
    <cellStyle name="Normal 2 23 13 3 2" xfId="35720"/>
    <cellStyle name="Normal 2 23 13 3 2 2" xfId="35721"/>
    <cellStyle name="Normal 2 23 13 3 2 3" xfId="35722"/>
    <cellStyle name="Normal 2 23 13 3 2 4" xfId="35723"/>
    <cellStyle name="Normal 2 23 13 3 2 5" xfId="35724"/>
    <cellStyle name="Normal 2 23 13 3 2 6" xfId="35725"/>
    <cellStyle name="Normal 2 23 13 3 3" xfId="35726"/>
    <cellStyle name="Normal 2 23 13 3 4" xfId="35727"/>
    <cellStyle name="Normal 2 23 13 3 5" xfId="35728"/>
    <cellStyle name="Normal 2 23 13 3 6" xfId="35729"/>
    <cellStyle name="Normal 2 23 13 3 7" xfId="35730"/>
    <cellStyle name="Normal 2 23 13 4" xfId="35731"/>
    <cellStyle name="Normal 2 23 13 4 2" xfId="35732"/>
    <cellStyle name="Normal 2 23 13 4 2 2" xfId="35733"/>
    <cellStyle name="Normal 2 23 13 4 2 3" xfId="35734"/>
    <cellStyle name="Normal 2 23 13 4 2 4" xfId="35735"/>
    <cellStyle name="Normal 2 23 13 4 2 5" xfId="35736"/>
    <cellStyle name="Normal 2 23 13 4 2 6" xfId="35737"/>
    <cellStyle name="Normal 2 23 13 4 3" xfId="35738"/>
    <cellStyle name="Normal 2 23 13 4 3 2" xfId="35739"/>
    <cellStyle name="Normal 2 23 13 4 4" xfId="35740"/>
    <cellStyle name="Normal 2 23 13 4 5" xfId="35741"/>
    <cellStyle name="Normal 2 23 13 4 6" xfId="35742"/>
    <cellStyle name="Normal 2 23 13 4 7" xfId="35743"/>
    <cellStyle name="Normal 2 23 13 5" xfId="35744"/>
    <cellStyle name="Normal 2 23 13 5 2" xfId="35745"/>
    <cellStyle name="Normal 2 23 13 5 2 2" xfId="35746"/>
    <cellStyle name="Normal 2 23 13 5 2 3" xfId="35747"/>
    <cellStyle name="Normal 2 23 13 5 2 4" xfId="35748"/>
    <cellStyle name="Normal 2 23 13 5 2 5" xfId="35749"/>
    <cellStyle name="Normal 2 23 13 5 2 6" xfId="35750"/>
    <cellStyle name="Normal 2 23 13 5 3" xfId="35751"/>
    <cellStyle name="Normal 2 23 13 5 4" xfId="35752"/>
    <cellStyle name="Normal 2 23 13 5 5" xfId="35753"/>
    <cellStyle name="Normal 2 23 13 5 6" xfId="35754"/>
    <cellStyle name="Normal 2 23 13 5 7" xfId="35755"/>
    <cellStyle name="Normal 2 23 13 6" xfId="35756"/>
    <cellStyle name="Normal 2 23 13 6 2" xfId="35757"/>
    <cellStyle name="Normal 2 23 13 6 2 2" xfId="35758"/>
    <cellStyle name="Normal 2 23 13 6 2 3" xfId="35759"/>
    <cellStyle name="Normal 2 23 13 6 2 4" xfId="35760"/>
    <cellStyle name="Normal 2 23 13 6 2 5" xfId="35761"/>
    <cellStyle name="Normal 2 23 13 6 2 6" xfId="35762"/>
    <cellStyle name="Normal 2 23 13 6 3" xfId="35763"/>
    <cellStyle name="Normal 2 23 13 6 4" xfId="35764"/>
    <cellStyle name="Normal 2 23 13 6 5" xfId="35765"/>
    <cellStyle name="Normal 2 23 13 6 6" xfId="35766"/>
    <cellStyle name="Normal 2 23 13 6 7" xfId="35767"/>
    <cellStyle name="Normal 2 23 13 7" xfId="35768"/>
    <cellStyle name="Normal 2 23 13 7 2" xfId="35769"/>
    <cellStyle name="Normal 2 23 13 7 2 2" xfId="35770"/>
    <cellStyle name="Normal 2 23 13 7 2 3" xfId="35771"/>
    <cellStyle name="Normal 2 23 13 7 2 4" xfId="35772"/>
    <cellStyle name="Normal 2 23 13 7 2 5" xfId="35773"/>
    <cellStyle name="Normal 2 23 13 7 2 6" xfId="35774"/>
    <cellStyle name="Normal 2 23 13 7 3" xfId="35775"/>
    <cellStyle name="Normal 2 23 13 7 4" xfId="35776"/>
    <cellStyle name="Normal 2 23 13 7 5" xfId="35777"/>
    <cellStyle name="Normal 2 23 13 7 6" xfId="35778"/>
    <cellStyle name="Normal 2 23 13 7 7" xfId="35779"/>
    <cellStyle name="Normal 2 23 13 8" xfId="35780"/>
    <cellStyle name="Normal 2 23 13 8 2" xfId="35781"/>
    <cellStyle name="Normal 2 23 13 8 3" xfId="35782"/>
    <cellStyle name="Normal 2 23 13 8 4" xfId="35783"/>
    <cellStyle name="Normal 2 23 13 8 5" xfId="35784"/>
    <cellStyle name="Normal 2 23 13 8 6" xfId="35785"/>
    <cellStyle name="Normal 2 23 13 9" xfId="35786"/>
    <cellStyle name="Normal 2 23 14" xfId="35787"/>
    <cellStyle name="Normal 2 23 14 2" xfId="35788"/>
    <cellStyle name="Normal 2 23 14 2 2" xfId="35789"/>
    <cellStyle name="Normal 2 23 14 2 3" xfId="35790"/>
    <cellStyle name="Normal 2 23 14 2 4" xfId="35791"/>
    <cellStyle name="Normal 2 23 14 2 5" xfId="35792"/>
    <cellStyle name="Normal 2 23 14 2 6" xfId="35793"/>
    <cellStyle name="Normal 2 23 14 3" xfId="35794"/>
    <cellStyle name="Normal 2 23 14 4" xfId="35795"/>
    <cellStyle name="Normal 2 23 14 5" xfId="35796"/>
    <cellStyle name="Normal 2 23 14 6" xfId="35797"/>
    <cellStyle name="Normal 2 23 14 7" xfId="35798"/>
    <cellStyle name="Normal 2 23 15" xfId="35799"/>
    <cellStyle name="Normal 2 23 15 2" xfId="35800"/>
    <cellStyle name="Normal 2 23 15 2 2" xfId="35801"/>
    <cellStyle name="Normal 2 23 15 2 3" xfId="35802"/>
    <cellStyle name="Normal 2 23 15 2 4" xfId="35803"/>
    <cellStyle name="Normal 2 23 15 2 5" xfId="35804"/>
    <cellStyle name="Normal 2 23 15 2 6" xfId="35805"/>
    <cellStyle name="Normal 2 23 15 3" xfId="35806"/>
    <cellStyle name="Normal 2 23 15 4" xfId="35807"/>
    <cellStyle name="Normal 2 23 15 5" xfId="35808"/>
    <cellStyle name="Normal 2 23 15 6" xfId="35809"/>
    <cellStyle name="Normal 2 23 15 7" xfId="35810"/>
    <cellStyle name="Normal 2 23 16" xfId="35811"/>
    <cellStyle name="Normal 2 23 16 2" xfId="35812"/>
    <cellStyle name="Normal 2 23 16 2 2" xfId="35813"/>
    <cellStyle name="Normal 2 23 16 2 3" xfId="35814"/>
    <cellStyle name="Normal 2 23 16 2 4" xfId="35815"/>
    <cellStyle name="Normal 2 23 16 2 5" xfId="35816"/>
    <cellStyle name="Normal 2 23 16 2 6" xfId="35817"/>
    <cellStyle name="Normal 2 23 16 3" xfId="35818"/>
    <cellStyle name="Normal 2 23 16 4" xfId="35819"/>
    <cellStyle name="Normal 2 23 16 5" xfId="35820"/>
    <cellStyle name="Normal 2 23 16 6" xfId="35821"/>
    <cellStyle name="Normal 2 23 16 7" xfId="35822"/>
    <cellStyle name="Normal 2 23 17" xfId="35823"/>
    <cellStyle name="Normal 2 23 17 2" xfId="35824"/>
    <cellStyle name="Normal 2 23 17 2 2" xfId="35825"/>
    <cellStyle name="Normal 2 23 17 2 3" xfId="35826"/>
    <cellStyle name="Normal 2 23 17 2 4" xfId="35827"/>
    <cellStyle name="Normal 2 23 17 2 5" xfId="35828"/>
    <cellStyle name="Normal 2 23 17 2 6" xfId="35829"/>
    <cellStyle name="Normal 2 23 17 3" xfId="35830"/>
    <cellStyle name="Normal 2 23 17 4" xfId="35831"/>
    <cellStyle name="Normal 2 23 17 5" xfId="35832"/>
    <cellStyle name="Normal 2 23 17 6" xfId="35833"/>
    <cellStyle name="Normal 2 23 17 7" xfId="35834"/>
    <cellStyle name="Normal 2 23 18" xfId="35835"/>
    <cellStyle name="Normal 2 23 18 2" xfId="35836"/>
    <cellStyle name="Normal 2 23 18 2 2" xfId="35837"/>
    <cellStyle name="Normal 2 23 18 2 3" xfId="35838"/>
    <cellStyle name="Normal 2 23 18 2 4" xfId="35839"/>
    <cellStyle name="Normal 2 23 18 2 5" xfId="35840"/>
    <cellStyle name="Normal 2 23 18 2 6" xfId="35841"/>
    <cellStyle name="Normal 2 23 18 3" xfId="35842"/>
    <cellStyle name="Normal 2 23 18 4" xfId="35843"/>
    <cellStyle name="Normal 2 23 18 5" xfId="35844"/>
    <cellStyle name="Normal 2 23 18 6" xfId="35845"/>
    <cellStyle name="Normal 2 23 18 7" xfId="35846"/>
    <cellStyle name="Normal 2 23 19" xfId="35847"/>
    <cellStyle name="Normal 2 23 19 2" xfId="35848"/>
    <cellStyle name="Normal 2 23 19 2 2" xfId="35849"/>
    <cellStyle name="Normal 2 23 19 2 3" xfId="35850"/>
    <cellStyle name="Normal 2 23 19 2 4" xfId="35851"/>
    <cellStyle name="Normal 2 23 19 2 5" xfId="35852"/>
    <cellStyle name="Normal 2 23 19 2 6" xfId="35853"/>
    <cellStyle name="Normal 2 23 19 3" xfId="35854"/>
    <cellStyle name="Normal 2 23 19 4" xfId="35855"/>
    <cellStyle name="Normal 2 23 19 5" xfId="35856"/>
    <cellStyle name="Normal 2 23 19 6" xfId="35857"/>
    <cellStyle name="Normal 2 23 19 7" xfId="35858"/>
    <cellStyle name="Normal 2 23 2" xfId="35859"/>
    <cellStyle name="Normal 2 23 2 10" xfId="35860"/>
    <cellStyle name="Normal 2 23 2 11" xfId="35861"/>
    <cellStyle name="Normal 2 23 2 12" xfId="35862"/>
    <cellStyle name="Normal 2 23 2 13" xfId="35863"/>
    <cellStyle name="Normal 2 23 2 2" xfId="35864"/>
    <cellStyle name="Normal 2 23 2 2 2" xfId="35865"/>
    <cellStyle name="Normal 2 23 2 2 2 2" xfId="35866"/>
    <cellStyle name="Normal 2 23 2 2 2 3" xfId="35867"/>
    <cellStyle name="Normal 2 23 2 2 2 4" xfId="35868"/>
    <cellStyle name="Normal 2 23 2 2 2 5" xfId="35869"/>
    <cellStyle name="Normal 2 23 2 2 2 6" xfId="35870"/>
    <cellStyle name="Normal 2 23 2 2 3" xfId="35871"/>
    <cellStyle name="Normal 2 23 2 2 4" xfId="35872"/>
    <cellStyle name="Normal 2 23 2 2 5" xfId="35873"/>
    <cellStyle name="Normal 2 23 2 2 6" xfId="35874"/>
    <cellStyle name="Normal 2 23 2 2 7" xfId="35875"/>
    <cellStyle name="Normal 2 23 2 3" xfId="35876"/>
    <cellStyle name="Normal 2 23 2 3 2" xfId="35877"/>
    <cellStyle name="Normal 2 23 2 3 2 2" xfId="35878"/>
    <cellStyle name="Normal 2 23 2 3 2 3" xfId="35879"/>
    <cellStyle name="Normal 2 23 2 3 2 4" xfId="35880"/>
    <cellStyle name="Normal 2 23 2 3 2 5" xfId="35881"/>
    <cellStyle name="Normal 2 23 2 3 2 6" xfId="35882"/>
    <cellStyle name="Normal 2 23 2 3 3" xfId="35883"/>
    <cellStyle name="Normal 2 23 2 3 4" xfId="35884"/>
    <cellStyle name="Normal 2 23 2 3 5" xfId="35885"/>
    <cellStyle name="Normal 2 23 2 3 6" xfId="35886"/>
    <cellStyle name="Normal 2 23 2 3 7" xfId="35887"/>
    <cellStyle name="Normal 2 23 2 4" xfId="35888"/>
    <cellStyle name="Normal 2 23 2 4 2" xfId="35889"/>
    <cellStyle name="Normal 2 23 2 4 2 2" xfId="35890"/>
    <cellStyle name="Normal 2 23 2 4 2 3" xfId="35891"/>
    <cellStyle name="Normal 2 23 2 4 2 4" xfId="35892"/>
    <cellStyle name="Normal 2 23 2 4 2 5" xfId="35893"/>
    <cellStyle name="Normal 2 23 2 4 2 6" xfId="35894"/>
    <cellStyle name="Normal 2 23 2 4 3" xfId="35895"/>
    <cellStyle name="Normal 2 23 2 4 4" xfId="35896"/>
    <cellStyle name="Normal 2 23 2 4 5" xfId="35897"/>
    <cellStyle name="Normal 2 23 2 4 6" xfId="35898"/>
    <cellStyle name="Normal 2 23 2 4 7" xfId="35899"/>
    <cellStyle name="Normal 2 23 2 5" xfId="35900"/>
    <cellStyle name="Normal 2 23 2 5 2" xfId="35901"/>
    <cellStyle name="Normal 2 23 2 5 2 2" xfId="35902"/>
    <cellStyle name="Normal 2 23 2 5 2 3" xfId="35903"/>
    <cellStyle name="Normal 2 23 2 5 2 4" xfId="35904"/>
    <cellStyle name="Normal 2 23 2 5 2 5" xfId="35905"/>
    <cellStyle name="Normal 2 23 2 5 2 6" xfId="35906"/>
    <cellStyle name="Normal 2 23 2 5 3" xfId="35907"/>
    <cellStyle name="Normal 2 23 2 5 4" xfId="35908"/>
    <cellStyle name="Normal 2 23 2 5 5" xfId="35909"/>
    <cellStyle name="Normal 2 23 2 5 6" xfId="35910"/>
    <cellStyle name="Normal 2 23 2 5 7" xfId="35911"/>
    <cellStyle name="Normal 2 23 2 6" xfId="35912"/>
    <cellStyle name="Normal 2 23 2 6 2" xfId="35913"/>
    <cellStyle name="Normal 2 23 2 6 2 2" xfId="35914"/>
    <cellStyle name="Normal 2 23 2 6 2 3" xfId="35915"/>
    <cellStyle name="Normal 2 23 2 6 2 4" xfId="35916"/>
    <cellStyle name="Normal 2 23 2 6 2 5" xfId="35917"/>
    <cellStyle name="Normal 2 23 2 6 2 6" xfId="35918"/>
    <cellStyle name="Normal 2 23 2 6 3" xfId="35919"/>
    <cellStyle name="Normal 2 23 2 6 4" xfId="35920"/>
    <cellStyle name="Normal 2 23 2 6 5" xfId="35921"/>
    <cellStyle name="Normal 2 23 2 6 6" xfId="35922"/>
    <cellStyle name="Normal 2 23 2 6 7" xfId="35923"/>
    <cellStyle name="Normal 2 23 2 7" xfId="35924"/>
    <cellStyle name="Normal 2 23 2 7 2" xfId="35925"/>
    <cellStyle name="Normal 2 23 2 7 2 2" xfId="35926"/>
    <cellStyle name="Normal 2 23 2 7 2 3" xfId="35927"/>
    <cellStyle name="Normal 2 23 2 7 2 4" xfId="35928"/>
    <cellStyle name="Normal 2 23 2 7 2 5" xfId="35929"/>
    <cellStyle name="Normal 2 23 2 7 2 6" xfId="35930"/>
    <cellStyle name="Normal 2 23 2 7 3" xfId="35931"/>
    <cellStyle name="Normal 2 23 2 7 4" xfId="35932"/>
    <cellStyle name="Normal 2 23 2 7 5" xfId="35933"/>
    <cellStyle name="Normal 2 23 2 7 6" xfId="35934"/>
    <cellStyle name="Normal 2 23 2 7 7" xfId="35935"/>
    <cellStyle name="Normal 2 23 2 8" xfId="35936"/>
    <cellStyle name="Normal 2 23 2 8 2" xfId="35937"/>
    <cellStyle name="Normal 2 23 2 8 3" xfId="35938"/>
    <cellStyle name="Normal 2 23 2 8 4" xfId="35939"/>
    <cellStyle name="Normal 2 23 2 8 5" xfId="35940"/>
    <cellStyle name="Normal 2 23 2 8 6" xfId="35941"/>
    <cellStyle name="Normal 2 23 2 9" xfId="35942"/>
    <cellStyle name="Normal 2 23 20" xfId="35943"/>
    <cellStyle name="Normal 2 23 20 2" xfId="35944"/>
    <cellStyle name="Normal 2 23 20 3" xfId="35945"/>
    <cellStyle name="Normal 2 23 20 4" xfId="35946"/>
    <cellStyle name="Normal 2 23 20 5" xfId="35947"/>
    <cellStyle name="Normal 2 23 20 6" xfId="35948"/>
    <cellStyle name="Normal 2 23 21" xfId="35949"/>
    <cellStyle name="Normal 2 23 22" xfId="35950"/>
    <cellStyle name="Normal 2 23 23" xfId="35951"/>
    <cellStyle name="Normal 2 23 24" xfId="35952"/>
    <cellStyle name="Normal 2 23 25" xfId="35953"/>
    <cellStyle name="Normal 2 23 3" xfId="35954"/>
    <cellStyle name="Normal 2 23 3 10" xfId="35955"/>
    <cellStyle name="Normal 2 23 3 11" xfId="35956"/>
    <cellStyle name="Normal 2 23 3 12" xfId="35957"/>
    <cellStyle name="Normal 2 23 3 13" xfId="35958"/>
    <cellStyle name="Normal 2 23 3 2" xfId="35959"/>
    <cellStyle name="Normal 2 23 3 2 2" xfId="35960"/>
    <cellStyle name="Normal 2 23 3 2 2 2" xfId="35961"/>
    <cellStyle name="Normal 2 23 3 2 2 3" xfId="35962"/>
    <cellStyle name="Normal 2 23 3 2 2 4" xfId="35963"/>
    <cellStyle name="Normal 2 23 3 2 2 5" xfId="35964"/>
    <cellStyle name="Normal 2 23 3 2 2 6" xfId="35965"/>
    <cellStyle name="Normal 2 23 3 2 3" xfId="35966"/>
    <cellStyle name="Normal 2 23 3 2 4" xfId="35967"/>
    <cellStyle name="Normal 2 23 3 2 5" xfId="35968"/>
    <cellStyle name="Normal 2 23 3 2 6" xfId="35969"/>
    <cellStyle name="Normal 2 23 3 2 7" xfId="35970"/>
    <cellStyle name="Normal 2 23 3 3" xfId="35971"/>
    <cellStyle name="Normal 2 23 3 3 2" xfId="35972"/>
    <cellStyle name="Normal 2 23 3 3 2 2" xfId="35973"/>
    <cellStyle name="Normal 2 23 3 3 2 3" xfId="35974"/>
    <cellStyle name="Normal 2 23 3 3 2 4" xfId="35975"/>
    <cellStyle name="Normal 2 23 3 3 2 5" xfId="35976"/>
    <cellStyle name="Normal 2 23 3 3 2 6" xfId="35977"/>
    <cellStyle name="Normal 2 23 3 3 3" xfId="35978"/>
    <cellStyle name="Normal 2 23 3 3 4" xfId="35979"/>
    <cellStyle name="Normal 2 23 3 3 5" xfId="35980"/>
    <cellStyle name="Normal 2 23 3 3 6" xfId="35981"/>
    <cellStyle name="Normal 2 23 3 3 7" xfId="35982"/>
    <cellStyle name="Normal 2 23 3 4" xfId="35983"/>
    <cellStyle name="Normal 2 23 3 4 2" xfId="35984"/>
    <cellStyle name="Normal 2 23 3 4 2 2" xfId="35985"/>
    <cellStyle name="Normal 2 23 3 4 2 3" xfId="35986"/>
    <cellStyle name="Normal 2 23 3 4 2 4" xfId="35987"/>
    <cellStyle name="Normal 2 23 3 4 2 5" xfId="35988"/>
    <cellStyle name="Normal 2 23 3 4 2 6" xfId="35989"/>
    <cellStyle name="Normal 2 23 3 4 3" xfId="35990"/>
    <cellStyle name="Normal 2 23 3 4 4" xfId="35991"/>
    <cellStyle name="Normal 2 23 3 4 5" xfId="35992"/>
    <cellStyle name="Normal 2 23 3 4 6" xfId="35993"/>
    <cellStyle name="Normal 2 23 3 4 7" xfId="35994"/>
    <cellStyle name="Normal 2 23 3 5" xfId="35995"/>
    <cellStyle name="Normal 2 23 3 5 2" xfId="35996"/>
    <cellStyle name="Normal 2 23 3 5 2 2" xfId="35997"/>
    <cellStyle name="Normal 2 23 3 5 2 3" xfId="35998"/>
    <cellStyle name="Normal 2 23 3 5 2 4" xfId="35999"/>
    <cellStyle name="Normal 2 23 3 5 2 5" xfId="36000"/>
    <cellStyle name="Normal 2 23 3 5 2 6" xfId="36001"/>
    <cellStyle name="Normal 2 23 3 5 3" xfId="36002"/>
    <cellStyle name="Normal 2 23 3 5 4" xfId="36003"/>
    <cellStyle name="Normal 2 23 3 5 5" xfId="36004"/>
    <cellStyle name="Normal 2 23 3 5 6" xfId="36005"/>
    <cellStyle name="Normal 2 23 3 5 7" xfId="36006"/>
    <cellStyle name="Normal 2 23 3 6" xfId="36007"/>
    <cellStyle name="Normal 2 23 3 6 2" xfId="36008"/>
    <cellStyle name="Normal 2 23 3 6 2 2" xfId="36009"/>
    <cellStyle name="Normal 2 23 3 6 2 3" xfId="36010"/>
    <cellStyle name="Normal 2 23 3 6 2 4" xfId="36011"/>
    <cellStyle name="Normal 2 23 3 6 2 5" xfId="36012"/>
    <cellStyle name="Normal 2 23 3 6 2 6" xfId="36013"/>
    <cellStyle name="Normal 2 23 3 6 3" xfId="36014"/>
    <cellStyle name="Normal 2 23 3 6 4" xfId="36015"/>
    <cellStyle name="Normal 2 23 3 6 5" xfId="36016"/>
    <cellStyle name="Normal 2 23 3 6 6" xfId="36017"/>
    <cellStyle name="Normal 2 23 3 6 7" xfId="36018"/>
    <cellStyle name="Normal 2 23 3 7" xfId="36019"/>
    <cellStyle name="Normal 2 23 3 7 2" xfId="36020"/>
    <cellStyle name="Normal 2 23 3 7 2 2" xfId="36021"/>
    <cellStyle name="Normal 2 23 3 7 2 3" xfId="36022"/>
    <cellStyle name="Normal 2 23 3 7 2 4" xfId="36023"/>
    <cellStyle name="Normal 2 23 3 7 2 5" xfId="36024"/>
    <cellStyle name="Normal 2 23 3 7 2 6" xfId="36025"/>
    <cellStyle name="Normal 2 23 3 7 3" xfId="36026"/>
    <cellStyle name="Normal 2 23 3 7 4" xfId="36027"/>
    <cellStyle name="Normal 2 23 3 7 5" xfId="36028"/>
    <cellStyle name="Normal 2 23 3 7 6" xfId="36029"/>
    <cellStyle name="Normal 2 23 3 7 7" xfId="36030"/>
    <cellStyle name="Normal 2 23 3 8" xfId="36031"/>
    <cellStyle name="Normal 2 23 3 8 2" xfId="36032"/>
    <cellStyle name="Normal 2 23 3 8 2 2" xfId="36033"/>
    <cellStyle name="Normal 2 23 3 8 3" xfId="36034"/>
    <cellStyle name="Normal 2 23 3 8 4" xfId="36035"/>
    <cellStyle name="Normal 2 23 3 8 5" xfId="36036"/>
    <cellStyle name="Normal 2 23 3 8 6" xfId="36037"/>
    <cellStyle name="Normal 2 23 3 9" xfId="36038"/>
    <cellStyle name="Normal 2 23 4" xfId="36039"/>
    <cellStyle name="Normal 2 23 4 10" xfId="36040"/>
    <cellStyle name="Normal 2 23 4 11" xfId="36041"/>
    <cellStyle name="Normal 2 23 4 12" xfId="36042"/>
    <cellStyle name="Normal 2 23 4 13" xfId="36043"/>
    <cellStyle name="Normal 2 23 4 2" xfId="36044"/>
    <cellStyle name="Normal 2 23 4 2 2" xfId="36045"/>
    <cellStyle name="Normal 2 23 4 2 2 2" xfId="36046"/>
    <cellStyle name="Normal 2 23 4 2 2 3" xfId="36047"/>
    <cellStyle name="Normal 2 23 4 2 2 4" xfId="36048"/>
    <cellStyle name="Normal 2 23 4 2 2 5" xfId="36049"/>
    <cellStyle name="Normal 2 23 4 2 2 6" xfId="36050"/>
    <cellStyle name="Normal 2 23 4 2 3" xfId="36051"/>
    <cellStyle name="Normal 2 23 4 2 4" xfId="36052"/>
    <cellStyle name="Normal 2 23 4 2 5" xfId="36053"/>
    <cellStyle name="Normal 2 23 4 2 6" xfId="36054"/>
    <cellStyle name="Normal 2 23 4 2 7" xfId="36055"/>
    <cellStyle name="Normal 2 23 4 3" xfId="36056"/>
    <cellStyle name="Normal 2 23 4 3 2" xfId="36057"/>
    <cellStyle name="Normal 2 23 4 3 2 2" xfId="36058"/>
    <cellStyle name="Normal 2 23 4 3 2 3" xfId="36059"/>
    <cellStyle name="Normal 2 23 4 3 2 4" xfId="36060"/>
    <cellStyle name="Normal 2 23 4 3 2 5" xfId="36061"/>
    <cellStyle name="Normal 2 23 4 3 2 6" xfId="36062"/>
    <cellStyle name="Normal 2 23 4 3 3" xfId="36063"/>
    <cellStyle name="Normal 2 23 4 3 4" xfId="36064"/>
    <cellStyle name="Normal 2 23 4 3 5" xfId="36065"/>
    <cellStyle name="Normal 2 23 4 3 6" xfId="36066"/>
    <cellStyle name="Normal 2 23 4 3 7" xfId="36067"/>
    <cellStyle name="Normal 2 23 4 4" xfId="36068"/>
    <cellStyle name="Normal 2 23 4 4 2" xfId="36069"/>
    <cellStyle name="Normal 2 23 4 4 2 2" xfId="36070"/>
    <cellStyle name="Normal 2 23 4 4 2 3" xfId="36071"/>
    <cellStyle name="Normal 2 23 4 4 2 4" xfId="36072"/>
    <cellStyle name="Normal 2 23 4 4 2 5" xfId="36073"/>
    <cellStyle name="Normal 2 23 4 4 2 6" xfId="36074"/>
    <cellStyle name="Normal 2 23 4 4 3" xfId="36075"/>
    <cellStyle name="Normal 2 23 4 4 4" xfId="36076"/>
    <cellStyle name="Normal 2 23 4 4 5" xfId="36077"/>
    <cellStyle name="Normal 2 23 4 4 6" xfId="36078"/>
    <cellStyle name="Normal 2 23 4 4 7" xfId="36079"/>
    <cellStyle name="Normal 2 23 4 5" xfId="36080"/>
    <cellStyle name="Normal 2 23 4 5 2" xfId="36081"/>
    <cellStyle name="Normal 2 23 4 5 2 2" xfId="36082"/>
    <cellStyle name="Normal 2 23 4 5 2 3" xfId="36083"/>
    <cellStyle name="Normal 2 23 4 5 2 4" xfId="36084"/>
    <cellStyle name="Normal 2 23 4 5 2 5" xfId="36085"/>
    <cellStyle name="Normal 2 23 4 5 2 6" xfId="36086"/>
    <cellStyle name="Normal 2 23 4 5 3" xfId="36087"/>
    <cellStyle name="Normal 2 23 4 5 4" xfId="36088"/>
    <cellStyle name="Normal 2 23 4 5 5" xfId="36089"/>
    <cellStyle name="Normal 2 23 4 5 6" xfId="36090"/>
    <cellStyle name="Normal 2 23 4 5 7" xfId="36091"/>
    <cellStyle name="Normal 2 23 4 6" xfId="36092"/>
    <cellStyle name="Normal 2 23 4 6 2" xfId="36093"/>
    <cellStyle name="Normal 2 23 4 6 2 2" xfId="36094"/>
    <cellStyle name="Normal 2 23 4 6 2 3" xfId="36095"/>
    <cellStyle name="Normal 2 23 4 6 2 4" xfId="36096"/>
    <cellStyle name="Normal 2 23 4 6 2 5" xfId="36097"/>
    <cellStyle name="Normal 2 23 4 6 2 6" xfId="36098"/>
    <cellStyle name="Normal 2 23 4 6 3" xfId="36099"/>
    <cellStyle name="Normal 2 23 4 6 3 2" xfId="36100"/>
    <cellStyle name="Normal 2 23 4 6 3 2 2" xfId="36101"/>
    <cellStyle name="Normal 2 23 4 6 3 3" xfId="36102"/>
    <cellStyle name="Normal 2 23 4 6 4" xfId="36103"/>
    <cellStyle name="Normal 2 23 4 6 5" xfId="36104"/>
    <cellStyle name="Normal 2 23 4 6 6" xfId="36105"/>
    <cellStyle name="Normal 2 23 4 6 7" xfId="36106"/>
    <cellStyle name="Normal 2 23 4 7" xfId="36107"/>
    <cellStyle name="Normal 2 23 4 7 2" xfId="36108"/>
    <cellStyle name="Normal 2 23 4 7 2 2" xfId="36109"/>
    <cellStyle name="Normal 2 23 4 7 2 3" xfId="36110"/>
    <cellStyle name="Normal 2 23 4 7 2 4" xfId="36111"/>
    <cellStyle name="Normal 2 23 4 7 2 5" xfId="36112"/>
    <cellStyle name="Normal 2 23 4 7 2 6" xfId="36113"/>
    <cellStyle name="Normal 2 23 4 7 3" xfId="36114"/>
    <cellStyle name="Normal 2 23 4 7 4" xfId="36115"/>
    <cellStyle name="Normal 2 23 4 7 4 2" xfId="36116"/>
    <cellStyle name="Normal 2 23 4 7 4 2 2" xfId="36117"/>
    <cellStyle name="Normal 2 23 4 7 4 3" xfId="36118"/>
    <cellStyle name="Normal 2 23 4 7 5" xfId="36119"/>
    <cellStyle name="Normal 2 23 4 7 6" xfId="36120"/>
    <cellStyle name="Normal 2 23 4 7 7" xfId="36121"/>
    <cellStyle name="Normal 2 23 4 8" xfId="36122"/>
    <cellStyle name="Normal 2 23 4 8 2" xfId="36123"/>
    <cellStyle name="Normal 2 23 4 8 3" xfId="36124"/>
    <cellStyle name="Normal 2 23 4 8 4" xfId="36125"/>
    <cellStyle name="Normal 2 23 4 8 5" xfId="36126"/>
    <cellStyle name="Normal 2 23 4 8 6" xfId="36127"/>
    <cellStyle name="Normal 2 23 4 9" xfId="36128"/>
    <cellStyle name="Normal 2 23 5" xfId="36129"/>
    <cellStyle name="Normal 2 23 5 10" xfId="36130"/>
    <cellStyle name="Normal 2 23 5 11" xfId="36131"/>
    <cellStyle name="Normal 2 23 5 12" xfId="36132"/>
    <cellStyle name="Normal 2 23 5 13" xfId="36133"/>
    <cellStyle name="Normal 2 23 5 2" xfId="36134"/>
    <cellStyle name="Normal 2 23 5 2 2" xfId="36135"/>
    <cellStyle name="Normal 2 23 5 2 2 2" xfId="36136"/>
    <cellStyle name="Normal 2 23 5 2 2 3" xfId="36137"/>
    <cellStyle name="Normal 2 23 5 2 2 4" xfId="36138"/>
    <cellStyle name="Normal 2 23 5 2 2 5" xfId="36139"/>
    <cellStyle name="Normal 2 23 5 2 2 6" xfId="36140"/>
    <cellStyle name="Normal 2 23 5 2 3" xfId="36141"/>
    <cellStyle name="Normal 2 23 5 2 4" xfId="36142"/>
    <cellStyle name="Normal 2 23 5 2 5" xfId="36143"/>
    <cellStyle name="Normal 2 23 5 2 6" xfId="36144"/>
    <cellStyle name="Normal 2 23 5 2 7" xfId="36145"/>
    <cellStyle name="Normal 2 23 5 3" xfId="36146"/>
    <cellStyle name="Normal 2 23 5 3 2" xfId="36147"/>
    <cellStyle name="Normal 2 23 5 3 2 2" xfId="36148"/>
    <cellStyle name="Normal 2 23 5 3 2 3" xfId="36149"/>
    <cellStyle name="Normal 2 23 5 3 2 4" xfId="36150"/>
    <cellStyle name="Normal 2 23 5 3 2 5" xfId="36151"/>
    <cellStyle name="Normal 2 23 5 3 2 6" xfId="36152"/>
    <cellStyle name="Normal 2 23 5 3 3" xfId="36153"/>
    <cellStyle name="Normal 2 23 5 3 4" xfId="36154"/>
    <cellStyle name="Normal 2 23 5 3 5" xfId="36155"/>
    <cellStyle name="Normal 2 23 5 3 6" xfId="36156"/>
    <cellStyle name="Normal 2 23 5 3 7" xfId="36157"/>
    <cellStyle name="Normal 2 23 5 4" xfId="36158"/>
    <cellStyle name="Normal 2 23 5 4 2" xfId="36159"/>
    <cellStyle name="Normal 2 23 5 4 2 2" xfId="36160"/>
    <cellStyle name="Normal 2 23 5 4 2 3" xfId="36161"/>
    <cellStyle name="Normal 2 23 5 4 2 4" xfId="36162"/>
    <cellStyle name="Normal 2 23 5 4 2 5" xfId="36163"/>
    <cellStyle name="Normal 2 23 5 4 2 6" xfId="36164"/>
    <cellStyle name="Normal 2 23 5 4 3" xfId="36165"/>
    <cellStyle name="Normal 2 23 5 4 4" xfId="36166"/>
    <cellStyle name="Normal 2 23 5 4 5" xfId="36167"/>
    <cellStyle name="Normal 2 23 5 4 6" xfId="36168"/>
    <cellStyle name="Normal 2 23 5 4 7" xfId="36169"/>
    <cellStyle name="Normal 2 23 5 5" xfId="36170"/>
    <cellStyle name="Normal 2 23 5 5 2" xfId="36171"/>
    <cellStyle name="Normal 2 23 5 5 2 2" xfId="36172"/>
    <cellStyle name="Normal 2 23 5 5 2 3" xfId="36173"/>
    <cellStyle name="Normal 2 23 5 5 2 4" xfId="36174"/>
    <cellStyle name="Normal 2 23 5 5 2 5" xfId="36175"/>
    <cellStyle name="Normal 2 23 5 5 2 6" xfId="36176"/>
    <cellStyle name="Normal 2 23 5 5 3" xfId="36177"/>
    <cellStyle name="Normal 2 23 5 5 4" xfId="36178"/>
    <cellStyle name="Normal 2 23 5 5 5" xfId="36179"/>
    <cellStyle name="Normal 2 23 5 5 6" xfId="36180"/>
    <cellStyle name="Normal 2 23 5 5 7" xfId="36181"/>
    <cellStyle name="Normal 2 23 5 6" xfId="36182"/>
    <cellStyle name="Normal 2 23 5 6 2" xfId="36183"/>
    <cellStyle name="Normal 2 23 5 6 2 2" xfId="36184"/>
    <cellStyle name="Normal 2 23 5 6 2 3" xfId="36185"/>
    <cellStyle name="Normal 2 23 5 6 2 4" xfId="36186"/>
    <cellStyle name="Normal 2 23 5 6 2 5" xfId="36187"/>
    <cellStyle name="Normal 2 23 5 6 2 6" xfId="36188"/>
    <cellStyle name="Normal 2 23 5 6 3" xfId="36189"/>
    <cellStyle name="Normal 2 23 5 6 4" xfId="36190"/>
    <cellStyle name="Normal 2 23 5 6 5" xfId="36191"/>
    <cellStyle name="Normal 2 23 5 6 6" xfId="36192"/>
    <cellStyle name="Normal 2 23 5 6 7" xfId="36193"/>
    <cellStyle name="Normal 2 23 5 7" xfId="36194"/>
    <cellStyle name="Normal 2 23 5 7 2" xfId="36195"/>
    <cellStyle name="Normal 2 23 5 7 2 2" xfId="36196"/>
    <cellStyle name="Normal 2 23 5 7 2 3" xfId="36197"/>
    <cellStyle name="Normal 2 23 5 7 2 4" xfId="36198"/>
    <cellStyle name="Normal 2 23 5 7 2 5" xfId="36199"/>
    <cellStyle name="Normal 2 23 5 7 2 6" xfId="36200"/>
    <cellStyle name="Normal 2 23 5 7 3" xfId="36201"/>
    <cellStyle name="Normal 2 23 5 7 4" xfId="36202"/>
    <cellStyle name="Normal 2 23 5 7 5" xfId="36203"/>
    <cellStyle name="Normal 2 23 5 7 6" xfId="36204"/>
    <cellStyle name="Normal 2 23 5 7 7" xfId="36205"/>
    <cellStyle name="Normal 2 23 5 8" xfId="36206"/>
    <cellStyle name="Normal 2 23 5 8 2" xfId="36207"/>
    <cellStyle name="Normal 2 23 5 8 3" xfId="36208"/>
    <cellStyle name="Normal 2 23 5 8 4" xfId="36209"/>
    <cellStyle name="Normal 2 23 5 8 5" xfId="36210"/>
    <cellStyle name="Normal 2 23 5 8 6" xfId="36211"/>
    <cellStyle name="Normal 2 23 5 9" xfId="36212"/>
    <cellStyle name="Normal 2 23 6" xfId="36213"/>
    <cellStyle name="Normal 2 23 6 10" xfId="36214"/>
    <cellStyle name="Normal 2 23 6 11" xfId="36215"/>
    <cellStyle name="Normal 2 23 6 12" xfId="36216"/>
    <cellStyle name="Normal 2 23 6 13" xfId="36217"/>
    <cellStyle name="Normal 2 23 6 2" xfId="36218"/>
    <cellStyle name="Normal 2 23 6 2 2" xfId="36219"/>
    <cellStyle name="Normal 2 23 6 2 2 2" xfId="36220"/>
    <cellStyle name="Normal 2 23 6 2 2 3" xfId="36221"/>
    <cellStyle name="Normal 2 23 6 2 2 4" xfId="36222"/>
    <cellStyle name="Normal 2 23 6 2 2 5" xfId="36223"/>
    <cellStyle name="Normal 2 23 6 2 2 6" xfId="36224"/>
    <cellStyle name="Normal 2 23 6 2 3" xfId="36225"/>
    <cellStyle name="Normal 2 23 6 2 4" xfId="36226"/>
    <cellStyle name="Normal 2 23 6 2 5" xfId="36227"/>
    <cellStyle name="Normal 2 23 6 2 6" xfId="36228"/>
    <cellStyle name="Normal 2 23 6 2 7" xfId="36229"/>
    <cellStyle name="Normal 2 23 6 3" xfId="36230"/>
    <cellStyle name="Normal 2 23 6 3 2" xfId="36231"/>
    <cellStyle name="Normal 2 23 6 3 2 2" xfId="36232"/>
    <cellStyle name="Normal 2 23 6 3 2 2 2" xfId="36233"/>
    <cellStyle name="Normal 2 23 6 3 2 2 2 2" xfId="36234"/>
    <cellStyle name="Normal 2 23 6 3 2 2 3" xfId="36235"/>
    <cellStyle name="Normal 2 23 6 3 2 3" xfId="36236"/>
    <cellStyle name="Normal 2 23 6 3 2 4" xfId="36237"/>
    <cellStyle name="Normal 2 23 6 3 2 5" xfId="36238"/>
    <cellStyle name="Normal 2 23 6 3 2 6" xfId="36239"/>
    <cellStyle name="Normal 2 23 6 3 3" xfId="36240"/>
    <cellStyle name="Normal 2 23 6 3 4" xfId="36241"/>
    <cellStyle name="Normal 2 23 6 3 5" xfId="36242"/>
    <cellStyle name="Normal 2 23 6 3 6" xfId="36243"/>
    <cellStyle name="Normal 2 23 6 3 7" xfId="36244"/>
    <cellStyle name="Normal 2 23 6 4" xfId="36245"/>
    <cellStyle name="Normal 2 23 6 4 2" xfId="36246"/>
    <cellStyle name="Normal 2 23 6 4 2 2" xfId="36247"/>
    <cellStyle name="Normal 2 23 6 4 2 3" xfId="36248"/>
    <cellStyle name="Normal 2 23 6 4 2 4" xfId="36249"/>
    <cellStyle name="Normal 2 23 6 4 2 5" xfId="36250"/>
    <cellStyle name="Normal 2 23 6 4 2 6" xfId="36251"/>
    <cellStyle name="Normal 2 23 6 4 3" xfId="36252"/>
    <cellStyle name="Normal 2 23 6 4 4" xfId="36253"/>
    <cellStyle name="Normal 2 23 6 4 5" xfId="36254"/>
    <cellStyle name="Normal 2 23 6 4 6" xfId="36255"/>
    <cellStyle name="Normal 2 23 6 4 7" xfId="36256"/>
    <cellStyle name="Normal 2 23 6 5" xfId="36257"/>
    <cellStyle name="Normal 2 23 6 5 2" xfId="36258"/>
    <cellStyle name="Normal 2 23 6 5 2 2" xfId="36259"/>
    <cellStyle name="Normal 2 23 6 5 2 3" xfId="36260"/>
    <cellStyle name="Normal 2 23 6 5 2 4" xfId="36261"/>
    <cellStyle name="Normal 2 23 6 5 2 5" xfId="36262"/>
    <cellStyle name="Normal 2 23 6 5 2 6" xfId="36263"/>
    <cellStyle name="Normal 2 23 6 5 3" xfId="36264"/>
    <cellStyle name="Normal 2 23 6 5 4" xfId="36265"/>
    <cellStyle name="Normal 2 23 6 5 5" xfId="36266"/>
    <cellStyle name="Normal 2 23 6 5 6" xfId="36267"/>
    <cellStyle name="Normal 2 23 6 5 7" xfId="36268"/>
    <cellStyle name="Normal 2 23 6 6" xfId="36269"/>
    <cellStyle name="Normal 2 23 6 6 2" xfId="36270"/>
    <cellStyle name="Normal 2 23 6 6 2 2" xfId="36271"/>
    <cellStyle name="Normal 2 23 6 6 2 3" xfId="36272"/>
    <cellStyle name="Normal 2 23 6 6 2 4" xfId="36273"/>
    <cellStyle name="Normal 2 23 6 6 2 5" xfId="36274"/>
    <cellStyle name="Normal 2 23 6 6 2 6" xfId="36275"/>
    <cellStyle name="Normal 2 23 6 6 3" xfId="36276"/>
    <cellStyle name="Normal 2 23 6 6 4" xfId="36277"/>
    <cellStyle name="Normal 2 23 6 6 5" xfId="36278"/>
    <cellStyle name="Normal 2 23 6 6 6" xfId="36279"/>
    <cellStyle name="Normal 2 23 6 6 7" xfId="36280"/>
    <cellStyle name="Normal 2 23 6 7" xfId="36281"/>
    <cellStyle name="Normal 2 23 6 7 2" xfId="36282"/>
    <cellStyle name="Normal 2 23 6 7 2 2" xfId="36283"/>
    <cellStyle name="Normal 2 23 6 7 2 3" xfId="36284"/>
    <cellStyle name="Normal 2 23 6 7 2 4" xfId="36285"/>
    <cellStyle name="Normal 2 23 6 7 2 5" xfId="36286"/>
    <cellStyle name="Normal 2 23 6 7 2 6" xfId="36287"/>
    <cellStyle name="Normal 2 23 6 7 3" xfId="36288"/>
    <cellStyle name="Normal 2 23 6 7 3 2" xfId="36289"/>
    <cellStyle name="Normal 2 23 6 7 4" xfId="36290"/>
    <cellStyle name="Normal 2 23 6 7 5" xfId="36291"/>
    <cellStyle name="Normal 2 23 6 7 6" xfId="36292"/>
    <cellStyle name="Normal 2 23 6 7 7" xfId="36293"/>
    <cellStyle name="Normal 2 23 6 8" xfId="36294"/>
    <cellStyle name="Normal 2 23 6 8 2" xfId="36295"/>
    <cellStyle name="Normal 2 23 6 8 3" xfId="36296"/>
    <cellStyle name="Normal 2 23 6 8 4" xfId="36297"/>
    <cellStyle name="Normal 2 23 6 8 5" xfId="36298"/>
    <cellStyle name="Normal 2 23 6 8 6" xfId="36299"/>
    <cellStyle name="Normal 2 23 6 9" xfId="36300"/>
    <cellStyle name="Normal 2 23 7" xfId="36301"/>
    <cellStyle name="Normal 2 23 7 10" xfId="36302"/>
    <cellStyle name="Normal 2 23 7 11" xfId="36303"/>
    <cellStyle name="Normal 2 23 7 12" xfId="36304"/>
    <cellStyle name="Normal 2 23 7 13" xfId="36305"/>
    <cellStyle name="Normal 2 23 7 2" xfId="36306"/>
    <cellStyle name="Normal 2 23 7 2 2" xfId="36307"/>
    <cellStyle name="Normal 2 23 7 2 2 2" xfId="36308"/>
    <cellStyle name="Normal 2 23 7 2 2 3" xfId="36309"/>
    <cellStyle name="Normal 2 23 7 2 2 4" xfId="36310"/>
    <cellStyle name="Normal 2 23 7 2 2 5" xfId="36311"/>
    <cellStyle name="Normal 2 23 7 2 2 6" xfId="36312"/>
    <cellStyle name="Normal 2 23 7 2 3" xfId="36313"/>
    <cellStyle name="Normal 2 23 7 2 3 2" xfId="36314"/>
    <cellStyle name="Normal 2 23 7 2 4" xfId="36315"/>
    <cellStyle name="Normal 2 23 7 2 5" xfId="36316"/>
    <cellStyle name="Normal 2 23 7 2 6" xfId="36317"/>
    <cellStyle name="Normal 2 23 7 2 7" xfId="36318"/>
    <cellStyle name="Normal 2 23 7 3" xfId="36319"/>
    <cellStyle name="Normal 2 23 7 3 2" xfId="36320"/>
    <cellStyle name="Normal 2 23 7 3 2 2" xfId="36321"/>
    <cellStyle name="Normal 2 23 7 3 2 3" xfId="36322"/>
    <cellStyle name="Normal 2 23 7 3 2 4" xfId="36323"/>
    <cellStyle name="Normal 2 23 7 3 2 5" xfId="36324"/>
    <cellStyle name="Normal 2 23 7 3 2 6" xfId="36325"/>
    <cellStyle name="Normal 2 23 7 3 3" xfId="36326"/>
    <cellStyle name="Normal 2 23 7 3 4" xfId="36327"/>
    <cellStyle name="Normal 2 23 7 3 5" xfId="36328"/>
    <cellStyle name="Normal 2 23 7 3 6" xfId="36329"/>
    <cellStyle name="Normal 2 23 7 3 7" xfId="36330"/>
    <cellStyle name="Normal 2 23 7 4" xfId="36331"/>
    <cellStyle name="Normal 2 23 7 4 2" xfId="36332"/>
    <cellStyle name="Normal 2 23 7 4 2 2" xfId="36333"/>
    <cellStyle name="Normal 2 23 7 4 2 3" xfId="36334"/>
    <cellStyle name="Normal 2 23 7 4 2 4" xfId="36335"/>
    <cellStyle name="Normal 2 23 7 4 2 5" xfId="36336"/>
    <cellStyle name="Normal 2 23 7 4 2 6" xfId="36337"/>
    <cellStyle name="Normal 2 23 7 4 3" xfId="36338"/>
    <cellStyle name="Normal 2 23 7 4 4" xfId="36339"/>
    <cellStyle name="Normal 2 23 7 4 5" xfId="36340"/>
    <cellStyle name="Normal 2 23 7 4 6" xfId="36341"/>
    <cellStyle name="Normal 2 23 7 4 7" xfId="36342"/>
    <cellStyle name="Normal 2 23 7 5" xfId="36343"/>
    <cellStyle name="Normal 2 23 7 5 2" xfId="36344"/>
    <cellStyle name="Normal 2 23 7 5 2 2" xfId="36345"/>
    <cellStyle name="Normal 2 23 7 5 2 3" xfId="36346"/>
    <cellStyle name="Normal 2 23 7 5 2 4" xfId="36347"/>
    <cellStyle name="Normal 2 23 7 5 2 5" xfId="36348"/>
    <cellStyle name="Normal 2 23 7 5 2 6" xfId="36349"/>
    <cellStyle name="Normal 2 23 7 5 3" xfId="36350"/>
    <cellStyle name="Normal 2 23 7 5 4" xfId="36351"/>
    <cellStyle name="Normal 2 23 7 5 5" xfId="36352"/>
    <cellStyle name="Normal 2 23 7 5 6" xfId="36353"/>
    <cellStyle name="Normal 2 23 7 5 7" xfId="36354"/>
    <cellStyle name="Normal 2 23 7 6" xfId="36355"/>
    <cellStyle name="Normal 2 23 7 6 2" xfId="36356"/>
    <cellStyle name="Normal 2 23 7 6 2 2" xfId="36357"/>
    <cellStyle name="Normal 2 23 7 6 2 3" xfId="36358"/>
    <cellStyle name="Normal 2 23 7 6 2 4" xfId="36359"/>
    <cellStyle name="Normal 2 23 7 6 2 5" xfId="36360"/>
    <cellStyle name="Normal 2 23 7 6 2 6" xfId="36361"/>
    <cellStyle name="Normal 2 23 7 6 3" xfId="36362"/>
    <cellStyle name="Normal 2 23 7 6 4" xfId="36363"/>
    <cellStyle name="Normal 2 23 7 6 5" xfId="36364"/>
    <cellStyle name="Normal 2 23 7 6 6" xfId="36365"/>
    <cellStyle name="Normal 2 23 7 6 7" xfId="36366"/>
    <cellStyle name="Normal 2 23 7 7" xfId="36367"/>
    <cellStyle name="Normal 2 23 7 7 2" xfId="36368"/>
    <cellStyle name="Normal 2 23 7 7 2 2" xfId="36369"/>
    <cellStyle name="Normal 2 23 7 7 2 3" xfId="36370"/>
    <cellStyle name="Normal 2 23 7 7 2 4" xfId="36371"/>
    <cellStyle name="Normal 2 23 7 7 2 5" xfId="36372"/>
    <cellStyle name="Normal 2 23 7 7 2 6" xfId="36373"/>
    <cellStyle name="Normal 2 23 7 7 3" xfId="36374"/>
    <cellStyle name="Normal 2 23 7 7 4" xfId="36375"/>
    <cellStyle name="Normal 2 23 7 7 5" xfId="36376"/>
    <cellStyle name="Normal 2 23 7 7 6" xfId="36377"/>
    <cellStyle name="Normal 2 23 7 7 7" xfId="36378"/>
    <cellStyle name="Normal 2 23 7 8" xfId="36379"/>
    <cellStyle name="Normal 2 23 7 8 2" xfId="36380"/>
    <cellStyle name="Normal 2 23 7 8 3" xfId="36381"/>
    <cellStyle name="Normal 2 23 7 8 4" xfId="36382"/>
    <cellStyle name="Normal 2 23 7 8 5" xfId="36383"/>
    <cellStyle name="Normal 2 23 7 8 6" xfId="36384"/>
    <cellStyle name="Normal 2 23 7 9" xfId="36385"/>
    <cellStyle name="Normal 2 23 8" xfId="36386"/>
    <cellStyle name="Normal 2 23 8 10" xfId="36387"/>
    <cellStyle name="Normal 2 23 8 11" xfId="36388"/>
    <cellStyle name="Normal 2 23 8 12" xfId="36389"/>
    <cellStyle name="Normal 2 23 8 13" xfId="36390"/>
    <cellStyle name="Normal 2 23 8 2" xfId="36391"/>
    <cellStyle name="Normal 2 23 8 2 2" xfId="36392"/>
    <cellStyle name="Normal 2 23 8 2 2 2" xfId="36393"/>
    <cellStyle name="Normal 2 23 8 2 2 3" xfId="36394"/>
    <cellStyle name="Normal 2 23 8 2 2 4" xfId="36395"/>
    <cellStyle name="Normal 2 23 8 2 2 5" xfId="36396"/>
    <cellStyle name="Normal 2 23 8 2 2 6" xfId="36397"/>
    <cellStyle name="Normal 2 23 8 2 3" xfId="36398"/>
    <cellStyle name="Normal 2 23 8 2 4" xfId="36399"/>
    <cellStyle name="Normal 2 23 8 2 5" xfId="36400"/>
    <cellStyle name="Normal 2 23 8 2 6" xfId="36401"/>
    <cellStyle name="Normal 2 23 8 2 7" xfId="36402"/>
    <cellStyle name="Normal 2 23 8 3" xfId="36403"/>
    <cellStyle name="Normal 2 23 8 3 2" xfId="36404"/>
    <cellStyle name="Normal 2 23 8 3 2 2" xfId="36405"/>
    <cellStyle name="Normal 2 23 8 3 2 3" xfId="36406"/>
    <cellStyle name="Normal 2 23 8 3 2 4" xfId="36407"/>
    <cellStyle name="Normal 2 23 8 3 2 5" xfId="36408"/>
    <cellStyle name="Normal 2 23 8 3 2 6" xfId="36409"/>
    <cellStyle name="Normal 2 23 8 3 3" xfId="36410"/>
    <cellStyle name="Normal 2 23 8 3 4" xfId="36411"/>
    <cellStyle name="Normal 2 23 8 3 5" xfId="36412"/>
    <cellStyle name="Normal 2 23 8 3 6" xfId="36413"/>
    <cellStyle name="Normal 2 23 8 3 7" xfId="36414"/>
    <cellStyle name="Normal 2 23 8 4" xfId="36415"/>
    <cellStyle name="Normal 2 23 8 4 2" xfId="36416"/>
    <cellStyle name="Normal 2 23 8 4 2 2" xfId="36417"/>
    <cellStyle name="Normal 2 23 8 4 2 3" xfId="36418"/>
    <cellStyle name="Normal 2 23 8 4 2 4" xfId="36419"/>
    <cellStyle name="Normal 2 23 8 4 2 5" xfId="36420"/>
    <cellStyle name="Normal 2 23 8 4 2 6" xfId="36421"/>
    <cellStyle name="Normal 2 23 8 4 3" xfId="36422"/>
    <cellStyle name="Normal 2 23 8 4 4" xfId="36423"/>
    <cellStyle name="Normal 2 23 8 4 5" xfId="36424"/>
    <cellStyle name="Normal 2 23 8 4 6" xfId="36425"/>
    <cellStyle name="Normal 2 23 8 4 7" xfId="36426"/>
    <cellStyle name="Normal 2 23 8 5" xfId="36427"/>
    <cellStyle name="Normal 2 23 8 5 2" xfId="36428"/>
    <cellStyle name="Normal 2 23 8 5 2 2" xfId="36429"/>
    <cellStyle name="Normal 2 23 8 5 2 3" xfId="36430"/>
    <cellStyle name="Normal 2 23 8 5 2 4" xfId="36431"/>
    <cellStyle name="Normal 2 23 8 5 2 5" xfId="36432"/>
    <cellStyle name="Normal 2 23 8 5 2 6" xfId="36433"/>
    <cellStyle name="Normal 2 23 8 5 3" xfId="36434"/>
    <cellStyle name="Normal 2 23 8 5 4" xfId="36435"/>
    <cellStyle name="Normal 2 23 8 5 5" xfId="36436"/>
    <cellStyle name="Normal 2 23 8 5 6" xfId="36437"/>
    <cellStyle name="Normal 2 23 8 5 7" xfId="36438"/>
    <cellStyle name="Normal 2 23 8 6" xfId="36439"/>
    <cellStyle name="Normal 2 23 8 6 2" xfId="36440"/>
    <cellStyle name="Normal 2 23 8 6 2 2" xfId="36441"/>
    <cellStyle name="Normal 2 23 8 6 2 2 2" xfId="36442"/>
    <cellStyle name="Normal 2 23 8 6 2 3" xfId="36443"/>
    <cellStyle name="Normal 2 23 8 6 2 4" xfId="36444"/>
    <cellStyle name="Normal 2 23 8 6 2 5" xfId="36445"/>
    <cellStyle name="Normal 2 23 8 6 2 6" xfId="36446"/>
    <cellStyle name="Normal 2 23 8 6 3" xfId="36447"/>
    <cellStyle name="Normal 2 23 8 6 4" xfId="36448"/>
    <cellStyle name="Normal 2 23 8 6 5" xfId="36449"/>
    <cellStyle name="Normal 2 23 8 6 6" xfId="36450"/>
    <cellStyle name="Normal 2 23 8 6 7" xfId="36451"/>
    <cellStyle name="Normal 2 23 8 7" xfId="36452"/>
    <cellStyle name="Normal 2 23 8 7 2" xfId="36453"/>
    <cellStyle name="Normal 2 23 8 7 2 2" xfId="36454"/>
    <cellStyle name="Normal 2 23 8 7 2 3" xfId="36455"/>
    <cellStyle name="Normal 2 23 8 7 2 4" xfId="36456"/>
    <cellStyle name="Normal 2 23 8 7 2 5" xfId="36457"/>
    <cellStyle name="Normal 2 23 8 7 2 6" xfId="36458"/>
    <cellStyle name="Normal 2 23 8 7 3" xfId="36459"/>
    <cellStyle name="Normal 2 23 8 7 4" xfId="36460"/>
    <cellStyle name="Normal 2 23 8 7 5" xfId="36461"/>
    <cellStyle name="Normal 2 23 8 7 6" xfId="36462"/>
    <cellStyle name="Normal 2 23 8 7 7" xfId="36463"/>
    <cellStyle name="Normal 2 23 8 8" xfId="36464"/>
    <cellStyle name="Normal 2 23 8 8 2" xfId="36465"/>
    <cellStyle name="Normal 2 23 8 8 3" xfId="36466"/>
    <cellStyle name="Normal 2 23 8 8 4" xfId="36467"/>
    <cellStyle name="Normal 2 23 8 8 5" xfId="36468"/>
    <cellStyle name="Normal 2 23 8 8 6" xfId="36469"/>
    <cellStyle name="Normal 2 23 8 9" xfId="36470"/>
    <cellStyle name="Normal 2 23 9" xfId="36471"/>
    <cellStyle name="Normal 2 23 9 10" xfId="36472"/>
    <cellStyle name="Normal 2 23 9 11" xfId="36473"/>
    <cellStyle name="Normal 2 23 9 12" xfId="36474"/>
    <cellStyle name="Normal 2 23 9 13" xfId="36475"/>
    <cellStyle name="Normal 2 23 9 2" xfId="36476"/>
    <cellStyle name="Normal 2 23 9 2 2" xfId="36477"/>
    <cellStyle name="Normal 2 23 9 2 2 2" xfId="36478"/>
    <cellStyle name="Normal 2 23 9 2 2 3" xfId="36479"/>
    <cellStyle name="Normal 2 23 9 2 2 4" xfId="36480"/>
    <cellStyle name="Normal 2 23 9 2 2 5" xfId="36481"/>
    <cellStyle name="Normal 2 23 9 2 2 6" xfId="36482"/>
    <cellStyle name="Normal 2 23 9 2 3" xfId="36483"/>
    <cellStyle name="Normal 2 23 9 2 4" xfId="36484"/>
    <cellStyle name="Normal 2 23 9 2 5" xfId="36485"/>
    <cellStyle name="Normal 2 23 9 2 6" xfId="36486"/>
    <cellStyle name="Normal 2 23 9 2 7" xfId="36487"/>
    <cellStyle name="Normal 2 23 9 3" xfId="36488"/>
    <cellStyle name="Normal 2 23 9 3 2" xfId="36489"/>
    <cellStyle name="Normal 2 23 9 3 2 2" xfId="36490"/>
    <cellStyle name="Normal 2 23 9 3 2 3" xfId="36491"/>
    <cellStyle name="Normal 2 23 9 3 2 4" xfId="36492"/>
    <cellStyle name="Normal 2 23 9 3 2 5" xfId="36493"/>
    <cellStyle name="Normal 2 23 9 3 2 6" xfId="36494"/>
    <cellStyle name="Normal 2 23 9 3 3" xfId="36495"/>
    <cellStyle name="Normal 2 23 9 3 4" xfId="36496"/>
    <cellStyle name="Normal 2 23 9 3 5" xfId="36497"/>
    <cellStyle name="Normal 2 23 9 3 6" xfId="36498"/>
    <cellStyle name="Normal 2 23 9 3 7" xfId="36499"/>
    <cellStyle name="Normal 2 23 9 4" xfId="36500"/>
    <cellStyle name="Normal 2 23 9 4 2" xfId="36501"/>
    <cellStyle name="Normal 2 23 9 4 2 2" xfId="36502"/>
    <cellStyle name="Normal 2 23 9 4 2 3" xfId="36503"/>
    <cellStyle name="Normal 2 23 9 4 2 4" xfId="36504"/>
    <cellStyle name="Normal 2 23 9 4 2 5" xfId="36505"/>
    <cellStyle name="Normal 2 23 9 4 2 6" xfId="36506"/>
    <cellStyle name="Normal 2 23 9 4 3" xfId="36507"/>
    <cellStyle name="Normal 2 23 9 4 4" xfId="36508"/>
    <cellStyle name="Normal 2 23 9 4 5" xfId="36509"/>
    <cellStyle name="Normal 2 23 9 4 6" xfId="36510"/>
    <cellStyle name="Normal 2 23 9 4 7" xfId="36511"/>
    <cellStyle name="Normal 2 23 9 5" xfId="36512"/>
    <cellStyle name="Normal 2 23 9 5 2" xfId="36513"/>
    <cellStyle name="Normal 2 23 9 5 2 2" xfId="36514"/>
    <cellStyle name="Normal 2 23 9 5 2 3" xfId="36515"/>
    <cellStyle name="Normal 2 23 9 5 2 4" xfId="36516"/>
    <cellStyle name="Normal 2 23 9 5 2 5" xfId="36517"/>
    <cellStyle name="Normal 2 23 9 5 2 6" xfId="36518"/>
    <cellStyle name="Normal 2 23 9 5 3" xfId="36519"/>
    <cellStyle name="Normal 2 23 9 5 4" xfId="36520"/>
    <cellStyle name="Normal 2 23 9 5 5" xfId="36521"/>
    <cellStyle name="Normal 2 23 9 5 6" xfId="36522"/>
    <cellStyle name="Normal 2 23 9 5 7" xfId="36523"/>
    <cellStyle name="Normal 2 23 9 6" xfId="36524"/>
    <cellStyle name="Normal 2 23 9 6 2" xfId="36525"/>
    <cellStyle name="Normal 2 23 9 6 2 2" xfId="36526"/>
    <cellStyle name="Normal 2 23 9 6 2 3" xfId="36527"/>
    <cellStyle name="Normal 2 23 9 6 2 4" xfId="36528"/>
    <cellStyle name="Normal 2 23 9 6 2 5" xfId="36529"/>
    <cellStyle name="Normal 2 23 9 6 2 6" xfId="36530"/>
    <cellStyle name="Normal 2 23 9 6 3" xfId="36531"/>
    <cellStyle name="Normal 2 23 9 6 4" xfId="36532"/>
    <cellStyle name="Normal 2 23 9 6 5" xfId="36533"/>
    <cellStyle name="Normal 2 23 9 6 6" xfId="36534"/>
    <cellStyle name="Normal 2 23 9 6 7" xfId="36535"/>
    <cellStyle name="Normal 2 23 9 7" xfId="36536"/>
    <cellStyle name="Normal 2 23 9 7 2" xfId="36537"/>
    <cellStyle name="Normal 2 23 9 7 2 2" xfId="36538"/>
    <cellStyle name="Normal 2 23 9 7 2 3" xfId="36539"/>
    <cellStyle name="Normal 2 23 9 7 2 4" xfId="36540"/>
    <cellStyle name="Normal 2 23 9 7 2 5" xfId="36541"/>
    <cellStyle name="Normal 2 23 9 7 2 6" xfId="36542"/>
    <cellStyle name="Normal 2 23 9 7 3" xfId="36543"/>
    <cellStyle name="Normal 2 23 9 7 4" xfId="36544"/>
    <cellStyle name="Normal 2 23 9 7 5" xfId="36545"/>
    <cellStyle name="Normal 2 23 9 7 6" xfId="36546"/>
    <cellStyle name="Normal 2 23 9 7 7" xfId="36547"/>
    <cellStyle name="Normal 2 23 9 8" xfId="36548"/>
    <cellStyle name="Normal 2 23 9 8 2" xfId="36549"/>
    <cellStyle name="Normal 2 23 9 8 3" xfId="36550"/>
    <cellStyle name="Normal 2 23 9 8 4" xfId="36551"/>
    <cellStyle name="Normal 2 23 9 8 5" xfId="36552"/>
    <cellStyle name="Normal 2 23 9 8 6" xfId="36553"/>
    <cellStyle name="Normal 2 23 9 9" xfId="36554"/>
    <cellStyle name="Normal 2 24" xfId="36555"/>
    <cellStyle name="Normal 2 24 2" xfId="36556"/>
    <cellStyle name="Normal 2 24 2 2" xfId="36557"/>
    <cellStyle name="Normal 2 24 2 3" xfId="36558"/>
    <cellStyle name="Normal 2 24 2 4" xfId="36559"/>
    <cellStyle name="Normal 2 24 2 5" xfId="36560"/>
    <cellStyle name="Normal 2 24 2 6" xfId="36561"/>
    <cellStyle name="Normal 2 24 3" xfId="36562"/>
    <cellStyle name="Normal 2 24 3 2" xfId="36563"/>
    <cellStyle name="Normal 2 24 4" xfId="36564"/>
    <cellStyle name="Normal 2 24 5" xfId="36565"/>
    <cellStyle name="Normal 2 24 6" xfId="36566"/>
    <cellStyle name="Normal 2 24 7" xfId="36567"/>
    <cellStyle name="Normal 2 24 8" xfId="36568"/>
    <cellStyle name="Normal 2 25" xfId="36569"/>
    <cellStyle name="Normal 2 25 2" xfId="36570"/>
    <cellStyle name="Normal 2 25 2 2" xfId="36571"/>
    <cellStyle name="Normal 2 25 2 3" xfId="36572"/>
    <cellStyle name="Normal 2 25 2 4" xfId="36573"/>
    <cellStyle name="Normal 2 25 2 5" xfId="36574"/>
    <cellStyle name="Normal 2 25 2 6" xfId="36575"/>
    <cellStyle name="Normal 2 25 3" xfId="36576"/>
    <cellStyle name="Normal 2 25 3 2" xfId="36577"/>
    <cellStyle name="Normal 2 25 4" xfId="36578"/>
    <cellStyle name="Normal 2 25 5" xfId="36579"/>
    <cellStyle name="Normal 2 25 6" xfId="36580"/>
    <cellStyle name="Normal 2 25 7" xfId="36581"/>
    <cellStyle name="Normal 2 25 8" xfId="36582"/>
    <cellStyle name="Normal 2 26" xfId="36583"/>
    <cellStyle name="Normal 2 26 10" xfId="36584"/>
    <cellStyle name="Normal 2 26 11" xfId="36585"/>
    <cellStyle name="Normal 2 26 12" xfId="36586"/>
    <cellStyle name="Normal 2 26 13" xfId="36587"/>
    <cellStyle name="Normal 2 26 14" xfId="36588"/>
    <cellStyle name="Normal 2 26 15" xfId="36589"/>
    <cellStyle name="Normal 2 26 16" xfId="36590"/>
    <cellStyle name="Normal 2 26 17" xfId="36591"/>
    <cellStyle name="Normal 2 26 18" xfId="36592"/>
    <cellStyle name="Normal 2 26 19" xfId="36593"/>
    <cellStyle name="Normal 2 26 2" xfId="36594"/>
    <cellStyle name="Normal 2 26 2 10" xfId="36595"/>
    <cellStyle name="Normal 2 26 2 11" xfId="36596"/>
    <cellStyle name="Normal 2 26 2 12" xfId="36597"/>
    <cellStyle name="Normal 2 26 2 13" xfId="36598"/>
    <cellStyle name="Normal 2 26 2 14" xfId="36599"/>
    <cellStyle name="Normal 2 26 2 15" xfId="36600"/>
    <cellStyle name="Normal 2 26 2 16" xfId="36601"/>
    <cellStyle name="Normal 2 26 2 17" xfId="36602"/>
    <cellStyle name="Normal 2 26 2 18" xfId="36603"/>
    <cellStyle name="Normal 2 26 2 19" xfId="36604"/>
    <cellStyle name="Normal 2 26 2 2" xfId="36605"/>
    <cellStyle name="Normal 2 26 2 2 10" xfId="36606"/>
    <cellStyle name="Normal 2 26 2 2 11" xfId="36607"/>
    <cellStyle name="Normal 2 26 2 2 12" xfId="36608"/>
    <cellStyle name="Normal 2 26 2 2 13" xfId="36609"/>
    <cellStyle name="Normal 2 26 2 2 14" xfId="36610"/>
    <cellStyle name="Normal 2 26 2 2 15" xfId="36611"/>
    <cellStyle name="Normal 2 26 2 2 16" xfId="36612"/>
    <cellStyle name="Normal 2 26 2 2 17" xfId="36613"/>
    <cellStyle name="Normal 2 26 2 2 18" xfId="36614"/>
    <cellStyle name="Normal 2 26 2 2 19" xfId="36615"/>
    <cellStyle name="Normal 2 26 2 2 2" xfId="36616"/>
    <cellStyle name="Normal 2 26 2 2 20" xfId="36617"/>
    <cellStyle name="Normal 2 26 2 2 21" xfId="36618"/>
    <cellStyle name="Normal 2 26 2 2 22" xfId="36619"/>
    <cellStyle name="Normal 2 26 2 2 23" xfId="36620"/>
    <cellStyle name="Normal 2 26 2 2 24" xfId="36621"/>
    <cellStyle name="Normal 2 26 2 2 25" xfId="36622"/>
    <cellStyle name="Normal 2 26 2 2 26" xfId="36623"/>
    <cellStyle name="Normal 2 26 2 2 27" xfId="36624"/>
    <cellStyle name="Normal 2 26 2 2 3" xfId="36625"/>
    <cellStyle name="Normal 2 26 2 2 4" xfId="36626"/>
    <cellStyle name="Normal 2 26 2 2 5" xfId="36627"/>
    <cellStyle name="Normal 2 26 2 2 6" xfId="36628"/>
    <cellStyle name="Normal 2 26 2 2 7" xfId="36629"/>
    <cellStyle name="Normal 2 26 2 2 8" xfId="36630"/>
    <cellStyle name="Normal 2 26 2 2 9" xfId="36631"/>
    <cellStyle name="Normal 2 26 2 20" xfId="36632"/>
    <cellStyle name="Normal 2 26 2 21" xfId="36633"/>
    <cellStyle name="Normal 2 26 2 22" xfId="36634"/>
    <cellStyle name="Normal 2 26 2 23" xfId="36635"/>
    <cellStyle name="Normal 2 26 2 24" xfId="36636"/>
    <cellStyle name="Normal 2 26 2 25" xfId="36637"/>
    <cellStyle name="Normal 2 26 2 26" xfId="36638"/>
    <cellStyle name="Normal 2 26 2 27" xfId="36639"/>
    <cellStyle name="Normal 2 26 2 3" xfId="36640"/>
    <cellStyle name="Normal 2 26 2 4" xfId="36641"/>
    <cellStyle name="Normal 2 26 2 5" xfId="36642"/>
    <cellStyle name="Normal 2 26 2 6" xfId="36643"/>
    <cellStyle name="Normal 2 26 2 7" xfId="36644"/>
    <cellStyle name="Normal 2 26 2 8" xfId="36645"/>
    <cellStyle name="Normal 2 26 2 9" xfId="36646"/>
    <cellStyle name="Normal 2 26 20" xfId="36647"/>
    <cellStyle name="Normal 2 26 21" xfId="36648"/>
    <cellStyle name="Normal 2 26 22" xfId="36649"/>
    <cellStyle name="Normal 2 26 23" xfId="36650"/>
    <cellStyle name="Normal 2 26 24" xfId="36651"/>
    <cellStyle name="Normal 2 26 25" xfId="36652"/>
    <cellStyle name="Normal 2 26 26" xfId="36653"/>
    <cellStyle name="Normal 2 26 27" xfId="36654"/>
    <cellStyle name="Normal 2 26 28" xfId="36655"/>
    <cellStyle name="Normal 2 26 29" xfId="36656"/>
    <cellStyle name="Normal 2 26 3" xfId="36657"/>
    <cellStyle name="Normal 2 26 3 2" xfId="36658"/>
    <cellStyle name="Normal 2 26 30" xfId="36659"/>
    <cellStyle name="Normal 2 26 31" xfId="36660"/>
    <cellStyle name="Normal 2 26 32" xfId="36661"/>
    <cellStyle name="Normal 2 26 33" xfId="36662"/>
    <cellStyle name="Normal 2 26 34" xfId="36663"/>
    <cellStyle name="Normal 2 26 35" xfId="36664"/>
    <cellStyle name="Normal 2 26 36" xfId="36665"/>
    <cellStyle name="Normal 2 26 37" xfId="36666"/>
    <cellStyle name="Normal 2 26 38" xfId="36667"/>
    <cellStyle name="Normal 2 26 39" xfId="36668"/>
    <cellStyle name="Normal 2 26 4" xfId="36669"/>
    <cellStyle name="Normal 2 26 5" xfId="36670"/>
    <cellStyle name="Normal 2 26 6" xfId="36671"/>
    <cellStyle name="Normal 2 26 7" xfId="36672"/>
    <cellStyle name="Normal 2 26 8" xfId="36673"/>
    <cellStyle name="Normal 2 26 9" xfId="36674"/>
    <cellStyle name="Normal 2 27" xfId="36675"/>
    <cellStyle name="Normal 2 27 2" xfId="36676"/>
    <cellStyle name="Normal 2 27 2 2" xfId="36677"/>
    <cellStyle name="Normal 2 27 2 3" xfId="36678"/>
    <cellStyle name="Normal 2 27 2 4" xfId="36679"/>
    <cellStyle name="Normal 2 27 2 5" xfId="36680"/>
    <cellStyle name="Normal 2 27 2 6" xfId="36681"/>
    <cellStyle name="Normal 2 27 3" xfId="36682"/>
    <cellStyle name="Normal 2 27 3 2" xfId="36683"/>
    <cellStyle name="Normal 2 27 4" xfId="36684"/>
    <cellStyle name="Normal 2 27 5" xfId="36685"/>
    <cellStyle name="Normal 2 27 6" xfId="36686"/>
    <cellStyle name="Normal 2 27 7" xfId="36687"/>
    <cellStyle name="Normal 2 27 8" xfId="36688"/>
    <cellStyle name="Normal 2 28" xfId="36689"/>
    <cellStyle name="Normal 2 28 2" xfId="36690"/>
    <cellStyle name="Normal 2 28 2 2" xfId="36691"/>
    <cellStyle name="Normal 2 28 2 3" xfId="36692"/>
    <cellStyle name="Normal 2 28 2 4" xfId="36693"/>
    <cellStyle name="Normal 2 28 2 5" xfId="36694"/>
    <cellStyle name="Normal 2 28 2 6" xfId="36695"/>
    <cellStyle name="Normal 2 28 3" xfId="36696"/>
    <cellStyle name="Normal 2 28 3 2" xfId="36697"/>
    <cellStyle name="Normal 2 28 4" xfId="36698"/>
    <cellStyle name="Normal 2 28 5" xfId="36699"/>
    <cellStyle name="Normal 2 28 6" xfId="36700"/>
    <cellStyle name="Normal 2 28 7" xfId="36701"/>
    <cellStyle name="Normal 2 28 8" xfId="36702"/>
    <cellStyle name="Normal 2 29" xfId="36703"/>
    <cellStyle name="Normal 2 29 10" xfId="36704"/>
    <cellStyle name="Normal 2 29 11" xfId="36705"/>
    <cellStyle name="Normal 2 29 12" xfId="36706"/>
    <cellStyle name="Normal 2 29 13" xfId="36707"/>
    <cellStyle name="Normal 2 29 14" xfId="36708"/>
    <cellStyle name="Normal 2 29 15" xfId="36709"/>
    <cellStyle name="Normal 2 29 16" xfId="36710"/>
    <cellStyle name="Normal 2 29 17" xfId="36711"/>
    <cellStyle name="Normal 2 29 18" xfId="36712"/>
    <cellStyle name="Normal 2 29 19" xfId="36713"/>
    <cellStyle name="Normal 2 29 2" xfId="36714"/>
    <cellStyle name="Normal 2 29 2 10" xfId="36715"/>
    <cellStyle name="Normal 2 29 2 11" xfId="36716"/>
    <cellStyle name="Normal 2 29 2 12" xfId="36717"/>
    <cellStyle name="Normal 2 29 2 13" xfId="36718"/>
    <cellStyle name="Normal 2 29 2 14" xfId="36719"/>
    <cellStyle name="Normal 2 29 2 15" xfId="36720"/>
    <cellStyle name="Normal 2 29 2 16" xfId="36721"/>
    <cellStyle name="Normal 2 29 2 17" xfId="36722"/>
    <cellStyle name="Normal 2 29 2 18" xfId="36723"/>
    <cellStyle name="Normal 2 29 2 19" xfId="36724"/>
    <cellStyle name="Normal 2 29 2 2" xfId="36725"/>
    <cellStyle name="Normal 2 29 2 20" xfId="36726"/>
    <cellStyle name="Normal 2 29 2 21" xfId="36727"/>
    <cellStyle name="Normal 2 29 2 22" xfId="36728"/>
    <cellStyle name="Normal 2 29 2 23" xfId="36729"/>
    <cellStyle name="Normal 2 29 2 24" xfId="36730"/>
    <cellStyle name="Normal 2 29 2 25" xfId="36731"/>
    <cellStyle name="Normal 2 29 2 26" xfId="36732"/>
    <cellStyle name="Normal 2 29 2 27" xfId="36733"/>
    <cellStyle name="Normal 2 29 2 3" xfId="36734"/>
    <cellStyle name="Normal 2 29 2 4" xfId="36735"/>
    <cellStyle name="Normal 2 29 2 5" xfId="36736"/>
    <cellStyle name="Normal 2 29 2 6" xfId="36737"/>
    <cellStyle name="Normal 2 29 2 7" xfId="36738"/>
    <cellStyle name="Normal 2 29 2 8" xfId="36739"/>
    <cellStyle name="Normal 2 29 2 9" xfId="36740"/>
    <cellStyle name="Normal 2 29 20" xfId="36741"/>
    <cellStyle name="Normal 2 29 21" xfId="36742"/>
    <cellStyle name="Normal 2 29 22" xfId="36743"/>
    <cellStyle name="Normal 2 29 23" xfId="36744"/>
    <cellStyle name="Normal 2 29 24" xfId="36745"/>
    <cellStyle name="Normal 2 29 25" xfId="36746"/>
    <cellStyle name="Normal 2 29 26" xfId="36747"/>
    <cellStyle name="Normal 2 29 27" xfId="36748"/>
    <cellStyle name="Normal 2 29 3" xfId="36749"/>
    <cellStyle name="Normal 2 29 3 2" xfId="36750"/>
    <cellStyle name="Normal 2 29 4" xfId="36751"/>
    <cellStyle name="Normal 2 29 5" xfId="36752"/>
    <cellStyle name="Normal 2 29 6" xfId="36753"/>
    <cellStyle name="Normal 2 29 7" xfId="36754"/>
    <cellStyle name="Normal 2 29 8" xfId="36755"/>
    <cellStyle name="Normal 2 29 9" xfId="36756"/>
    <cellStyle name="Normal 2 3" xfId="36757"/>
    <cellStyle name="Normal 2 3 10" xfId="36758"/>
    <cellStyle name="Normal 2 3 10 10" xfId="36759"/>
    <cellStyle name="Normal 2 3 10 11" xfId="36760"/>
    <cellStyle name="Normal 2 3 10 12" xfId="36761"/>
    <cellStyle name="Normal 2 3 10 13" xfId="36762"/>
    <cellStyle name="Normal 2 3 10 14" xfId="36763"/>
    <cellStyle name="Normal 2 3 10 15" xfId="36764"/>
    <cellStyle name="Normal 2 3 10 16" xfId="36765"/>
    <cellStyle name="Normal 2 3 10 17" xfId="36766"/>
    <cellStyle name="Normal 2 3 10 18" xfId="36767"/>
    <cellStyle name="Normal 2 3 10 19" xfId="36768"/>
    <cellStyle name="Normal 2 3 10 2" xfId="36769"/>
    <cellStyle name="Normal 2 3 10 2 10" xfId="36770"/>
    <cellStyle name="Normal 2 3 10 2 11" xfId="36771"/>
    <cellStyle name="Normal 2 3 10 2 12" xfId="36772"/>
    <cellStyle name="Normal 2 3 10 2 13" xfId="36773"/>
    <cellStyle name="Normal 2 3 10 2 14" xfId="36774"/>
    <cellStyle name="Normal 2 3 10 2 15" xfId="36775"/>
    <cellStyle name="Normal 2 3 10 2 16" xfId="36776"/>
    <cellStyle name="Normal 2 3 10 2 17" xfId="36777"/>
    <cellStyle name="Normal 2 3 10 2 18" xfId="36778"/>
    <cellStyle name="Normal 2 3 10 2 19" xfId="36779"/>
    <cellStyle name="Normal 2 3 10 2 2" xfId="36780"/>
    <cellStyle name="Normal 2 3 10 2 2 10" xfId="36781"/>
    <cellStyle name="Normal 2 3 10 2 2 11" xfId="36782"/>
    <cellStyle name="Normal 2 3 10 2 2 12" xfId="36783"/>
    <cellStyle name="Normal 2 3 10 2 2 13" xfId="36784"/>
    <cellStyle name="Normal 2 3 10 2 2 14" xfId="36785"/>
    <cellStyle name="Normal 2 3 10 2 2 15" xfId="36786"/>
    <cellStyle name="Normal 2 3 10 2 2 16" xfId="36787"/>
    <cellStyle name="Normal 2 3 10 2 2 17" xfId="36788"/>
    <cellStyle name="Normal 2 3 10 2 2 18" xfId="36789"/>
    <cellStyle name="Normal 2 3 10 2 2 19" xfId="36790"/>
    <cellStyle name="Normal 2 3 10 2 2 2" xfId="36791"/>
    <cellStyle name="Normal 2 3 10 2 2 20" xfId="36792"/>
    <cellStyle name="Normal 2 3 10 2 2 21" xfId="36793"/>
    <cellStyle name="Normal 2 3 10 2 2 22" xfId="36794"/>
    <cellStyle name="Normal 2 3 10 2 2 23" xfId="36795"/>
    <cellStyle name="Normal 2 3 10 2 2 24" xfId="36796"/>
    <cellStyle name="Normal 2 3 10 2 2 25" xfId="36797"/>
    <cellStyle name="Normal 2 3 10 2 2 26" xfId="36798"/>
    <cellStyle name="Normal 2 3 10 2 2 27" xfId="36799"/>
    <cellStyle name="Normal 2 3 10 2 2 3" xfId="36800"/>
    <cellStyle name="Normal 2 3 10 2 2 4" xfId="36801"/>
    <cellStyle name="Normal 2 3 10 2 2 5" xfId="36802"/>
    <cellStyle name="Normal 2 3 10 2 2 6" xfId="36803"/>
    <cellStyle name="Normal 2 3 10 2 2 7" xfId="36804"/>
    <cellStyle name="Normal 2 3 10 2 2 8" xfId="36805"/>
    <cellStyle name="Normal 2 3 10 2 2 9" xfId="36806"/>
    <cellStyle name="Normal 2 3 10 2 20" xfId="36807"/>
    <cellStyle name="Normal 2 3 10 2 21" xfId="36808"/>
    <cellStyle name="Normal 2 3 10 2 22" xfId="36809"/>
    <cellStyle name="Normal 2 3 10 2 23" xfId="36810"/>
    <cellStyle name="Normal 2 3 10 2 24" xfId="36811"/>
    <cellStyle name="Normal 2 3 10 2 25" xfId="36812"/>
    <cellStyle name="Normal 2 3 10 2 26" xfId="36813"/>
    <cellStyle name="Normal 2 3 10 2 27" xfId="36814"/>
    <cellStyle name="Normal 2 3 10 2 3" xfId="36815"/>
    <cellStyle name="Normal 2 3 10 2 4" xfId="36816"/>
    <cellStyle name="Normal 2 3 10 2 5" xfId="36817"/>
    <cellStyle name="Normal 2 3 10 2 6" xfId="36818"/>
    <cellStyle name="Normal 2 3 10 2 7" xfId="36819"/>
    <cellStyle name="Normal 2 3 10 2 8" xfId="36820"/>
    <cellStyle name="Normal 2 3 10 2 9" xfId="36821"/>
    <cellStyle name="Normal 2 3 10 20" xfId="36822"/>
    <cellStyle name="Normal 2 3 10 21" xfId="36823"/>
    <cellStyle name="Normal 2 3 10 22" xfId="36824"/>
    <cellStyle name="Normal 2 3 10 23" xfId="36825"/>
    <cellStyle name="Normal 2 3 10 24" xfId="36826"/>
    <cellStyle name="Normal 2 3 10 25" xfId="36827"/>
    <cellStyle name="Normal 2 3 10 26" xfId="36828"/>
    <cellStyle name="Normal 2 3 10 27" xfId="36829"/>
    <cellStyle name="Normal 2 3 10 28" xfId="36830"/>
    <cellStyle name="Normal 2 3 10 29" xfId="36831"/>
    <cellStyle name="Normal 2 3 10 3" xfId="36832"/>
    <cellStyle name="Normal 2 3 10 30" xfId="36833"/>
    <cellStyle name="Normal 2 3 10 31" xfId="36834"/>
    <cellStyle name="Normal 2 3 10 32" xfId="36835"/>
    <cellStyle name="Normal 2 3 10 33" xfId="36836"/>
    <cellStyle name="Normal 2 3 10 34" xfId="36837"/>
    <cellStyle name="Normal 2 3 10 35" xfId="36838"/>
    <cellStyle name="Normal 2 3 10 36" xfId="36839"/>
    <cellStyle name="Normal 2 3 10 37" xfId="36840"/>
    <cellStyle name="Normal 2 3 10 38" xfId="36841"/>
    <cellStyle name="Normal 2 3 10 39" xfId="36842"/>
    <cellStyle name="Normal 2 3 10 4" xfId="36843"/>
    <cellStyle name="Normal 2 3 10 5" xfId="36844"/>
    <cellStyle name="Normal 2 3 10 6" xfId="36845"/>
    <cellStyle name="Normal 2 3 10 7" xfId="36846"/>
    <cellStyle name="Normal 2 3 10 8" xfId="36847"/>
    <cellStyle name="Normal 2 3 10 9" xfId="36848"/>
    <cellStyle name="Normal 2 3 11" xfId="36849"/>
    <cellStyle name="Normal 2 3 11 2" xfId="36850"/>
    <cellStyle name="Normal 2 3 11 2 2" xfId="36851"/>
    <cellStyle name="Normal 2 3 11 2 2 2" xfId="36852"/>
    <cellStyle name="Normal 2 3 11 2 3" xfId="36853"/>
    <cellStyle name="Normal 2 3 11 2 4" xfId="36854"/>
    <cellStyle name="Normal 2 3 11 2 5" xfId="36855"/>
    <cellStyle name="Normal 2 3 11 2 6" xfId="36856"/>
    <cellStyle name="Normal 2 3 11 3" xfId="36857"/>
    <cellStyle name="Normal 2 3 11 4" xfId="36858"/>
    <cellStyle name="Normal 2 3 11 5" xfId="36859"/>
    <cellStyle name="Normal 2 3 11 6" xfId="36860"/>
    <cellStyle name="Normal 2 3 11 7" xfId="36861"/>
    <cellStyle name="Normal 2 3 12" xfId="36862"/>
    <cellStyle name="Normal 2 3 12 2" xfId="36863"/>
    <cellStyle name="Normal 2 3 12 2 2" xfId="36864"/>
    <cellStyle name="Normal 2 3 12 2 3" xfId="36865"/>
    <cellStyle name="Normal 2 3 12 2 4" xfId="36866"/>
    <cellStyle name="Normal 2 3 12 2 5" xfId="36867"/>
    <cellStyle name="Normal 2 3 12 2 6" xfId="36868"/>
    <cellStyle name="Normal 2 3 12 3" xfId="36869"/>
    <cellStyle name="Normal 2 3 12 4" xfId="36870"/>
    <cellStyle name="Normal 2 3 12 5" xfId="36871"/>
    <cellStyle name="Normal 2 3 12 6" xfId="36872"/>
    <cellStyle name="Normal 2 3 12 7" xfId="36873"/>
    <cellStyle name="Normal 2 3 13" xfId="36874"/>
    <cellStyle name="Normal 2 3 13 2" xfId="36875"/>
    <cellStyle name="Normal 2 3 13 2 2" xfId="36876"/>
    <cellStyle name="Normal 2 3 13 2 3" xfId="36877"/>
    <cellStyle name="Normal 2 3 13 2 4" xfId="36878"/>
    <cellStyle name="Normal 2 3 13 2 5" xfId="36879"/>
    <cellStyle name="Normal 2 3 13 2 6" xfId="36880"/>
    <cellStyle name="Normal 2 3 13 3" xfId="36881"/>
    <cellStyle name="Normal 2 3 13 4" xfId="36882"/>
    <cellStyle name="Normal 2 3 13 5" xfId="36883"/>
    <cellStyle name="Normal 2 3 13 6" xfId="36884"/>
    <cellStyle name="Normal 2 3 13 7" xfId="36885"/>
    <cellStyle name="Normal 2 3 14" xfId="36886"/>
    <cellStyle name="Normal 2 3 14 2" xfId="36887"/>
    <cellStyle name="Normal 2 3 14 2 2" xfId="36888"/>
    <cellStyle name="Normal 2 3 14 2 3" xfId="36889"/>
    <cellStyle name="Normal 2 3 14 2 4" xfId="36890"/>
    <cellStyle name="Normal 2 3 14 2 5" xfId="36891"/>
    <cellStyle name="Normal 2 3 14 2 6" xfId="36892"/>
    <cellStyle name="Normal 2 3 14 3" xfId="36893"/>
    <cellStyle name="Normal 2 3 14 4" xfId="36894"/>
    <cellStyle name="Normal 2 3 14 5" xfId="36895"/>
    <cellStyle name="Normal 2 3 14 6" xfId="36896"/>
    <cellStyle name="Normal 2 3 14 7" xfId="36897"/>
    <cellStyle name="Normal 2 3 15" xfId="36898"/>
    <cellStyle name="Normal 2 3 15 2" xfId="36899"/>
    <cellStyle name="Normal 2 3 15 2 2" xfId="36900"/>
    <cellStyle name="Normal 2 3 15 2 3" xfId="36901"/>
    <cellStyle name="Normal 2 3 15 2 4" xfId="36902"/>
    <cellStyle name="Normal 2 3 15 2 5" xfId="36903"/>
    <cellStyle name="Normal 2 3 15 2 6" xfId="36904"/>
    <cellStyle name="Normal 2 3 15 3" xfId="36905"/>
    <cellStyle name="Normal 2 3 15 4" xfId="36906"/>
    <cellStyle name="Normal 2 3 15 5" xfId="36907"/>
    <cellStyle name="Normal 2 3 15 6" xfId="36908"/>
    <cellStyle name="Normal 2 3 15 7" xfId="36909"/>
    <cellStyle name="Normal 2 3 16" xfId="36910"/>
    <cellStyle name="Normal 2 3 16 2" xfId="36911"/>
    <cellStyle name="Normal 2 3 16 2 2" xfId="36912"/>
    <cellStyle name="Normal 2 3 16 2 3" xfId="36913"/>
    <cellStyle name="Normal 2 3 16 2 4" xfId="36914"/>
    <cellStyle name="Normal 2 3 16 2 5" xfId="36915"/>
    <cellStyle name="Normal 2 3 16 2 6" xfId="36916"/>
    <cellStyle name="Normal 2 3 16 3" xfId="36917"/>
    <cellStyle name="Normal 2 3 16 4" xfId="36918"/>
    <cellStyle name="Normal 2 3 16 5" xfId="36919"/>
    <cellStyle name="Normal 2 3 16 6" xfId="36920"/>
    <cellStyle name="Normal 2 3 16 7" xfId="36921"/>
    <cellStyle name="Normal 2 3 17" xfId="36922"/>
    <cellStyle name="Normal 2 3 17 2" xfId="36923"/>
    <cellStyle name="Normal 2 3 17 2 2" xfId="36924"/>
    <cellStyle name="Normal 2 3 17 2 3" xfId="36925"/>
    <cellStyle name="Normal 2 3 17 2 4" xfId="36926"/>
    <cellStyle name="Normal 2 3 17 2 5" xfId="36927"/>
    <cellStyle name="Normal 2 3 17 2 6" xfId="36928"/>
    <cellStyle name="Normal 2 3 17 3" xfId="36929"/>
    <cellStyle name="Normal 2 3 17 4" xfId="36930"/>
    <cellStyle name="Normal 2 3 17 5" xfId="36931"/>
    <cellStyle name="Normal 2 3 17 6" xfId="36932"/>
    <cellStyle name="Normal 2 3 17 7" xfId="36933"/>
    <cellStyle name="Normal 2 3 18" xfId="36934"/>
    <cellStyle name="Normal 2 3 18 2" xfId="36935"/>
    <cellStyle name="Normal 2 3 18 2 2" xfId="36936"/>
    <cellStyle name="Normal 2 3 18 2 3" xfId="36937"/>
    <cellStyle name="Normal 2 3 18 2 4" xfId="36938"/>
    <cellStyle name="Normal 2 3 18 2 5" xfId="36939"/>
    <cellStyle name="Normal 2 3 18 2 6" xfId="36940"/>
    <cellStyle name="Normal 2 3 18 3" xfId="36941"/>
    <cellStyle name="Normal 2 3 18 4" xfId="36942"/>
    <cellStyle name="Normal 2 3 18 5" xfId="36943"/>
    <cellStyle name="Normal 2 3 18 6" xfId="36944"/>
    <cellStyle name="Normal 2 3 18 7" xfId="36945"/>
    <cellStyle name="Normal 2 3 19" xfId="36946"/>
    <cellStyle name="Normal 2 3 19 2" xfId="36947"/>
    <cellStyle name="Normal 2 3 19 2 2" xfId="36948"/>
    <cellStyle name="Normal 2 3 19 2 3" xfId="36949"/>
    <cellStyle name="Normal 2 3 19 2 4" xfId="36950"/>
    <cellStyle name="Normal 2 3 19 2 5" xfId="36951"/>
    <cellStyle name="Normal 2 3 19 2 6" xfId="36952"/>
    <cellStyle name="Normal 2 3 19 3" xfId="36953"/>
    <cellStyle name="Normal 2 3 19 4" xfId="36954"/>
    <cellStyle name="Normal 2 3 19 5" xfId="36955"/>
    <cellStyle name="Normal 2 3 19 6" xfId="36956"/>
    <cellStyle name="Normal 2 3 19 7" xfId="36957"/>
    <cellStyle name="Normal 2 3 2" xfId="36958"/>
    <cellStyle name="Normal 2 3 2 10" xfId="36959"/>
    <cellStyle name="Normal 2 3 2 11" xfId="36960"/>
    <cellStyle name="Normal 2 3 2 12" xfId="36961"/>
    <cellStyle name="Normal 2 3 2 13" xfId="36962"/>
    <cellStyle name="Normal 2 3 2 14" xfId="36963"/>
    <cellStyle name="Normal 2 3 2 15" xfId="36964"/>
    <cellStyle name="Normal 2 3 2 16" xfId="36965"/>
    <cellStyle name="Normal 2 3 2 17" xfId="36966"/>
    <cellStyle name="Normal 2 3 2 17 10" xfId="36967"/>
    <cellStyle name="Normal 2 3 2 17 11" xfId="36968"/>
    <cellStyle name="Normal 2 3 2 17 12" xfId="36969"/>
    <cellStyle name="Normal 2 3 2 17 13" xfId="36970"/>
    <cellStyle name="Normal 2 3 2 17 14" xfId="36971"/>
    <cellStyle name="Normal 2 3 2 17 15" xfId="36972"/>
    <cellStyle name="Normal 2 3 2 17 16" xfId="36973"/>
    <cellStyle name="Normal 2 3 2 17 17" xfId="36974"/>
    <cellStyle name="Normal 2 3 2 17 18" xfId="36975"/>
    <cellStyle name="Normal 2 3 2 17 19" xfId="36976"/>
    <cellStyle name="Normal 2 3 2 17 2" xfId="36977"/>
    <cellStyle name="Normal 2 3 2 17 2 10" xfId="36978"/>
    <cellStyle name="Normal 2 3 2 17 2 11" xfId="36979"/>
    <cellStyle name="Normal 2 3 2 17 2 12" xfId="36980"/>
    <cellStyle name="Normal 2 3 2 17 2 13" xfId="36981"/>
    <cellStyle name="Normal 2 3 2 17 2 14" xfId="36982"/>
    <cellStyle name="Normal 2 3 2 17 2 15" xfId="36983"/>
    <cellStyle name="Normal 2 3 2 17 2 16" xfId="36984"/>
    <cellStyle name="Normal 2 3 2 17 2 17" xfId="36985"/>
    <cellStyle name="Normal 2 3 2 17 2 18" xfId="36986"/>
    <cellStyle name="Normal 2 3 2 17 2 19" xfId="36987"/>
    <cellStyle name="Normal 2 3 2 17 2 2" xfId="36988"/>
    <cellStyle name="Normal 2 3 2 17 2 20" xfId="36989"/>
    <cellStyle name="Normal 2 3 2 17 2 21" xfId="36990"/>
    <cellStyle name="Normal 2 3 2 17 2 22" xfId="36991"/>
    <cellStyle name="Normal 2 3 2 17 2 23" xfId="36992"/>
    <cellStyle name="Normal 2 3 2 17 2 24" xfId="36993"/>
    <cellStyle name="Normal 2 3 2 17 2 25" xfId="36994"/>
    <cellStyle name="Normal 2 3 2 17 2 26" xfId="36995"/>
    <cellStyle name="Normal 2 3 2 17 2 27" xfId="36996"/>
    <cellStyle name="Normal 2 3 2 17 2 3" xfId="36997"/>
    <cellStyle name="Normal 2 3 2 17 2 4" xfId="36998"/>
    <cellStyle name="Normal 2 3 2 17 2 5" xfId="36999"/>
    <cellStyle name="Normal 2 3 2 17 2 6" xfId="37000"/>
    <cellStyle name="Normal 2 3 2 17 2 7" xfId="37001"/>
    <cellStyle name="Normal 2 3 2 17 2 8" xfId="37002"/>
    <cellStyle name="Normal 2 3 2 17 2 9" xfId="37003"/>
    <cellStyle name="Normal 2 3 2 17 20" xfId="37004"/>
    <cellStyle name="Normal 2 3 2 17 21" xfId="37005"/>
    <cellStyle name="Normal 2 3 2 17 22" xfId="37006"/>
    <cellStyle name="Normal 2 3 2 17 23" xfId="37007"/>
    <cellStyle name="Normal 2 3 2 17 24" xfId="37008"/>
    <cellStyle name="Normal 2 3 2 17 25" xfId="37009"/>
    <cellStyle name="Normal 2 3 2 17 26" xfId="37010"/>
    <cellStyle name="Normal 2 3 2 17 27" xfId="37011"/>
    <cellStyle name="Normal 2 3 2 17 3" xfId="37012"/>
    <cellStyle name="Normal 2 3 2 17 4" xfId="37013"/>
    <cellStyle name="Normal 2 3 2 17 5" xfId="37014"/>
    <cellStyle name="Normal 2 3 2 17 6" xfId="37015"/>
    <cellStyle name="Normal 2 3 2 17 7" xfId="37016"/>
    <cellStyle name="Normal 2 3 2 17 8" xfId="37017"/>
    <cellStyle name="Normal 2 3 2 17 9" xfId="37018"/>
    <cellStyle name="Normal 2 3 2 18" xfId="37019"/>
    <cellStyle name="Normal 2 3 2 19" xfId="37020"/>
    <cellStyle name="Normal 2 3 2 2" xfId="37021"/>
    <cellStyle name="Normal 2 3 2 2 10" xfId="37022"/>
    <cellStyle name="Normal 2 3 2 2 11" xfId="37023"/>
    <cellStyle name="Normal 2 3 2 2 12" xfId="37024"/>
    <cellStyle name="Normal 2 3 2 2 13" xfId="37025"/>
    <cellStyle name="Normal 2 3 2 2 14" xfId="37026"/>
    <cellStyle name="Normal 2 3 2 2 15" xfId="37027"/>
    <cellStyle name="Normal 2 3 2 2 15 10" xfId="37028"/>
    <cellStyle name="Normal 2 3 2 2 15 11" xfId="37029"/>
    <cellStyle name="Normal 2 3 2 2 15 12" xfId="37030"/>
    <cellStyle name="Normal 2 3 2 2 15 13" xfId="37031"/>
    <cellStyle name="Normal 2 3 2 2 15 14" xfId="37032"/>
    <cellStyle name="Normal 2 3 2 2 15 15" xfId="37033"/>
    <cellStyle name="Normal 2 3 2 2 15 16" xfId="37034"/>
    <cellStyle name="Normal 2 3 2 2 15 17" xfId="37035"/>
    <cellStyle name="Normal 2 3 2 2 15 18" xfId="37036"/>
    <cellStyle name="Normal 2 3 2 2 15 19" xfId="37037"/>
    <cellStyle name="Normal 2 3 2 2 15 2" xfId="37038"/>
    <cellStyle name="Normal 2 3 2 2 15 2 10" xfId="37039"/>
    <cellStyle name="Normal 2 3 2 2 15 2 11" xfId="37040"/>
    <cellStyle name="Normal 2 3 2 2 15 2 12" xfId="37041"/>
    <cellStyle name="Normal 2 3 2 2 15 2 13" xfId="37042"/>
    <cellStyle name="Normal 2 3 2 2 15 2 14" xfId="37043"/>
    <cellStyle name="Normal 2 3 2 2 15 2 15" xfId="37044"/>
    <cellStyle name="Normal 2 3 2 2 15 2 16" xfId="37045"/>
    <cellStyle name="Normal 2 3 2 2 15 2 17" xfId="37046"/>
    <cellStyle name="Normal 2 3 2 2 15 2 18" xfId="37047"/>
    <cellStyle name="Normal 2 3 2 2 15 2 19" xfId="37048"/>
    <cellStyle name="Normal 2 3 2 2 15 2 2" xfId="37049"/>
    <cellStyle name="Normal 2 3 2 2 15 2 20" xfId="37050"/>
    <cellStyle name="Normal 2 3 2 2 15 2 21" xfId="37051"/>
    <cellStyle name="Normal 2 3 2 2 15 2 22" xfId="37052"/>
    <cellStyle name="Normal 2 3 2 2 15 2 23" xfId="37053"/>
    <cellStyle name="Normal 2 3 2 2 15 2 24" xfId="37054"/>
    <cellStyle name="Normal 2 3 2 2 15 2 25" xfId="37055"/>
    <cellStyle name="Normal 2 3 2 2 15 2 26" xfId="37056"/>
    <cellStyle name="Normal 2 3 2 2 15 2 27" xfId="37057"/>
    <cellStyle name="Normal 2 3 2 2 15 2 3" xfId="37058"/>
    <cellStyle name="Normal 2 3 2 2 15 2 4" xfId="37059"/>
    <cellStyle name="Normal 2 3 2 2 15 2 5" xfId="37060"/>
    <cellStyle name="Normal 2 3 2 2 15 2 6" xfId="37061"/>
    <cellStyle name="Normal 2 3 2 2 15 2 7" xfId="37062"/>
    <cellStyle name="Normal 2 3 2 2 15 2 8" xfId="37063"/>
    <cellStyle name="Normal 2 3 2 2 15 2 9" xfId="37064"/>
    <cellStyle name="Normal 2 3 2 2 15 20" xfId="37065"/>
    <cellStyle name="Normal 2 3 2 2 15 21" xfId="37066"/>
    <cellStyle name="Normal 2 3 2 2 15 22" xfId="37067"/>
    <cellStyle name="Normal 2 3 2 2 15 23" xfId="37068"/>
    <cellStyle name="Normal 2 3 2 2 15 24" xfId="37069"/>
    <cellStyle name="Normal 2 3 2 2 15 25" xfId="37070"/>
    <cellStyle name="Normal 2 3 2 2 15 26" xfId="37071"/>
    <cellStyle name="Normal 2 3 2 2 15 27" xfId="37072"/>
    <cellStyle name="Normal 2 3 2 2 15 3" xfId="37073"/>
    <cellStyle name="Normal 2 3 2 2 15 4" xfId="37074"/>
    <cellStyle name="Normal 2 3 2 2 15 5" xfId="37075"/>
    <cellStyle name="Normal 2 3 2 2 15 6" xfId="37076"/>
    <cellStyle name="Normal 2 3 2 2 15 7" xfId="37077"/>
    <cellStyle name="Normal 2 3 2 2 15 8" xfId="37078"/>
    <cellStyle name="Normal 2 3 2 2 15 9" xfId="37079"/>
    <cellStyle name="Normal 2 3 2 2 16" xfId="37080"/>
    <cellStyle name="Normal 2 3 2 2 17" xfId="37081"/>
    <cellStyle name="Normal 2 3 2 2 18" xfId="37082"/>
    <cellStyle name="Normal 2 3 2 2 19" xfId="37083"/>
    <cellStyle name="Normal 2 3 2 2 2" xfId="37084"/>
    <cellStyle name="Normal 2 3 2 2 2 10" xfId="37085"/>
    <cellStyle name="Normal 2 3 2 2 2 11" xfId="37086"/>
    <cellStyle name="Normal 2 3 2 2 2 12" xfId="37087"/>
    <cellStyle name="Normal 2 3 2 2 2 13" xfId="37088"/>
    <cellStyle name="Normal 2 3 2 2 2 14" xfId="37089"/>
    <cellStyle name="Normal 2 3 2 2 2 15" xfId="37090"/>
    <cellStyle name="Normal 2 3 2 2 2 16" xfId="37091"/>
    <cellStyle name="Normal 2 3 2 2 2 16 10" xfId="37092"/>
    <cellStyle name="Normal 2 3 2 2 2 16 11" xfId="37093"/>
    <cellStyle name="Normal 2 3 2 2 2 16 12" xfId="37094"/>
    <cellStyle name="Normal 2 3 2 2 2 16 13" xfId="37095"/>
    <cellStyle name="Normal 2 3 2 2 2 16 14" xfId="37096"/>
    <cellStyle name="Normal 2 3 2 2 2 16 15" xfId="37097"/>
    <cellStyle name="Normal 2 3 2 2 2 16 16" xfId="37098"/>
    <cellStyle name="Normal 2 3 2 2 2 16 17" xfId="37099"/>
    <cellStyle name="Normal 2 3 2 2 2 16 18" xfId="37100"/>
    <cellStyle name="Normal 2 3 2 2 2 16 19" xfId="37101"/>
    <cellStyle name="Normal 2 3 2 2 2 16 2" xfId="37102"/>
    <cellStyle name="Normal 2 3 2 2 2 16 2 10" xfId="37103"/>
    <cellStyle name="Normal 2 3 2 2 2 16 2 11" xfId="37104"/>
    <cellStyle name="Normal 2 3 2 2 2 16 2 12" xfId="37105"/>
    <cellStyle name="Normal 2 3 2 2 2 16 2 13" xfId="37106"/>
    <cellStyle name="Normal 2 3 2 2 2 16 2 14" xfId="37107"/>
    <cellStyle name="Normal 2 3 2 2 2 16 2 15" xfId="37108"/>
    <cellStyle name="Normal 2 3 2 2 2 16 2 16" xfId="37109"/>
    <cellStyle name="Normal 2 3 2 2 2 16 2 17" xfId="37110"/>
    <cellStyle name="Normal 2 3 2 2 2 16 2 18" xfId="37111"/>
    <cellStyle name="Normal 2 3 2 2 2 16 2 19" xfId="37112"/>
    <cellStyle name="Normal 2 3 2 2 2 16 2 2" xfId="37113"/>
    <cellStyle name="Normal 2 3 2 2 2 16 2 20" xfId="37114"/>
    <cellStyle name="Normal 2 3 2 2 2 16 2 21" xfId="37115"/>
    <cellStyle name="Normal 2 3 2 2 2 16 2 22" xfId="37116"/>
    <cellStyle name="Normal 2 3 2 2 2 16 2 23" xfId="37117"/>
    <cellStyle name="Normal 2 3 2 2 2 16 2 24" xfId="37118"/>
    <cellStyle name="Normal 2 3 2 2 2 16 2 25" xfId="37119"/>
    <cellStyle name="Normal 2 3 2 2 2 16 2 26" xfId="37120"/>
    <cellStyle name="Normal 2 3 2 2 2 16 2 27" xfId="37121"/>
    <cellStyle name="Normal 2 3 2 2 2 16 2 3" xfId="37122"/>
    <cellStyle name="Normal 2 3 2 2 2 16 2 4" xfId="37123"/>
    <cellStyle name="Normal 2 3 2 2 2 16 2 5" xfId="37124"/>
    <cellStyle name="Normal 2 3 2 2 2 16 2 6" xfId="37125"/>
    <cellStyle name="Normal 2 3 2 2 2 16 2 7" xfId="37126"/>
    <cellStyle name="Normal 2 3 2 2 2 16 2 8" xfId="37127"/>
    <cellStyle name="Normal 2 3 2 2 2 16 2 9" xfId="37128"/>
    <cellStyle name="Normal 2 3 2 2 2 16 20" xfId="37129"/>
    <cellStyle name="Normal 2 3 2 2 2 16 21" xfId="37130"/>
    <cellStyle name="Normal 2 3 2 2 2 16 22" xfId="37131"/>
    <cellStyle name="Normal 2 3 2 2 2 16 23" xfId="37132"/>
    <cellStyle name="Normal 2 3 2 2 2 16 24" xfId="37133"/>
    <cellStyle name="Normal 2 3 2 2 2 16 25" xfId="37134"/>
    <cellStyle name="Normal 2 3 2 2 2 16 26" xfId="37135"/>
    <cellStyle name="Normal 2 3 2 2 2 16 27" xfId="37136"/>
    <cellStyle name="Normal 2 3 2 2 2 16 3" xfId="37137"/>
    <cellStyle name="Normal 2 3 2 2 2 16 4" xfId="37138"/>
    <cellStyle name="Normal 2 3 2 2 2 16 5" xfId="37139"/>
    <cellStyle name="Normal 2 3 2 2 2 16 6" xfId="37140"/>
    <cellStyle name="Normal 2 3 2 2 2 16 7" xfId="37141"/>
    <cellStyle name="Normal 2 3 2 2 2 16 8" xfId="37142"/>
    <cellStyle name="Normal 2 3 2 2 2 16 9" xfId="37143"/>
    <cellStyle name="Normal 2 3 2 2 2 17" xfId="37144"/>
    <cellStyle name="Normal 2 3 2 2 2 18" xfId="37145"/>
    <cellStyle name="Normal 2 3 2 2 2 19" xfId="37146"/>
    <cellStyle name="Normal 2 3 2 2 2 2" xfId="37147"/>
    <cellStyle name="Normal 2 3 2 2 2 2 10" xfId="37148"/>
    <cellStyle name="Normal 2 3 2 2 2 2 11" xfId="37149"/>
    <cellStyle name="Normal 2 3 2 2 2 2 12" xfId="37150"/>
    <cellStyle name="Normal 2 3 2 2 2 2 13" xfId="37151"/>
    <cellStyle name="Normal 2 3 2 2 2 2 14" xfId="37152"/>
    <cellStyle name="Normal 2 3 2 2 2 2 14 10" xfId="37153"/>
    <cellStyle name="Normal 2 3 2 2 2 2 14 11" xfId="37154"/>
    <cellStyle name="Normal 2 3 2 2 2 2 14 12" xfId="37155"/>
    <cellStyle name="Normal 2 3 2 2 2 2 14 13" xfId="37156"/>
    <cellStyle name="Normal 2 3 2 2 2 2 14 14" xfId="37157"/>
    <cellStyle name="Normal 2 3 2 2 2 2 14 15" xfId="37158"/>
    <cellStyle name="Normal 2 3 2 2 2 2 14 16" xfId="37159"/>
    <cellStyle name="Normal 2 3 2 2 2 2 14 17" xfId="37160"/>
    <cellStyle name="Normal 2 3 2 2 2 2 14 18" xfId="37161"/>
    <cellStyle name="Normal 2 3 2 2 2 2 14 19" xfId="37162"/>
    <cellStyle name="Normal 2 3 2 2 2 2 14 2" xfId="37163"/>
    <cellStyle name="Normal 2 3 2 2 2 2 14 2 10" xfId="37164"/>
    <cellStyle name="Normal 2 3 2 2 2 2 14 2 11" xfId="37165"/>
    <cellStyle name="Normal 2 3 2 2 2 2 14 2 12" xfId="37166"/>
    <cellStyle name="Normal 2 3 2 2 2 2 14 2 13" xfId="37167"/>
    <cellStyle name="Normal 2 3 2 2 2 2 14 2 14" xfId="37168"/>
    <cellStyle name="Normal 2 3 2 2 2 2 14 2 15" xfId="37169"/>
    <cellStyle name="Normal 2 3 2 2 2 2 14 2 16" xfId="37170"/>
    <cellStyle name="Normal 2 3 2 2 2 2 14 2 17" xfId="37171"/>
    <cellStyle name="Normal 2 3 2 2 2 2 14 2 18" xfId="37172"/>
    <cellStyle name="Normal 2 3 2 2 2 2 14 2 19" xfId="37173"/>
    <cellStyle name="Normal 2 3 2 2 2 2 14 2 2" xfId="37174"/>
    <cellStyle name="Normal 2 3 2 2 2 2 14 2 20" xfId="37175"/>
    <cellStyle name="Normal 2 3 2 2 2 2 14 2 21" xfId="37176"/>
    <cellStyle name="Normal 2 3 2 2 2 2 14 2 22" xfId="37177"/>
    <cellStyle name="Normal 2 3 2 2 2 2 14 2 23" xfId="37178"/>
    <cellStyle name="Normal 2 3 2 2 2 2 14 2 24" xfId="37179"/>
    <cellStyle name="Normal 2 3 2 2 2 2 14 2 25" xfId="37180"/>
    <cellStyle name="Normal 2 3 2 2 2 2 14 2 26" xfId="37181"/>
    <cellStyle name="Normal 2 3 2 2 2 2 14 2 27" xfId="37182"/>
    <cellStyle name="Normal 2 3 2 2 2 2 14 2 3" xfId="37183"/>
    <cellStyle name="Normal 2 3 2 2 2 2 14 2 4" xfId="37184"/>
    <cellStyle name="Normal 2 3 2 2 2 2 14 2 5" xfId="37185"/>
    <cellStyle name="Normal 2 3 2 2 2 2 14 2 6" xfId="37186"/>
    <cellStyle name="Normal 2 3 2 2 2 2 14 2 7" xfId="37187"/>
    <cellStyle name="Normal 2 3 2 2 2 2 14 2 8" xfId="37188"/>
    <cellStyle name="Normal 2 3 2 2 2 2 14 2 9" xfId="37189"/>
    <cellStyle name="Normal 2 3 2 2 2 2 14 20" xfId="37190"/>
    <cellStyle name="Normal 2 3 2 2 2 2 14 21" xfId="37191"/>
    <cellStyle name="Normal 2 3 2 2 2 2 14 22" xfId="37192"/>
    <cellStyle name="Normal 2 3 2 2 2 2 14 23" xfId="37193"/>
    <cellStyle name="Normal 2 3 2 2 2 2 14 24" xfId="37194"/>
    <cellStyle name="Normal 2 3 2 2 2 2 14 25" xfId="37195"/>
    <cellStyle name="Normal 2 3 2 2 2 2 14 26" xfId="37196"/>
    <cellStyle name="Normal 2 3 2 2 2 2 14 27" xfId="37197"/>
    <cellStyle name="Normal 2 3 2 2 2 2 14 3" xfId="37198"/>
    <cellStyle name="Normal 2 3 2 2 2 2 14 4" xfId="37199"/>
    <cellStyle name="Normal 2 3 2 2 2 2 14 5" xfId="37200"/>
    <cellStyle name="Normal 2 3 2 2 2 2 14 6" xfId="37201"/>
    <cellStyle name="Normal 2 3 2 2 2 2 14 7" xfId="37202"/>
    <cellStyle name="Normal 2 3 2 2 2 2 14 8" xfId="37203"/>
    <cellStyle name="Normal 2 3 2 2 2 2 14 9" xfId="37204"/>
    <cellStyle name="Normal 2 3 2 2 2 2 15" xfId="37205"/>
    <cellStyle name="Normal 2 3 2 2 2 2 16" xfId="37206"/>
    <cellStyle name="Normal 2 3 2 2 2 2 17" xfId="37207"/>
    <cellStyle name="Normal 2 3 2 2 2 2 18" xfId="37208"/>
    <cellStyle name="Normal 2 3 2 2 2 2 19" xfId="37209"/>
    <cellStyle name="Normal 2 3 2 2 2 2 2" xfId="37210"/>
    <cellStyle name="Normal 2 3 2 2 2 2 2 10" xfId="37211"/>
    <cellStyle name="Normal 2 3 2 2 2 2 2 11" xfId="37212"/>
    <cellStyle name="Normal 2 3 2 2 2 2 2 12" xfId="37213"/>
    <cellStyle name="Normal 2 3 2 2 2 2 2 13" xfId="37214"/>
    <cellStyle name="Normal 2 3 2 2 2 2 2 14" xfId="37215"/>
    <cellStyle name="Normal 2 3 2 2 2 2 2 15" xfId="37216"/>
    <cellStyle name="Normal 2 3 2 2 2 2 2 16" xfId="37217"/>
    <cellStyle name="Normal 2 3 2 2 2 2 2 17" xfId="37218"/>
    <cellStyle name="Normal 2 3 2 2 2 2 2 18" xfId="37219"/>
    <cellStyle name="Normal 2 3 2 2 2 2 2 19" xfId="37220"/>
    <cellStyle name="Normal 2 3 2 2 2 2 2 2" xfId="37221"/>
    <cellStyle name="Normal 2 3 2 2 2 2 2 2 10" xfId="37222"/>
    <cellStyle name="Normal 2 3 2 2 2 2 2 2 11" xfId="37223"/>
    <cellStyle name="Normal 2 3 2 2 2 2 2 2 12" xfId="37224"/>
    <cellStyle name="Normal 2 3 2 2 2 2 2 2 13" xfId="37225"/>
    <cellStyle name="Normal 2 3 2 2 2 2 2 2 14" xfId="37226"/>
    <cellStyle name="Normal 2 3 2 2 2 2 2 2 15" xfId="37227"/>
    <cellStyle name="Normal 2 3 2 2 2 2 2 2 16" xfId="37228"/>
    <cellStyle name="Normal 2 3 2 2 2 2 2 2 17" xfId="37229"/>
    <cellStyle name="Normal 2 3 2 2 2 2 2 2 18" xfId="37230"/>
    <cellStyle name="Normal 2 3 2 2 2 2 2 2 19" xfId="37231"/>
    <cellStyle name="Normal 2 3 2 2 2 2 2 2 2" xfId="37232"/>
    <cellStyle name="Normal 2 3 2 2 2 2 2 2 2 10" xfId="37233"/>
    <cellStyle name="Normal 2 3 2 2 2 2 2 2 2 11" xfId="37234"/>
    <cellStyle name="Normal 2 3 2 2 2 2 2 2 2 12" xfId="37235"/>
    <cellStyle name="Normal 2 3 2 2 2 2 2 2 2 13" xfId="37236"/>
    <cellStyle name="Normal 2 3 2 2 2 2 2 2 2 14" xfId="37237"/>
    <cellStyle name="Normal 2 3 2 2 2 2 2 2 2 15" xfId="37238"/>
    <cellStyle name="Normal 2 3 2 2 2 2 2 2 2 16" xfId="37239"/>
    <cellStyle name="Normal 2 3 2 2 2 2 2 2 2 17" xfId="37240"/>
    <cellStyle name="Normal 2 3 2 2 2 2 2 2 2 18" xfId="37241"/>
    <cellStyle name="Normal 2 3 2 2 2 2 2 2 2 19" xfId="37242"/>
    <cellStyle name="Normal 2 3 2 2 2 2 2 2 2 2" xfId="37243"/>
    <cellStyle name="Normal 2 3 2 2 2 2 2 2 2 20" xfId="37244"/>
    <cellStyle name="Normal 2 3 2 2 2 2 2 2 2 21" xfId="37245"/>
    <cellStyle name="Normal 2 3 2 2 2 2 2 2 2 22" xfId="37246"/>
    <cellStyle name="Normal 2 3 2 2 2 2 2 2 2 23" xfId="37247"/>
    <cellStyle name="Normal 2 3 2 2 2 2 2 2 2 24" xfId="37248"/>
    <cellStyle name="Normal 2 3 2 2 2 2 2 2 2 25" xfId="37249"/>
    <cellStyle name="Normal 2 3 2 2 2 2 2 2 2 26" xfId="37250"/>
    <cellStyle name="Normal 2 3 2 2 2 2 2 2 2 27" xfId="37251"/>
    <cellStyle name="Normal 2 3 2 2 2 2 2 2 2 3" xfId="37252"/>
    <cellStyle name="Normal 2 3 2 2 2 2 2 2 2 4" xfId="37253"/>
    <cellStyle name="Normal 2 3 2 2 2 2 2 2 2 5" xfId="37254"/>
    <cellStyle name="Normal 2 3 2 2 2 2 2 2 2 6" xfId="37255"/>
    <cellStyle name="Normal 2 3 2 2 2 2 2 2 2 7" xfId="37256"/>
    <cellStyle name="Normal 2 3 2 2 2 2 2 2 2 8" xfId="37257"/>
    <cellStyle name="Normal 2 3 2 2 2 2 2 2 2 9" xfId="37258"/>
    <cellStyle name="Normal 2 3 2 2 2 2 2 2 20" xfId="37259"/>
    <cellStyle name="Normal 2 3 2 2 2 2 2 2 21" xfId="37260"/>
    <cellStyle name="Normal 2 3 2 2 2 2 2 2 22" xfId="37261"/>
    <cellStyle name="Normal 2 3 2 2 2 2 2 2 23" xfId="37262"/>
    <cellStyle name="Normal 2 3 2 2 2 2 2 2 24" xfId="37263"/>
    <cellStyle name="Normal 2 3 2 2 2 2 2 2 25" xfId="37264"/>
    <cellStyle name="Normal 2 3 2 2 2 2 2 2 26" xfId="37265"/>
    <cellStyle name="Normal 2 3 2 2 2 2 2 2 27" xfId="37266"/>
    <cellStyle name="Normal 2 3 2 2 2 2 2 2 3" xfId="37267"/>
    <cellStyle name="Normal 2 3 2 2 2 2 2 2 4" xfId="37268"/>
    <cellStyle name="Normal 2 3 2 2 2 2 2 2 5" xfId="37269"/>
    <cellStyle name="Normal 2 3 2 2 2 2 2 2 6" xfId="37270"/>
    <cellStyle name="Normal 2 3 2 2 2 2 2 2 7" xfId="37271"/>
    <cellStyle name="Normal 2 3 2 2 2 2 2 2 8" xfId="37272"/>
    <cellStyle name="Normal 2 3 2 2 2 2 2 2 9" xfId="37273"/>
    <cellStyle name="Normal 2 3 2 2 2 2 2 20" xfId="37274"/>
    <cellStyle name="Normal 2 3 2 2 2 2 2 21" xfId="37275"/>
    <cellStyle name="Normal 2 3 2 2 2 2 2 22" xfId="37276"/>
    <cellStyle name="Normal 2 3 2 2 2 2 2 23" xfId="37277"/>
    <cellStyle name="Normal 2 3 2 2 2 2 2 24" xfId="37278"/>
    <cellStyle name="Normal 2 3 2 2 2 2 2 25" xfId="37279"/>
    <cellStyle name="Normal 2 3 2 2 2 2 2 26" xfId="37280"/>
    <cellStyle name="Normal 2 3 2 2 2 2 2 27" xfId="37281"/>
    <cellStyle name="Normal 2 3 2 2 2 2 2 28" xfId="37282"/>
    <cellStyle name="Normal 2 3 2 2 2 2 2 29" xfId="37283"/>
    <cellStyle name="Normal 2 3 2 2 2 2 2 3" xfId="37284"/>
    <cellStyle name="Normal 2 3 2 2 2 2 2 30" xfId="37285"/>
    <cellStyle name="Normal 2 3 2 2 2 2 2 31" xfId="37286"/>
    <cellStyle name="Normal 2 3 2 2 2 2 2 32" xfId="37287"/>
    <cellStyle name="Normal 2 3 2 2 2 2 2 33" xfId="37288"/>
    <cellStyle name="Normal 2 3 2 2 2 2 2 34" xfId="37289"/>
    <cellStyle name="Normal 2 3 2 2 2 2 2 35" xfId="37290"/>
    <cellStyle name="Normal 2 3 2 2 2 2 2 36" xfId="37291"/>
    <cellStyle name="Normal 2 3 2 2 2 2 2 37" xfId="37292"/>
    <cellStyle name="Normal 2 3 2 2 2 2 2 38" xfId="37293"/>
    <cellStyle name="Normal 2 3 2 2 2 2 2 39" xfId="37294"/>
    <cellStyle name="Normal 2 3 2 2 2 2 2 4" xfId="37295"/>
    <cellStyle name="Normal 2 3 2 2 2 2 2 5" xfId="37296"/>
    <cellStyle name="Normal 2 3 2 2 2 2 2 6" xfId="37297"/>
    <cellStyle name="Normal 2 3 2 2 2 2 2 7" xfId="37298"/>
    <cellStyle name="Normal 2 3 2 2 2 2 2 8" xfId="37299"/>
    <cellStyle name="Normal 2 3 2 2 2 2 2 9" xfId="37300"/>
    <cellStyle name="Normal 2 3 2 2 2 2 20" xfId="37301"/>
    <cellStyle name="Normal 2 3 2 2 2 2 21" xfId="37302"/>
    <cellStyle name="Normal 2 3 2 2 2 2 22" xfId="37303"/>
    <cellStyle name="Normal 2 3 2 2 2 2 23" xfId="37304"/>
    <cellStyle name="Normal 2 3 2 2 2 2 24" xfId="37305"/>
    <cellStyle name="Normal 2 3 2 2 2 2 25" xfId="37306"/>
    <cellStyle name="Normal 2 3 2 2 2 2 26" xfId="37307"/>
    <cellStyle name="Normal 2 3 2 2 2 2 27" xfId="37308"/>
    <cellStyle name="Normal 2 3 2 2 2 2 28" xfId="37309"/>
    <cellStyle name="Normal 2 3 2 2 2 2 29" xfId="37310"/>
    <cellStyle name="Normal 2 3 2 2 2 2 3" xfId="37311"/>
    <cellStyle name="Normal 2 3 2 2 2 2 30" xfId="37312"/>
    <cellStyle name="Normal 2 3 2 2 2 2 31" xfId="37313"/>
    <cellStyle name="Normal 2 3 2 2 2 2 32" xfId="37314"/>
    <cellStyle name="Normal 2 3 2 2 2 2 33" xfId="37315"/>
    <cellStyle name="Normal 2 3 2 2 2 2 34" xfId="37316"/>
    <cellStyle name="Normal 2 3 2 2 2 2 35" xfId="37317"/>
    <cellStyle name="Normal 2 3 2 2 2 2 36" xfId="37318"/>
    <cellStyle name="Normal 2 3 2 2 2 2 37" xfId="37319"/>
    <cellStyle name="Normal 2 3 2 2 2 2 38" xfId="37320"/>
    <cellStyle name="Normal 2 3 2 2 2 2 39" xfId="37321"/>
    <cellStyle name="Normal 2 3 2 2 2 2 4" xfId="37322"/>
    <cellStyle name="Normal 2 3 2 2 2 2 40" xfId="37323"/>
    <cellStyle name="Normal 2 3 2 2 2 2 41" xfId="37324"/>
    <cellStyle name="Normal 2 3 2 2 2 2 42" xfId="37325"/>
    <cellStyle name="Normal 2 3 2 2 2 2 43" xfId="37326"/>
    <cellStyle name="Normal 2 3 2 2 2 2 44" xfId="37327"/>
    <cellStyle name="Normal 2 3 2 2 2 2 45" xfId="37328"/>
    <cellStyle name="Normal 2 3 2 2 2 2 46" xfId="37329"/>
    <cellStyle name="Normal 2 3 2 2 2 2 47" xfId="37330"/>
    <cellStyle name="Normal 2 3 2 2 2 2 48" xfId="37331"/>
    <cellStyle name="Normal 2 3 2 2 2 2 49" xfId="37332"/>
    <cellStyle name="Normal 2 3 2 2 2 2 5" xfId="37333"/>
    <cellStyle name="Normal 2 3 2 2 2 2 50" xfId="37334"/>
    <cellStyle name="Normal 2 3 2 2 2 2 6" xfId="37335"/>
    <cellStyle name="Normal 2 3 2 2 2 2 7" xfId="37336"/>
    <cellStyle name="Normal 2 3 2 2 2 2 8" xfId="37337"/>
    <cellStyle name="Normal 2 3 2 2 2 2 9" xfId="37338"/>
    <cellStyle name="Normal 2 3 2 2 2 20" xfId="37339"/>
    <cellStyle name="Normal 2 3 2 2 2 21" xfId="37340"/>
    <cellStyle name="Normal 2 3 2 2 2 22" xfId="37341"/>
    <cellStyle name="Normal 2 3 2 2 2 23" xfId="37342"/>
    <cellStyle name="Normal 2 3 2 2 2 24" xfId="37343"/>
    <cellStyle name="Normal 2 3 2 2 2 25" xfId="37344"/>
    <cellStyle name="Normal 2 3 2 2 2 26" xfId="37345"/>
    <cellStyle name="Normal 2 3 2 2 2 27" xfId="37346"/>
    <cellStyle name="Normal 2 3 2 2 2 28" xfId="37347"/>
    <cellStyle name="Normal 2 3 2 2 2 29" xfId="37348"/>
    <cellStyle name="Normal 2 3 2 2 2 3" xfId="37349"/>
    <cellStyle name="Normal 2 3 2 2 2 30" xfId="37350"/>
    <cellStyle name="Normal 2 3 2 2 2 31" xfId="37351"/>
    <cellStyle name="Normal 2 3 2 2 2 32" xfId="37352"/>
    <cellStyle name="Normal 2 3 2 2 2 33" xfId="37353"/>
    <cellStyle name="Normal 2 3 2 2 2 34" xfId="37354"/>
    <cellStyle name="Normal 2 3 2 2 2 35" xfId="37355"/>
    <cellStyle name="Normal 2 3 2 2 2 36" xfId="37356"/>
    <cellStyle name="Normal 2 3 2 2 2 37" xfId="37357"/>
    <cellStyle name="Normal 2 3 2 2 2 38" xfId="37358"/>
    <cellStyle name="Normal 2 3 2 2 2 39" xfId="37359"/>
    <cellStyle name="Normal 2 3 2 2 2 4" xfId="37360"/>
    <cellStyle name="Normal 2 3 2 2 2 40" xfId="37361"/>
    <cellStyle name="Normal 2 3 2 2 2 41" xfId="37362"/>
    <cellStyle name="Normal 2 3 2 2 2 42" xfId="37363"/>
    <cellStyle name="Normal 2 3 2 2 2 43" xfId="37364"/>
    <cellStyle name="Normal 2 3 2 2 2 44" xfId="37365"/>
    <cellStyle name="Normal 2 3 2 2 2 45" xfId="37366"/>
    <cellStyle name="Normal 2 3 2 2 2 46" xfId="37367"/>
    <cellStyle name="Normal 2 3 2 2 2 47" xfId="37368"/>
    <cellStyle name="Normal 2 3 2 2 2 48" xfId="37369"/>
    <cellStyle name="Normal 2 3 2 2 2 49" xfId="37370"/>
    <cellStyle name="Normal 2 3 2 2 2 5" xfId="37371"/>
    <cellStyle name="Normal 2 3 2 2 2 5 10" xfId="37372"/>
    <cellStyle name="Normal 2 3 2 2 2 5 11" xfId="37373"/>
    <cellStyle name="Normal 2 3 2 2 2 5 12" xfId="37374"/>
    <cellStyle name="Normal 2 3 2 2 2 5 13" xfId="37375"/>
    <cellStyle name="Normal 2 3 2 2 2 5 14" xfId="37376"/>
    <cellStyle name="Normal 2 3 2 2 2 5 15" xfId="37377"/>
    <cellStyle name="Normal 2 3 2 2 2 5 16" xfId="37378"/>
    <cellStyle name="Normal 2 3 2 2 2 5 17" xfId="37379"/>
    <cellStyle name="Normal 2 3 2 2 2 5 18" xfId="37380"/>
    <cellStyle name="Normal 2 3 2 2 2 5 19" xfId="37381"/>
    <cellStyle name="Normal 2 3 2 2 2 5 2" xfId="37382"/>
    <cellStyle name="Normal 2 3 2 2 2 5 2 10" xfId="37383"/>
    <cellStyle name="Normal 2 3 2 2 2 5 2 11" xfId="37384"/>
    <cellStyle name="Normal 2 3 2 2 2 5 2 12" xfId="37385"/>
    <cellStyle name="Normal 2 3 2 2 2 5 2 13" xfId="37386"/>
    <cellStyle name="Normal 2 3 2 2 2 5 2 14" xfId="37387"/>
    <cellStyle name="Normal 2 3 2 2 2 5 2 15" xfId="37388"/>
    <cellStyle name="Normal 2 3 2 2 2 5 2 16" xfId="37389"/>
    <cellStyle name="Normal 2 3 2 2 2 5 2 17" xfId="37390"/>
    <cellStyle name="Normal 2 3 2 2 2 5 2 18" xfId="37391"/>
    <cellStyle name="Normal 2 3 2 2 2 5 2 19" xfId="37392"/>
    <cellStyle name="Normal 2 3 2 2 2 5 2 2" xfId="37393"/>
    <cellStyle name="Normal 2 3 2 2 2 5 2 2 10" xfId="37394"/>
    <cellStyle name="Normal 2 3 2 2 2 5 2 2 11" xfId="37395"/>
    <cellStyle name="Normal 2 3 2 2 2 5 2 2 12" xfId="37396"/>
    <cellStyle name="Normal 2 3 2 2 2 5 2 2 13" xfId="37397"/>
    <cellStyle name="Normal 2 3 2 2 2 5 2 2 14" xfId="37398"/>
    <cellStyle name="Normal 2 3 2 2 2 5 2 2 15" xfId="37399"/>
    <cellStyle name="Normal 2 3 2 2 2 5 2 2 16" xfId="37400"/>
    <cellStyle name="Normal 2 3 2 2 2 5 2 2 17" xfId="37401"/>
    <cellStyle name="Normal 2 3 2 2 2 5 2 2 18" xfId="37402"/>
    <cellStyle name="Normal 2 3 2 2 2 5 2 2 19" xfId="37403"/>
    <cellStyle name="Normal 2 3 2 2 2 5 2 2 2" xfId="37404"/>
    <cellStyle name="Normal 2 3 2 2 2 5 2 2 20" xfId="37405"/>
    <cellStyle name="Normal 2 3 2 2 2 5 2 2 21" xfId="37406"/>
    <cellStyle name="Normal 2 3 2 2 2 5 2 2 22" xfId="37407"/>
    <cellStyle name="Normal 2 3 2 2 2 5 2 2 23" xfId="37408"/>
    <cellStyle name="Normal 2 3 2 2 2 5 2 2 24" xfId="37409"/>
    <cellStyle name="Normal 2 3 2 2 2 5 2 2 25" xfId="37410"/>
    <cellStyle name="Normal 2 3 2 2 2 5 2 2 26" xfId="37411"/>
    <cellStyle name="Normal 2 3 2 2 2 5 2 2 27" xfId="37412"/>
    <cellStyle name="Normal 2 3 2 2 2 5 2 2 3" xfId="37413"/>
    <cellStyle name="Normal 2 3 2 2 2 5 2 2 4" xfId="37414"/>
    <cellStyle name="Normal 2 3 2 2 2 5 2 2 5" xfId="37415"/>
    <cellStyle name="Normal 2 3 2 2 2 5 2 2 6" xfId="37416"/>
    <cellStyle name="Normal 2 3 2 2 2 5 2 2 7" xfId="37417"/>
    <cellStyle name="Normal 2 3 2 2 2 5 2 2 8" xfId="37418"/>
    <cellStyle name="Normal 2 3 2 2 2 5 2 2 9" xfId="37419"/>
    <cellStyle name="Normal 2 3 2 2 2 5 2 20" xfId="37420"/>
    <cellStyle name="Normal 2 3 2 2 2 5 2 21" xfId="37421"/>
    <cellStyle name="Normal 2 3 2 2 2 5 2 22" xfId="37422"/>
    <cellStyle name="Normal 2 3 2 2 2 5 2 23" xfId="37423"/>
    <cellStyle name="Normal 2 3 2 2 2 5 2 24" xfId="37424"/>
    <cellStyle name="Normal 2 3 2 2 2 5 2 25" xfId="37425"/>
    <cellStyle name="Normal 2 3 2 2 2 5 2 26" xfId="37426"/>
    <cellStyle name="Normal 2 3 2 2 2 5 2 27" xfId="37427"/>
    <cellStyle name="Normal 2 3 2 2 2 5 2 3" xfId="37428"/>
    <cellStyle name="Normal 2 3 2 2 2 5 2 4" xfId="37429"/>
    <cellStyle name="Normal 2 3 2 2 2 5 2 5" xfId="37430"/>
    <cellStyle name="Normal 2 3 2 2 2 5 2 6" xfId="37431"/>
    <cellStyle name="Normal 2 3 2 2 2 5 2 7" xfId="37432"/>
    <cellStyle name="Normal 2 3 2 2 2 5 2 8" xfId="37433"/>
    <cellStyle name="Normal 2 3 2 2 2 5 2 9" xfId="37434"/>
    <cellStyle name="Normal 2 3 2 2 2 5 20" xfId="37435"/>
    <cellStyle name="Normal 2 3 2 2 2 5 21" xfId="37436"/>
    <cellStyle name="Normal 2 3 2 2 2 5 22" xfId="37437"/>
    <cellStyle name="Normal 2 3 2 2 2 5 23" xfId="37438"/>
    <cellStyle name="Normal 2 3 2 2 2 5 24" xfId="37439"/>
    <cellStyle name="Normal 2 3 2 2 2 5 25" xfId="37440"/>
    <cellStyle name="Normal 2 3 2 2 2 5 26" xfId="37441"/>
    <cellStyle name="Normal 2 3 2 2 2 5 27" xfId="37442"/>
    <cellStyle name="Normal 2 3 2 2 2 5 28" xfId="37443"/>
    <cellStyle name="Normal 2 3 2 2 2 5 29" xfId="37444"/>
    <cellStyle name="Normal 2 3 2 2 2 5 3" xfId="37445"/>
    <cellStyle name="Normal 2 3 2 2 2 5 30" xfId="37446"/>
    <cellStyle name="Normal 2 3 2 2 2 5 31" xfId="37447"/>
    <cellStyle name="Normal 2 3 2 2 2 5 32" xfId="37448"/>
    <cellStyle name="Normal 2 3 2 2 2 5 33" xfId="37449"/>
    <cellStyle name="Normal 2 3 2 2 2 5 34" xfId="37450"/>
    <cellStyle name="Normal 2 3 2 2 2 5 35" xfId="37451"/>
    <cellStyle name="Normal 2 3 2 2 2 5 36" xfId="37452"/>
    <cellStyle name="Normal 2 3 2 2 2 5 37" xfId="37453"/>
    <cellStyle name="Normal 2 3 2 2 2 5 38" xfId="37454"/>
    <cellStyle name="Normal 2 3 2 2 2 5 39" xfId="37455"/>
    <cellStyle name="Normal 2 3 2 2 2 5 4" xfId="37456"/>
    <cellStyle name="Normal 2 3 2 2 2 5 5" xfId="37457"/>
    <cellStyle name="Normal 2 3 2 2 2 5 6" xfId="37458"/>
    <cellStyle name="Normal 2 3 2 2 2 5 7" xfId="37459"/>
    <cellStyle name="Normal 2 3 2 2 2 5 8" xfId="37460"/>
    <cellStyle name="Normal 2 3 2 2 2 5 9" xfId="37461"/>
    <cellStyle name="Normal 2 3 2 2 2 50" xfId="37462"/>
    <cellStyle name="Normal 2 3 2 2 2 51" xfId="37463"/>
    <cellStyle name="Normal 2 3 2 2 2 52" xfId="37464"/>
    <cellStyle name="Normal 2 3 2 2 2 6" xfId="37465"/>
    <cellStyle name="Normal 2 3 2 2 2 7" xfId="37466"/>
    <cellStyle name="Normal 2 3 2 2 2 8" xfId="37467"/>
    <cellStyle name="Normal 2 3 2 2 2 9" xfId="37468"/>
    <cellStyle name="Normal 2 3 2 2 20" xfId="37469"/>
    <cellStyle name="Normal 2 3 2 2 21" xfId="37470"/>
    <cellStyle name="Normal 2 3 2 2 22" xfId="37471"/>
    <cellStyle name="Normal 2 3 2 2 23" xfId="37472"/>
    <cellStyle name="Normal 2 3 2 2 24" xfId="37473"/>
    <cellStyle name="Normal 2 3 2 2 25" xfId="37474"/>
    <cellStyle name="Normal 2 3 2 2 26" xfId="37475"/>
    <cellStyle name="Normal 2 3 2 2 27" xfId="37476"/>
    <cellStyle name="Normal 2 3 2 2 28" xfId="37477"/>
    <cellStyle name="Normal 2 3 2 2 29" xfId="37478"/>
    <cellStyle name="Normal 2 3 2 2 3" xfId="37479"/>
    <cellStyle name="Normal 2 3 2 2 3 10" xfId="37480"/>
    <cellStyle name="Normal 2 3 2 2 3 11" xfId="37481"/>
    <cellStyle name="Normal 2 3 2 2 3 12" xfId="37482"/>
    <cellStyle name="Normal 2 3 2 2 3 13" xfId="37483"/>
    <cellStyle name="Normal 2 3 2 2 3 14" xfId="37484"/>
    <cellStyle name="Normal 2 3 2 2 3 14 10" xfId="37485"/>
    <cellStyle name="Normal 2 3 2 2 3 14 11" xfId="37486"/>
    <cellStyle name="Normal 2 3 2 2 3 14 12" xfId="37487"/>
    <cellStyle name="Normal 2 3 2 2 3 14 13" xfId="37488"/>
    <cellStyle name="Normal 2 3 2 2 3 14 14" xfId="37489"/>
    <cellStyle name="Normal 2 3 2 2 3 14 15" xfId="37490"/>
    <cellStyle name="Normal 2 3 2 2 3 14 16" xfId="37491"/>
    <cellStyle name="Normal 2 3 2 2 3 14 17" xfId="37492"/>
    <cellStyle name="Normal 2 3 2 2 3 14 18" xfId="37493"/>
    <cellStyle name="Normal 2 3 2 2 3 14 19" xfId="37494"/>
    <cellStyle name="Normal 2 3 2 2 3 14 2" xfId="37495"/>
    <cellStyle name="Normal 2 3 2 2 3 14 2 10" xfId="37496"/>
    <cellStyle name="Normal 2 3 2 2 3 14 2 11" xfId="37497"/>
    <cellStyle name="Normal 2 3 2 2 3 14 2 12" xfId="37498"/>
    <cellStyle name="Normal 2 3 2 2 3 14 2 13" xfId="37499"/>
    <cellStyle name="Normal 2 3 2 2 3 14 2 14" xfId="37500"/>
    <cellStyle name="Normal 2 3 2 2 3 14 2 15" xfId="37501"/>
    <cellStyle name="Normal 2 3 2 2 3 14 2 16" xfId="37502"/>
    <cellStyle name="Normal 2 3 2 2 3 14 2 17" xfId="37503"/>
    <cellStyle name="Normal 2 3 2 2 3 14 2 18" xfId="37504"/>
    <cellStyle name="Normal 2 3 2 2 3 14 2 19" xfId="37505"/>
    <cellStyle name="Normal 2 3 2 2 3 14 2 2" xfId="37506"/>
    <cellStyle name="Normal 2 3 2 2 3 14 2 20" xfId="37507"/>
    <cellStyle name="Normal 2 3 2 2 3 14 2 21" xfId="37508"/>
    <cellStyle name="Normal 2 3 2 2 3 14 2 22" xfId="37509"/>
    <cellStyle name="Normal 2 3 2 2 3 14 2 23" xfId="37510"/>
    <cellStyle name="Normal 2 3 2 2 3 14 2 24" xfId="37511"/>
    <cellStyle name="Normal 2 3 2 2 3 14 2 25" xfId="37512"/>
    <cellStyle name="Normal 2 3 2 2 3 14 2 26" xfId="37513"/>
    <cellStyle name="Normal 2 3 2 2 3 14 2 27" xfId="37514"/>
    <cellStyle name="Normal 2 3 2 2 3 14 2 3" xfId="37515"/>
    <cellStyle name="Normal 2 3 2 2 3 14 2 4" xfId="37516"/>
    <cellStyle name="Normal 2 3 2 2 3 14 2 5" xfId="37517"/>
    <cellStyle name="Normal 2 3 2 2 3 14 2 6" xfId="37518"/>
    <cellStyle name="Normal 2 3 2 2 3 14 2 7" xfId="37519"/>
    <cellStyle name="Normal 2 3 2 2 3 14 2 8" xfId="37520"/>
    <cellStyle name="Normal 2 3 2 2 3 14 2 9" xfId="37521"/>
    <cellStyle name="Normal 2 3 2 2 3 14 20" xfId="37522"/>
    <cellStyle name="Normal 2 3 2 2 3 14 21" xfId="37523"/>
    <cellStyle name="Normal 2 3 2 2 3 14 22" xfId="37524"/>
    <cellStyle name="Normal 2 3 2 2 3 14 23" xfId="37525"/>
    <cellStyle name="Normal 2 3 2 2 3 14 24" xfId="37526"/>
    <cellStyle name="Normal 2 3 2 2 3 14 25" xfId="37527"/>
    <cellStyle name="Normal 2 3 2 2 3 14 26" xfId="37528"/>
    <cellStyle name="Normal 2 3 2 2 3 14 27" xfId="37529"/>
    <cellStyle name="Normal 2 3 2 2 3 14 3" xfId="37530"/>
    <cellStyle name="Normal 2 3 2 2 3 14 4" xfId="37531"/>
    <cellStyle name="Normal 2 3 2 2 3 14 5" xfId="37532"/>
    <cellStyle name="Normal 2 3 2 2 3 14 6" xfId="37533"/>
    <cellStyle name="Normal 2 3 2 2 3 14 7" xfId="37534"/>
    <cellStyle name="Normal 2 3 2 2 3 14 8" xfId="37535"/>
    <cellStyle name="Normal 2 3 2 2 3 14 9" xfId="37536"/>
    <cellStyle name="Normal 2 3 2 2 3 15" xfId="37537"/>
    <cellStyle name="Normal 2 3 2 2 3 16" xfId="37538"/>
    <cellStyle name="Normal 2 3 2 2 3 17" xfId="37539"/>
    <cellStyle name="Normal 2 3 2 2 3 18" xfId="37540"/>
    <cellStyle name="Normal 2 3 2 2 3 19" xfId="37541"/>
    <cellStyle name="Normal 2 3 2 2 3 2" xfId="37542"/>
    <cellStyle name="Normal 2 3 2 2 3 2 10" xfId="37543"/>
    <cellStyle name="Normal 2 3 2 2 3 2 11" xfId="37544"/>
    <cellStyle name="Normal 2 3 2 2 3 2 12" xfId="37545"/>
    <cellStyle name="Normal 2 3 2 2 3 2 13" xfId="37546"/>
    <cellStyle name="Normal 2 3 2 2 3 2 14" xfId="37547"/>
    <cellStyle name="Normal 2 3 2 2 3 2 15" xfId="37548"/>
    <cellStyle name="Normal 2 3 2 2 3 2 16" xfId="37549"/>
    <cellStyle name="Normal 2 3 2 2 3 2 17" xfId="37550"/>
    <cellStyle name="Normal 2 3 2 2 3 2 18" xfId="37551"/>
    <cellStyle name="Normal 2 3 2 2 3 2 19" xfId="37552"/>
    <cellStyle name="Normal 2 3 2 2 3 2 2" xfId="37553"/>
    <cellStyle name="Normal 2 3 2 2 3 2 2 10" xfId="37554"/>
    <cellStyle name="Normal 2 3 2 2 3 2 2 11" xfId="37555"/>
    <cellStyle name="Normal 2 3 2 2 3 2 2 12" xfId="37556"/>
    <cellStyle name="Normal 2 3 2 2 3 2 2 13" xfId="37557"/>
    <cellStyle name="Normal 2 3 2 2 3 2 2 14" xfId="37558"/>
    <cellStyle name="Normal 2 3 2 2 3 2 2 15" xfId="37559"/>
    <cellStyle name="Normal 2 3 2 2 3 2 2 16" xfId="37560"/>
    <cellStyle name="Normal 2 3 2 2 3 2 2 17" xfId="37561"/>
    <cellStyle name="Normal 2 3 2 2 3 2 2 18" xfId="37562"/>
    <cellStyle name="Normal 2 3 2 2 3 2 2 19" xfId="37563"/>
    <cellStyle name="Normal 2 3 2 2 3 2 2 2" xfId="37564"/>
    <cellStyle name="Normal 2 3 2 2 3 2 2 2 10" xfId="37565"/>
    <cellStyle name="Normal 2 3 2 2 3 2 2 2 11" xfId="37566"/>
    <cellStyle name="Normal 2 3 2 2 3 2 2 2 12" xfId="37567"/>
    <cellStyle name="Normal 2 3 2 2 3 2 2 2 13" xfId="37568"/>
    <cellStyle name="Normal 2 3 2 2 3 2 2 2 14" xfId="37569"/>
    <cellStyle name="Normal 2 3 2 2 3 2 2 2 15" xfId="37570"/>
    <cellStyle name="Normal 2 3 2 2 3 2 2 2 16" xfId="37571"/>
    <cellStyle name="Normal 2 3 2 2 3 2 2 2 17" xfId="37572"/>
    <cellStyle name="Normal 2 3 2 2 3 2 2 2 18" xfId="37573"/>
    <cellStyle name="Normal 2 3 2 2 3 2 2 2 19" xfId="37574"/>
    <cellStyle name="Normal 2 3 2 2 3 2 2 2 2" xfId="37575"/>
    <cellStyle name="Normal 2 3 2 2 3 2 2 2 2 2" xfId="37576"/>
    <cellStyle name="Normal 2 3 2 2 3 2 2 2 20" xfId="37577"/>
    <cellStyle name="Normal 2 3 2 2 3 2 2 2 21" xfId="37578"/>
    <cellStyle name="Normal 2 3 2 2 3 2 2 2 22" xfId="37579"/>
    <cellStyle name="Normal 2 3 2 2 3 2 2 2 23" xfId="37580"/>
    <cellStyle name="Normal 2 3 2 2 3 2 2 2 24" xfId="37581"/>
    <cellStyle name="Normal 2 3 2 2 3 2 2 2 25" xfId="37582"/>
    <cellStyle name="Normal 2 3 2 2 3 2 2 2 26" xfId="37583"/>
    <cellStyle name="Normal 2 3 2 2 3 2 2 2 27" xfId="37584"/>
    <cellStyle name="Normal 2 3 2 2 3 2 2 2 3" xfId="37585"/>
    <cellStyle name="Normal 2 3 2 2 3 2 2 2 4" xfId="37586"/>
    <cellStyle name="Normal 2 3 2 2 3 2 2 2 5" xfId="37587"/>
    <cellStyle name="Normal 2 3 2 2 3 2 2 2 6" xfId="37588"/>
    <cellStyle name="Normal 2 3 2 2 3 2 2 2 7" xfId="37589"/>
    <cellStyle name="Normal 2 3 2 2 3 2 2 2 8" xfId="37590"/>
    <cellStyle name="Normal 2 3 2 2 3 2 2 2 9" xfId="37591"/>
    <cellStyle name="Normal 2 3 2 2 3 2 2 20" xfId="37592"/>
    <cellStyle name="Normal 2 3 2 2 3 2 2 21" xfId="37593"/>
    <cellStyle name="Normal 2 3 2 2 3 2 2 22" xfId="37594"/>
    <cellStyle name="Normal 2 3 2 2 3 2 2 23" xfId="37595"/>
    <cellStyle name="Normal 2 3 2 2 3 2 2 24" xfId="37596"/>
    <cellStyle name="Normal 2 3 2 2 3 2 2 25" xfId="37597"/>
    <cellStyle name="Normal 2 3 2 2 3 2 2 26" xfId="37598"/>
    <cellStyle name="Normal 2 3 2 2 3 2 2 27" xfId="37599"/>
    <cellStyle name="Normal 2 3 2 2 3 2 2 3" xfId="37600"/>
    <cellStyle name="Normal 2 3 2 2 3 2 2 4" xfId="37601"/>
    <cellStyle name="Normal 2 3 2 2 3 2 2 5" xfId="37602"/>
    <cellStyle name="Normal 2 3 2 2 3 2 2 6" xfId="37603"/>
    <cellStyle name="Normal 2 3 2 2 3 2 2 7" xfId="37604"/>
    <cellStyle name="Normal 2 3 2 2 3 2 2 8" xfId="37605"/>
    <cellStyle name="Normal 2 3 2 2 3 2 2 9" xfId="37606"/>
    <cellStyle name="Normal 2 3 2 2 3 2 20" xfId="37607"/>
    <cellStyle name="Normal 2 3 2 2 3 2 21" xfId="37608"/>
    <cellStyle name="Normal 2 3 2 2 3 2 22" xfId="37609"/>
    <cellStyle name="Normal 2 3 2 2 3 2 23" xfId="37610"/>
    <cellStyle name="Normal 2 3 2 2 3 2 24" xfId="37611"/>
    <cellStyle name="Normal 2 3 2 2 3 2 25" xfId="37612"/>
    <cellStyle name="Normal 2 3 2 2 3 2 26" xfId="37613"/>
    <cellStyle name="Normal 2 3 2 2 3 2 27" xfId="37614"/>
    <cellStyle name="Normal 2 3 2 2 3 2 28" xfId="37615"/>
    <cellStyle name="Normal 2 3 2 2 3 2 29" xfId="37616"/>
    <cellStyle name="Normal 2 3 2 2 3 2 3" xfId="37617"/>
    <cellStyle name="Normal 2 3 2 2 3 2 30" xfId="37618"/>
    <cellStyle name="Normal 2 3 2 2 3 2 31" xfId="37619"/>
    <cellStyle name="Normal 2 3 2 2 3 2 32" xfId="37620"/>
    <cellStyle name="Normal 2 3 2 2 3 2 33" xfId="37621"/>
    <cellStyle name="Normal 2 3 2 2 3 2 34" xfId="37622"/>
    <cellStyle name="Normal 2 3 2 2 3 2 35" xfId="37623"/>
    <cellStyle name="Normal 2 3 2 2 3 2 36" xfId="37624"/>
    <cellStyle name="Normal 2 3 2 2 3 2 37" xfId="37625"/>
    <cellStyle name="Normal 2 3 2 2 3 2 38" xfId="37626"/>
    <cellStyle name="Normal 2 3 2 2 3 2 39" xfId="37627"/>
    <cellStyle name="Normal 2 3 2 2 3 2 4" xfId="37628"/>
    <cellStyle name="Normal 2 3 2 2 3 2 5" xfId="37629"/>
    <cellStyle name="Normal 2 3 2 2 3 2 6" xfId="37630"/>
    <cellStyle name="Normal 2 3 2 2 3 2 7" xfId="37631"/>
    <cellStyle name="Normal 2 3 2 2 3 2 8" xfId="37632"/>
    <cellStyle name="Normal 2 3 2 2 3 2 9" xfId="37633"/>
    <cellStyle name="Normal 2 3 2 2 3 20" xfId="37634"/>
    <cellStyle name="Normal 2 3 2 2 3 21" xfId="37635"/>
    <cellStyle name="Normal 2 3 2 2 3 22" xfId="37636"/>
    <cellStyle name="Normal 2 3 2 2 3 23" xfId="37637"/>
    <cellStyle name="Normal 2 3 2 2 3 24" xfId="37638"/>
    <cellStyle name="Normal 2 3 2 2 3 25" xfId="37639"/>
    <cellStyle name="Normal 2 3 2 2 3 26" xfId="37640"/>
    <cellStyle name="Normal 2 3 2 2 3 27" xfId="37641"/>
    <cellStyle name="Normal 2 3 2 2 3 28" xfId="37642"/>
    <cellStyle name="Normal 2 3 2 2 3 29" xfId="37643"/>
    <cellStyle name="Normal 2 3 2 2 3 3" xfId="37644"/>
    <cellStyle name="Normal 2 3 2 2 3 30" xfId="37645"/>
    <cellStyle name="Normal 2 3 2 2 3 31" xfId="37646"/>
    <cellStyle name="Normal 2 3 2 2 3 32" xfId="37647"/>
    <cellStyle name="Normal 2 3 2 2 3 33" xfId="37648"/>
    <cellStyle name="Normal 2 3 2 2 3 34" xfId="37649"/>
    <cellStyle name="Normal 2 3 2 2 3 35" xfId="37650"/>
    <cellStyle name="Normal 2 3 2 2 3 36" xfId="37651"/>
    <cellStyle name="Normal 2 3 2 2 3 37" xfId="37652"/>
    <cellStyle name="Normal 2 3 2 2 3 38" xfId="37653"/>
    <cellStyle name="Normal 2 3 2 2 3 39" xfId="37654"/>
    <cellStyle name="Normal 2 3 2 2 3 4" xfId="37655"/>
    <cellStyle name="Normal 2 3 2 2 3 40" xfId="37656"/>
    <cellStyle name="Normal 2 3 2 2 3 41" xfId="37657"/>
    <cellStyle name="Normal 2 3 2 2 3 42" xfId="37658"/>
    <cellStyle name="Normal 2 3 2 2 3 43" xfId="37659"/>
    <cellStyle name="Normal 2 3 2 2 3 44" xfId="37660"/>
    <cellStyle name="Normal 2 3 2 2 3 45" xfId="37661"/>
    <cellStyle name="Normal 2 3 2 2 3 46" xfId="37662"/>
    <cellStyle name="Normal 2 3 2 2 3 47" xfId="37663"/>
    <cellStyle name="Normal 2 3 2 2 3 48" xfId="37664"/>
    <cellStyle name="Normal 2 3 2 2 3 49" xfId="37665"/>
    <cellStyle name="Normal 2 3 2 2 3 5" xfId="37666"/>
    <cellStyle name="Normal 2 3 2 2 3 50" xfId="37667"/>
    <cellStyle name="Normal 2 3 2 2 3 6" xfId="37668"/>
    <cellStyle name="Normal 2 3 2 2 3 7" xfId="37669"/>
    <cellStyle name="Normal 2 3 2 2 3 8" xfId="37670"/>
    <cellStyle name="Normal 2 3 2 2 3 9" xfId="37671"/>
    <cellStyle name="Normal 2 3 2 2 30" xfId="37672"/>
    <cellStyle name="Normal 2 3 2 2 31" xfId="37673"/>
    <cellStyle name="Normal 2 3 2 2 32" xfId="37674"/>
    <cellStyle name="Normal 2 3 2 2 33" xfId="37675"/>
    <cellStyle name="Normal 2 3 2 2 34" xfId="37676"/>
    <cellStyle name="Normal 2 3 2 2 35" xfId="37677"/>
    <cellStyle name="Normal 2 3 2 2 36" xfId="37678"/>
    <cellStyle name="Normal 2 3 2 2 37" xfId="37679"/>
    <cellStyle name="Normal 2 3 2 2 38" xfId="37680"/>
    <cellStyle name="Normal 2 3 2 2 39" xfId="37681"/>
    <cellStyle name="Normal 2 3 2 2 4" xfId="37682"/>
    <cellStyle name="Normal 2 3 2 2 4 10" xfId="37683"/>
    <cellStyle name="Normal 2 3 2 2 4 11" xfId="37684"/>
    <cellStyle name="Normal 2 3 2 2 4 12" xfId="37685"/>
    <cellStyle name="Normal 2 3 2 2 4 13" xfId="37686"/>
    <cellStyle name="Normal 2 3 2 2 4 14" xfId="37687"/>
    <cellStyle name="Normal 2 3 2 2 4 15" xfId="37688"/>
    <cellStyle name="Normal 2 3 2 2 4 16" xfId="37689"/>
    <cellStyle name="Normal 2 3 2 2 4 17" xfId="37690"/>
    <cellStyle name="Normal 2 3 2 2 4 18" xfId="37691"/>
    <cellStyle name="Normal 2 3 2 2 4 19" xfId="37692"/>
    <cellStyle name="Normal 2 3 2 2 4 2" xfId="37693"/>
    <cellStyle name="Normal 2 3 2 2 4 2 10" xfId="37694"/>
    <cellStyle name="Normal 2 3 2 2 4 2 11" xfId="37695"/>
    <cellStyle name="Normal 2 3 2 2 4 2 12" xfId="37696"/>
    <cellStyle name="Normal 2 3 2 2 4 2 13" xfId="37697"/>
    <cellStyle name="Normal 2 3 2 2 4 2 14" xfId="37698"/>
    <cellStyle name="Normal 2 3 2 2 4 2 15" xfId="37699"/>
    <cellStyle name="Normal 2 3 2 2 4 2 16" xfId="37700"/>
    <cellStyle name="Normal 2 3 2 2 4 2 17" xfId="37701"/>
    <cellStyle name="Normal 2 3 2 2 4 2 18" xfId="37702"/>
    <cellStyle name="Normal 2 3 2 2 4 2 19" xfId="37703"/>
    <cellStyle name="Normal 2 3 2 2 4 2 2" xfId="37704"/>
    <cellStyle name="Normal 2 3 2 2 4 2 2 10" xfId="37705"/>
    <cellStyle name="Normal 2 3 2 2 4 2 2 11" xfId="37706"/>
    <cellStyle name="Normal 2 3 2 2 4 2 2 12" xfId="37707"/>
    <cellStyle name="Normal 2 3 2 2 4 2 2 13" xfId="37708"/>
    <cellStyle name="Normal 2 3 2 2 4 2 2 14" xfId="37709"/>
    <cellStyle name="Normal 2 3 2 2 4 2 2 15" xfId="37710"/>
    <cellStyle name="Normal 2 3 2 2 4 2 2 16" xfId="37711"/>
    <cellStyle name="Normal 2 3 2 2 4 2 2 17" xfId="37712"/>
    <cellStyle name="Normal 2 3 2 2 4 2 2 18" xfId="37713"/>
    <cellStyle name="Normal 2 3 2 2 4 2 2 19" xfId="37714"/>
    <cellStyle name="Normal 2 3 2 2 4 2 2 2" xfId="37715"/>
    <cellStyle name="Normal 2 3 2 2 4 2 2 20" xfId="37716"/>
    <cellStyle name="Normal 2 3 2 2 4 2 2 21" xfId="37717"/>
    <cellStyle name="Normal 2 3 2 2 4 2 2 22" xfId="37718"/>
    <cellStyle name="Normal 2 3 2 2 4 2 2 23" xfId="37719"/>
    <cellStyle name="Normal 2 3 2 2 4 2 2 24" xfId="37720"/>
    <cellStyle name="Normal 2 3 2 2 4 2 2 25" xfId="37721"/>
    <cellStyle name="Normal 2 3 2 2 4 2 2 26" xfId="37722"/>
    <cellStyle name="Normal 2 3 2 2 4 2 2 27" xfId="37723"/>
    <cellStyle name="Normal 2 3 2 2 4 2 2 3" xfId="37724"/>
    <cellStyle name="Normal 2 3 2 2 4 2 2 4" xfId="37725"/>
    <cellStyle name="Normal 2 3 2 2 4 2 2 5" xfId="37726"/>
    <cellStyle name="Normal 2 3 2 2 4 2 2 6" xfId="37727"/>
    <cellStyle name="Normal 2 3 2 2 4 2 2 7" xfId="37728"/>
    <cellStyle name="Normal 2 3 2 2 4 2 2 8" xfId="37729"/>
    <cellStyle name="Normal 2 3 2 2 4 2 2 9" xfId="37730"/>
    <cellStyle name="Normal 2 3 2 2 4 2 20" xfId="37731"/>
    <cellStyle name="Normal 2 3 2 2 4 2 21" xfId="37732"/>
    <cellStyle name="Normal 2 3 2 2 4 2 22" xfId="37733"/>
    <cellStyle name="Normal 2 3 2 2 4 2 23" xfId="37734"/>
    <cellStyle name="Normal 2 3 2 2 4 2 24" xfId="37735"/>
    <cellStyle name="Normal 2 3 2 2 4 2 25" xfId="37736"/>
    <cellStyle name="Normal 2 3 2 2 4 2 26" xfId="37737"/>
    <cellStyle name="Normal 2 3 2 2 4 2 27" xfId="37738"/>
    <cellStyle name="Normal 2 3 2 2 4 2 3" xfId="37739"/>
    <cellStyle name="Normal 2 3 2 2 4 2 4" xfId="37740"/>
    <cellStyle name="Normal 2 3 2 2 4 2 5" xfId="37741"/>
    <cellStyle name="Normal 2 3 2 2 4 2 6" xfId="37742"/>
    <cellStyle name="Normal 2 3 2 2 4 2 7" xfId="37743"/>
    <cellStyle name="Normal 2 3 2 2 4 2 8" xfId="37744"/>
    <cellStyle name="Normal 2 3 2 2 4 2 9" xfId="37745"/>
    <cellStyle name="Normal 2 3 2 2 4 20" xfId="37746"/>
    <cellStyle name="Normal 2 3 2 2 4 21" xfId="37747"/>
    <cellStyle name="Normal 2 3 2 2 4 22" xfId="37748"/>
    <cellStyle name="Normal 2 3 2 2 4 23" xfId="37749"/>
    <cellStyle name="Normal 2 3 2 2 4 24" xfId="37750"/>
    <cellStyle name="Normal 2 3 2 2 4 25" xfId="37751"/>
    <cellStyle name="Normal 2 3 2 2 4 26" xfId="37752"/>
    <cellStyle name="Normal 2 3 2 2 4 27" xfId="37753"/>
    <cellStyle name="Normal 2 3 2 2 4 28" xfId="37754"/>
    <cellStyle name="Normal 2 3 2 2 4 29" xfId="37755"/>
    <cellStyle name="Normal 2 3 2 2 4 3" xfId="37756"/>
    <cellStyle name="Normal 2 3 2 2 4 30" xfId="37757"/>
    <cellStyle name="Normal 2 3 2 2 4 31" xfId="37758"/>
    <cellStyle name="Normal 2 3 2 2 4 32" xfId="37759"/>
    <cellStyle name="Normal 2 3 2 2 4 33" xfId="37760"/>
    <cellStyle name="Normal 2 3 2 2 4 34" xfId="37761"/>
    <cellStyle name="Normal 2 3 2 2 4 35" xfId="37762"/>
    <cellStyle name="Normal 2 3 2 2 4 36" xfId="37763"/>
    <cellStyle name="Normal 2 3 2 2 4 37" xfId="37764"/>
    <cellStyle name="Normal 2 3 2 2 4 38" xfId="37765"/>
    <cellStyle name="Normal 2 3 2 2 4 39" xfId="37766"/>
    <cellStyle name="Normal 2 3 2 2 4 4" xfId="37767"/>
    <cellStyle name="Normal 2 3 2 2 4 5" xfId="37768"/>
    <cellStyle name="Normal 2 3 2 2 4 6" xfId="37769"/>
    <cellStyle name="Normal 2 3 2 2 4 7" xfId="37770"/>
    <cellStyle name="Normal 2 3 2 2 4 8" xfId="37771"/>
    <cellStyle name="Normal 2 3 2 2 4 9" xfId="37772"/>
    <cellStyle name="Normal 2 3 2 2 40" xfId="37773"/>
    <cellStyle name="Normal 2 3 2 2 41" xfId="37774"/>
    <cellStyle name="Normal 2 3 2 2 42" xfId="37775"/>
    <cellStyle name="Normal 2 3 2 2 43" xfId="37776"/>
    <cellStyle name="Normal 2 3 2 2 44" xfId="37777"/>
    <cellStyle name="Normal 2 3 2 2 45" xfId="37778"/>
    <cellStyle name="Normal 2 3 2 2 46" xfId="37779"/>
    <cellStyle name="Normal 2 3 2 2 47" xfId="37780"/>
    <cellStyle name="Normal 2 3 2 2 48" xfId="37781"/>
    <cellStyle name="Normal 2 3 2 2 49" xfId="37782"/>
    <cellStyle name="Normal 2 3 2 2 5" xfId="37783"/>
    <cellStyle name="Normal 2 3 2 2 50" xfId="37784"/>
    <cellStyle name="Normal 2 3 2 2 51" xfId="37785"/>
    <cellStyle name="Normal 2 3 2 2 6" xfId="37786"/>
    <cellStyle name="Normal 2 3 2 2 7" xfId="37787"/>
    <cellStyle name="Normal 2 3 2 2 8" xfId="37788"/>
    <cellStyle name="Normal 2 3 2 2 9" xfId="37789"/>
    <cellStyle name="Normal 2 3 2 20" xfId="37790"/>
    <cellStyle name="Normal 2 3 2 21" xfId="37791"/>
    <cellStyle name="Normal 2 3 2 22" xfId="37792"/>
    <cellStyle name="Normal 2 3 2 23" xfId="37793"/>
    <cellStyle name="Normal 2 3 2 24" xfId="37794"/>
    <cellStyle name="Normal 2 3 2 25" xfId="37795"/>
    <cellStyle name="Normal 2 3 2 26" xfId="37796"/>
    <cellStyle name="Normal 2 3 2 27" xfId="37797"/>
    <cellStyle name="Normal 2 3 2 28" xfId="37798"/>
    <cellStyle name="Normal 2 3 2 29" xfId="37799"/>
    <cellStyle name="Normal 2 3 2 3" xfId="37800"/>
    <cellStyle name="Normal 2 3 2 3 10" xfId="37801"/>
    <cellStyle name="Normal 2 3 2 3 11" xfId="37802"/>
    <cellStyle name="Normal 2 3 2 3 12" xfId="37803"/>
    <cellStyle name="Normal 2 3 2 3 13" xfId="37804"/>
    <cellStyle name="Normal 2 3 2 3 14" xfId="37805"/>
    <cellStyle name="Normal 2 3 2 3 14 10" xfId="37806"/>
    <cellStyle name="Normal 2 3 2 3 14 11" xfId="37807"/>
    <cellStyle name="Normal 2 3 2 3 14 12" xfId="37808"/>
    <cellStyle name="Normal 2 3 2 3 14 13" xfId="37809"/>
    <cellStyle name="Normal 2 3 2 3 14 14" xfId="37810"/>
    <cellStyle name="Normal 2 3 2 3 14 15" xfId="37811"/>
    <cellStyle name="Normal 2 3 2 3 14 16" xfId="37812"/>
    <cellStyle name="Normal 2 3 2 3 14 17" xfId="37813"/>
    <cellStyle name="Normal 2 3 2 3 14 18" xfId="37814"/>
    <cellStyle name="Normal 2 3 2 3 14 19" xfId="37815"/>
    <cellStyle name="Normal 2 3 2 3 14 2" xfId="37816"/>
    <cellStyle name="Normal 2 3 2 3 14 2 10" xfId="37817"/>
    <cellStyle name="Normal 2 3 2 3 14 2 11" xfId="37818"/>
    <cellStyle name="Normal 2 3 2 3 14 2 12" xfId="37819"/>
    <cellStyle name="Normal 2 3 2 3 14 2 13" xfId="37820"/>
    <cellStyle name="Normal 2 3 2 3 14 2 14" xfId="37821"/>
    <cellStyle name="Normal 2 3 2 3 14 2 15" xfId="37822"/>
    <cellStyle name="Normal 2 3 2 3 14 2 16" xfId="37823"/>
    <cellStyle name="Normal 2 3 2 3 14 2 17" xfId="37824"/>
    <cellStyle name="Normal 2 3 2 3 14 2 18" xfId="37825"/>
    <cellStyle name="Normal 2 3 2 3 14 2 19" xfId="37826"/>
    <cellStyle name="Normal 2 3 2 3 14 2 2" xfId="37827"/>
    <cellStyle name="Normal 2 3 2 3 14 2 20" xfId="37828"/>
    <cellStyle name="Normal 2 3 2 3 14 2 21" xfId="37829"/>
    <cellStyle name="Normal 2 3 2 3 14 2 22" xfId="37830"/>
    <cellStyle name="Normal 2 3 2 3 14 2 23" xfId="37831"/>
    <cellStyle name="Normal 2 3 2 3 14 2 24" xfId="37832"/>
    <cellStyle name="Normal 2 3 2 3 14 2 25" xfId="37833"/>
    <cellStyle name="Normal 2 3 2 3 14 2 26" xfId="37834"/>
    <cellStyle name="Normal 2 3 2 3 14 2 27" xfId="37835"/>
    <cellStyle name="Normal 2 3 2 3 14 2 3" xfId="37836"/>
    <cellStyle name="Normal 2 3 2 3 14 2 4" xfId="37837"/>
    <cellStyle name="Normal 2 3 2 3 14 2 5" xfId="37838"/>
    <cellStyle name="Normal 2 3 2 3 14 2 6" xfId="37839"/>
    <cellStyle name="Normal 2 3 2 3 14 2 7" xfId="37840"/>
    <cellStyle name="Normal 2 3 2 3 14 2 8" xfId="37841"/>
    <cellStyle name="Normal 2 3 2 3 14 2 9" xfId="37842"/>
    <cellStyle name="Normal 2 3 2 3 14 20" xfId="37843"/>
    <cellStyle name="Normal 2 3 2 3 14 21" xfId="37844"/>
    <cellStyle name="Normal 2 3 2 3 14 22" xfId="37845"/>
    <cellStyle name="Normal 2 3 2 3 14 23" xfId="37846"/>
    <cellStyle name="Normal 2 3 2 3 14 24" xfId="37847"/>
    <cellStyle name="Normal 2 3 2 3 14 25" xfId="37848"/>
    <cellStyle name="Normal 2 3 2 3 14 26" xfId="37849"/>
    <cellStyle name="Normal 2 3 2 3 14 27" xfId="37850"/>
    <cellStyle name="Normal 2 3 2 3 14 3" xfId="37851"/>
    <cellStyle name="Normal 2 3 2 3 14 4" xfId="37852"/>
    <cellStyle name="Normal 2 3 2 3 14 5" xfId="37853"/>
    <cellStyle name="Normal 2 3 2 3 14 6" xfId="37854"/>
    <cellStyle name="Normal 2 3 2 3 14 7" xfId="37855"/>
    <cellStyle name="Normal 2 3 2 3 14 8" xfId="37856"/>
    <cellStyle name="Normal 2 3 2 3 14 9" xfId="37857"/>
    <cellStyle name="Normal 2 3 2 3 15" xfId="37858"/>
    <cellStyle name="Normal 2 3 2 3 16" xfId="37859"/>
    <cellStyle name="Normal 2 3 2 3 17" xfId="37860"/>
    <cellStyle name="Normal 2 3 2 3 18" xfId="37861"/>
    <cellStyle name="Normal 2 3 2 3 19" xfId="37862"/>
    <cellStyle name="Normal 2 3 2 3 2" xfId="37863"/>
    <cellStyle name="Normal 2 3 2 3 2 10" xfId="37864"/>
    <cellStyle name="Normal 2 3 2 3 2 11" xfId="37865"/>
    <cellStyle name="Normal 2 3 2 3 2 12" xfId="37866"/>
    <cellStyle name="Normal 2 3 2 3 2 13" xfId="37867"/>
    <cellStyle name="Normal 2 3 2 3 2 14" xfId="37868"/>
    <cellStyle name="Normal 2 3 2 3 2 15" xfId="37869"/>
    <cellStyle name="Normal 2 3 2 3 2 16" xfId="37870"/>
    <cellStyle name="Normal 2 3 2 3 2 17" xfId="37871"/>
    <cellStyle name="Normal 2 3 2 3 2 18" xfId="37872"/>
    <cellStyle name="Normal 2 3 2 3 2 19" xfId="37873"/>
    <cellStyle name="Normal 2 3 2 3 2 2" xfId="37874"/>
    <cellStyle name="Normal 2 3 2 3 2 2 10" xfId="37875"/>
    <cellStyle name="Normal 2 3 2 3 2 2 11" xfId="37876"/>
    <cellStyle name="Normal 2 3 2 3 2 2 12" xfId="37877"/>
    <cellStyle name="Normal 2 3 2 3 2 2 13" xfId="37878"/>
    <cellStyle name="Normal 2 3 2 3 2 2 14" xfId="37879"/>
    <cellStyle name="Normal 2 3 2 3 2 2 15" xfId="37880"/>
    <cellStyle name="Normal 2 3 2 3 2 2 16" xfId="37881"/>
    <cellStyle name="Normal 2 3 2 3 2 2 17" xfId="37882"/>
    <cellStyle name="Normal 2 3 2 3 2 2 18" xfId="37883"/>
    <cellStyle name="Normal 2 3 2 3 2 2 19" xfId="37884"/>
    <cellStyle name="Normal 2 3 2 3 2 2 2" xfId="37885"/>
    <cellStyle name="Normal 2 3 2 3 2 2 2 10" xfId="37886"/>
    <cellStyle name="Normal 2 3 2 3 2 2 2 11" xfId="37887"/>
    <cellStyle name="Normal 2 3 2 3 2 2 2 12" xfId="37888"/>
    <cellStyle name="Normal 2 3 2 3 2 2 2 13" xfId="37889"/>
    <cellStyle name="Normal 2 3 2 3 2 2 2 14" xfId="37890"/>
    <cellStyle name="Normal 2 3 2 3 2 2 2 15" xfId="37891"/>
    <cellStyle name="Normal 2 3 2 3 2 2 2 16" xfId="37892"/>
    <cellStyle name="Normal 2 3 2 3 2 2 2 17" xfId="37893"/>
    <cellStyle name="Normal 2 3 2 3 2 2 2 18" xfId="37894"/>
    <cellStyle name="Normal 2 3 2 3 2 2 2 19" xfId="37895"/>
    <cellStyle name="Normal 2 3 2 3 2 2 2 2" xfId="37896"/>
    <cellStyle name="Normal 2 3 2 3 2 2 2 2 2" xfId="37897"/>
    <cellStyle name="Normal 2 3 2 3 2 2 2 20" xfId="37898"/>
    <cellStyle name="Normal 2 3 2 3 2 2 2 21" xfId="37899"/>
    <cellStyle name="Normal 2 3 2 3 2 2 2 22" xfId="37900"/>
    <cellStyle name="Normal 2 3 2 3 2 2 2 23" xfId="37901"/>
    <cellStyle name="Normal 2 3 2 3 2 2 2 24" xfId="37902"/>
    <cellStyle name="Normal 2 3 2 3 2 2 2 25" xfId="37903"/>
    <cellStyle name="Normal 2 3 2 3 2 2 2 26" xfId="37904"/>
    <cellStyle name="Normal 2 3 2 3 2 2 2 27" xfId="37905"/>
    <cellStyle name="Normal 2 3 2 3 2 2 2 3" xfId="37906"/>
    <cellStyle name="Normal 2 3 2 3 2 2 2 4" xfId="37907"/>
    <cellStyle name="Normal 2 3 2 3 2 2 2 5" xfId="37908"/>
    <cellStyle name="Normal 2 3 2 3 2 2 2 6" xfId="37909"/>
    <cellStyle name="Normal 2 3 2 3 2 2 2 7" xfId="37910"/>
    <cellStyle name="Normal 2 3 2 3 2 2 2 8" xfId="37911"/>
    <cellStyle name="Normal 2 3 2 3 2 2 2 9" xfId="37912"/>
    <cellStyle name="Normal 2 3 2 3 2 2 20" xfId="37913"/>
    <cellStyle name="Normal 2 3 2 3 2 2 21" xfId="37914"/>
    <cellStyle name="Normal 2 3 2 3 2 2 22" xfId="37915"/>
    <cellStyle name="Normal 2 3 2 3 2 2 23" xfId="37916"/>
    <cellStyle name="Normal 2 3 2 3 2 2 24" xfId="37917"/>
    <cellStyle name="Normal 2 3 2 3 2 2 25" xfId="37918"/>
    <cellStyle name="Normal 2 3 2 3 2 2 26" xfId="37919"/>
    <cellStyle name="Normal 2 3 2 3 2 2 27" xfId="37920"/>
    <cellStyle name="Normal 2 3 2 3 2 2 3" xfId="37921"/>
    <cellStyle name="Normal 2 3 2 3 2 2 4" xfId="37922"/>
    <cellStyle name="Normal 2 3 2 3 2 2 5" xfId="37923"/>
    <cellStyle name="Normal 2 3 2 3 2 2 6" xfId="37924"/>
    <cellStyle name="Normal 2 3 2 3 2 2 7" xfId="37925"/>
    <cellStyle name="Normal 2 3 2 3 2 2 8" xfId="37926"/>
    <cellStyle name="Normal 2 3 2 3 2 2 9" xfId="37927"/>
    <cellStyle name="Normal 2 3 2 3 2 20" xfId="37928"/>
    <cellStyle name="Normal 2 3 2 3 2 21" xfId="37929"/>
    <cellStyle name="Normal 2 3 2 3 2 22" xfId="37930"/>
    <cellStyle name="Normal 2 3 2 3 2 23" xfId="37931"/>
    <cellStyle name="Normal 2 3 2 3 2 24" xfId="37932"/>
    <cellStyle name="Normal 2 3 2 3 2 25" xfId="37933"/>
    <cellStyle name="Normal 2 3 2 3 2 26" xfId="37934"/>
    <cellStyle name="Normal 2 3 2 3 2 27" xfId="37935"/>
    <cellStyle name="Normal 2 3 2 3 2 28" xfId="37936"/>
    <cellStyle name="Normal 2 3 2 3 2 29" xfId="37937"/>
    <cellStyle name="Normal 2 3 2 3 2 3" xfId="37938"/>
    <cellStyle name="Normal 2 3 2 3 2 30" xfId="37939"/>
    <cellStyle name="Normal 2 3 2 3 2 31" xfId="37940"/>
    <cellStyle name="Normal 2 3 2 3 2 32" xfId="37941"/>
    <cellStyle name="Normal 2 3 2 3 2 33" xfId="37942"/>
    <cellStyle name="Normal 2 3 2 3 2 34" xfId="37943"/>
    <cellStyle name="Normal 2 3 2 3 2 35" xfId="37944"/>
    <cellStyle name="Normal 2 3 2 3 2 36" xfId="37945"/>
    <cellStyle name="Normal 2 3 2 3 2 37" xfId="37946"/>
    <cellStyle name="Normal 2 3 2 3 2 38" xfId="37947"/>
    <cellStyle name="Normal 2 3 2 3 2 39" xfId="37948"/>
    <cellStyle name="Normal 2 3 2 3 2 4" xfId="37949"/>
    <cellStyle name="Normal 2 3 2 3 2 5" xfId="37950"/>
    <cellStyle name="Normal 2 3 2 3 2 6" xfId="37951"/>
    <cellStyle name="Normal 2 3 2 3 2 7" xfId="37952"/>
    <cellStyle name="Normal 2 3 2 3 2 8" xfId="37953"/>
    <cellStyle name="Normal 2 3 2 3 2 9" xfId="37954"/>
    <cellStyle name="Normal 2 3 2 3 20" xfId="37955"/>
    <cellStyle name="Normal 2 3 2 3 21" xfId="37956"/>
    <cellStyle name="Normal 2 3 2 3 22" xfId="37957"/>
    <cellStyle name="Normal 2 3 2 3 23" xfId="37958"/>
    <cellStyle name="Normal 2 3 2 3 24" xfId="37959"/>
    <cellStyle name="Normal 2 3 2 3 25" xfId="37960"/>
    <cellStyle name="Normal 2 3 2 3 26" xfId="37961"/>
    <cellStyle name="Normal 2 3 2 3 27" xfId="37962"/>
    <cellStyle name="Normal 2 3 2 3 28" xfId="37963"/>
    <cellStyle name="Normal 2 3 2 3 29" xfId="37964"/>
    <cellStyle name="Normal 2 3 2 3 3" xfId="37965"/>
    <cellStyle name="Normal 2 3 2 3 30" xfId="37966"/>
    <cellStyle name="Normal 2 3 2 3 31" xfId="37967"/>
    <cellStyle name="Normal 2 3 2 3 32" xfId="37968"/>
    <cellStyle name="Normal 2 3 2 3 33" xfId="37969"/>
    <cellStyle name="Normal 2 3 2 3 34" xfId="37970"/>
    <cellStyle name="Normal 2 3 2 3 35" xfId="37971"/>
    <cellStyle name="Normal 2 3 2 3 36" xfId="37972"/>
    <cellStyle name="Normal 2 3 2 3 37" xfId="37973"/>
    <cellStyle name="Normal 2 3 2 3 38" xfId="37974"/>
    <cellStyle name="Normal 2 3 2 3 39" xfId="37975"/>
    <cellStyle name="Normal 2 3 2 3 4" xfId="37976"/>
    <cellStyle name="Normal 2 3 2 3 40" xfId="37977"/>
    <cellStyle name="Normal 2 3 2 3 41" xfId="37978"/>
    <cellStyle name="Normal 2 3 2 3 42" xfId="37979"/>
    <cellStyle name="Normal 2 3 2 3 43" xfId="37980"/>
    <cellStyle name="Normal 2 3 2 3 44" xfId="37981"/>
    <cellStyle name="Normal 2 3 2 3 45" xfId="37982"/>
    <cellStyle name="Normal 2 3 2 3 46" xfId="37983"/>
    <cellStyle name="Normal 2 3 2 3 47" xfId="37984"/>
    <cellStyle name="Normal 2 3 2 3 48" xfId="37985"/>
    <cellStyle name="Normal 2 3 2 3 49" xfId="37986"/>
    <cellStyle name="Normal 2 3 2 3 5" xfId="37987"/>
    <cellStyle name="Normal 2 3 2 3 50" xfId="37988"/>
    <cellStyle name="Normal 2 3 2 3 6" xfId="37989"/>
    <cellStyle name="Normal 2 3 2 3 7" xfId="37990"/>
    <cellStyle name="Normal 2 3 2 3 8" xfId="37991"/>
    <cellStyle name="Normal 2 3 2 3 9" xfId="37992"/>
    <cellStyle name="Normal 2 3 2 30" xfId="37993"/>
    <cellStyle name="Normal 2 3 2 31" xfId="37994"/>
    <cellStyle name="Normal 2 3 2 32" xfId="37995"/>
    <cellStyle name="Normal 2 3 2 33" xfId="37996"/>
    <cellStyle name="Normal 2 3 2 34" xfId="37997"/>
    <cellStyle name="Normal 2 3 2 35" xfId="37998"/>
    <cellStyle name="Normal 2 3 2 36" xfId="37999"/>
    <cellStyle name="Normal 2 3 2 37" xfId="38000"/>
    <cellStyle name="Normal 2 3 2 38" xfId="38001"/>
    <cellStyle name="Normal 2 3 2 39" xfId="38002"/>
    <cellStyle name="Normal 2 3 2 4" xfId="38003"/>
    <cellStyle name="Normal 2 3 2 40" xfId="38004"/>
    <cellStyle name="Normal 2 3 2 41" xfId="38005"/>
    <cellStyle name="Normal 2 3 2 42" xfId="38006"/>
    <cellStyle name="Normal 2 3 2 43" xfId="38007"/>
    <cellStyle name="Normal 2 3 2 44" xfId="38008"/>
    <cellStyle name="Normal 2 3 2 45" xfId="38009"/>
    <cellStyle name="Normal 2 3 2 46" xfId="38010"/>
    <cellStyle name="Normal 2 3 2 47" xfId="38011"/>
    <cellStyle name="Normal 2 3 2 48" xfId="38012"/>
    <cellStyle name="Normal 2 3 2 49" xfId="38013"/>
    <cellStyle name="Normal 2 3 2 5" xfId="38014"/>
    <cellStyle name="Normal 2 3 2 50" xfId="38015"/>
    <cellStyle name="Normal 2 3 2 51" xfId="38016"/>
    <cellStyle name="Normal 2 3 2 52" xfId="38017"/>
    <cellStyle name="Normal 2 3 2 53" xfId="38018"/>
    <cellStyle name="Normal 2 3 2 6" xfId="38019"/>
    <cellStyle name="Normal 2 3 2 6 10" xfId="38020"/>
    <cellStyle name="Normal 2 3 2 6 11" xfId="38021"/>
    <cellStyle name="Normal 2 3 2 6 12" xfId="38022"/>
    <cellStyle name="Normal 2 3 2 6 13" xfId="38023"/>
    <cellStyle name="Normal 2 3 2 6 14" xfId="38024"/>
    <cellStyle name="Normal 2 3 2 6 15" xfId="38025"/>
    <cellStyle name="Normal 2 3 2 6 16" xfId="38026"/>
    <cellStyle name="Normal 2 3 2 6 17" xfId="38027"/>
    <cellStyle name="Normal 2 3 2 6 18" xfId="38028"/>
    <cellStyle name="Normal 2 3 2 6 19" xfId="38029"/>
    <cellStyle name="Normal 2 3 2 6 2" xfId="38030"/>
    <cellStyle name="Normal 2 3 2 6 2 10" xfId="38031"/>
    <cellStyle name="Normal 2 3 2 6 2 11" xfId="38032"/>
    <cellStyle name="Normal 2 3 2 6 2 12" xfId="38033"/>
    <cellStyle name="Normal 2 3 2 6 2 13" xfId="38034"/>
    <cellStyle name="Normal 2 3 2 6 2 14" xfId="38035"/>
    <cellStyle name="Normal 2 3 2 6 2 15" xfId="38036"/>
    <cellStyle name="Normal 2 3 2 6 2 16" xfId="38037"/>
    <cellStyle name="Normal 2 3 2 6 2 17" xfId="38038"/>
    <cellStyle name="Normal 2 3 2 6 2 18" xfId="38039"/>
    <cellStyle name="Normal 2 3 2 6 2 19" xfId="38040"/>
    <cellStyle name="Normal 2 3 2 6 2 2" xfId="38041"/>
    <cellStyle name="Normal 2 3 2 6 2 2 10" xfId="38042"/>
    <cellStyle name="Normal 2 3 2 6 2 2 11" xfId="38043"/>
    <cellStyle name="Normal 2 3 2 6 2 2 12" xfId="38044"/>
    <cellStyle name="Normal 2 3 2 6 2 2 13" xfId="38045"/>
    <cellStyle name="Normal 2 3 2 6 2 2 14" xfId="38046"/>
    <cellStyle name="Normal 2 3 2 6 2 2 15" xfId="38047"/>
    <cellStyle name="Normal 2 3 2 6 2 2 16" xfId="38048"/>
    <cellStyle name="Normal 2 3 2 6 2 2 17" xfId="38049"/>
    <cellStyle name="Normal 2 3 2 6 2 2 18" xfId="38050"/>
    <cellStyle name="Normal 2 3 2 6 2 2 19" xfId="38051"/>
    <cellStyle name="Normal 2 3 2 6 2 2 2" xfId="38052"/>
    <cellStyle name="Normal 2 3 2 6 2 2 20" xfId="38053"/>
    <cellStyle name="Normal 2 3 2 6 2 2 21" xfId="38054"/>
    <cellStyle name="Normal 2 3 2 6 2 2 22" xfId="38055"/>
    <cellStyle name="Normal 2 3 2 6 2 2 23" xfId="38056"/>
    <cellStyle name="Normal 2 3 2 6 2 2 24" xfId="38057"/>
    <cellStyle name="Normal 2 3 2 6 2 2 25" xfId="38058"/>
    <cellStyle name="Normal 2 3 2 6 2 2 26" xfId="38059"/>
    <cellStyle name="Normal 2 3 2 6 2 2 27" xfId="38060"/>
    <cellStyle name="Normal 2 3 2 6 2 2 3" xfId="38061"/>
    <cellStyle name="Normal 2 3 2 6 2 2 4" xfId="38062"/>
    <cellStyle name="Normal 2 3 2 6 2 2 5" xfId="38063"/>
    <cellStyle name="Normal 2 3 2 6 2 2 6" xfId="38064"/>
    <cellStyle name="Normal 2 3 2 6 2 2 7" xfId="38065"/>
    <cellStyle name="Normal 2 3 2 6 2 2 8" xfId="38066"/>
    <cellStyle name="Normal 2 3 2 6 2 2 9" xfId="38067"/>
    <cellStyle name="Normal 2 3 2 6 2 20" xfId="38068"/>
    <cellStyle name="Normal 2 3 2 6 2 21" xfId="38069"/>
    <cellStyle name="Normal 2 3 2 6 2 22" xfId="38070"/>
    <cellStyle name="Normal 2 3 2 6 2 23" xfId="38071"/>
    <cellStyle name="Normal 2 3 2 6 2 24" xfId="38072"/>
    <cellStyle name="Normal 2 3 2 6 2 25" xfId="38073"/>
    <cellStyle name="Normal 2 3 2 6 2 26" xfId="38074"/>
    <cellStyle name="Normal 2 3 2 6 2 27" xfId="38075"/>
    <cellStyle name="Normal 2 3 2 6 2 3" xfId="38076"/>
    <cellStyle name="Normal 2 3 2 6 2 4" xfId="38077"/>
    <cellStyle name="Normal 2 3 2 6 2 5" xfId="38078"/>
    <cellStyle name="Normal 2 3 2 6 2 6" xfId="38079"/>
    <cellStyle name="Normal 2 3 2 6 2 7" xfId="38080"/>
    <cellStyle name="Normal 2 3 2 6 2 8" xfId="38081"/>
    <cellStyle name="Normal 2 3 2 6 2 9" xfId="38082"/>
    <cellStyle name="Normal 2 3 2 6 20" xfId="38083"/>
    <cellStyle name="Normal 2 3 2 6 21" xfId="38084"/>
    <cellStyle name="Normal 2 3 2 6 22" xfId="38085"/>
    <cellStyle name="Normal 2 3 2 6 23" xfId="38086"/>
    <cellStyle name="Normal 2 3 2 6 24" xfId="38087"/>
    <cellStyle name="Normal 2 3 2 6 25" xfId="38088"/>
    <cellStyle name="Normal 2 3 2 6 26" xfId="38089"/>
    <cellStyle name="Normal 2 3 2 6 27" xfId="38090"/>
    <cellStyle name="Normal 2 3 2 6 28" xfId="38091"/>
    <cellStyle name="Normal 2 3 2 6 29" xfId="38092"/>
    <cellStyle name="Normal 2 3 2 6 3" xfId="38093"/>
    <cellStyle name="Normal 2 3 2 6 30" xfId="38094"/>
    <cellStyle name="Normal 2 3 2 6 31" xfId="38095"/>
    <cellStyle name="Normal 2 3 2 6 32" xfId="38096"/>
    <cellStyle name="Normal 2 3 2 6 33" xfId="38097"/>
    <cellStyle name="Normal 2 3 2 6 34" xfId="38098"/>
    <cellStyle name="Normal 2 3 2 6 35" xfId="38099"/>
    <cellStyle name="Normal 2 3 2 6 36" xfId="38100"/>
    <cellStyle name="Normal 2 3 2 6 37" xfId="38101"/>
    <cellStyle name="Normal 2 3 2 6 38" xfId="38102"/>
    <cellStyle name="Normal 2 3 2 6 39" xfId="38103"/>
    <cellStyle name="Normal 2 3 2 6 4" xfId="38104"/>
    <cellStyle name="Normal 2 3 2 6 5" xfId="38105"/>
    <cellStyle name="Normal 2 3 2 6 6" xfId="38106"/>
    <cellStyle name="Normal 2 3 2 6 7" xfId="38107"/>
    <cellStyle name="Normal 2 3 2 6 8" xfId="38108"/>
    <cellStyle name="Normal 2 3 2 6 9" xfId="38109"/>
    <cellStyle name="Normal 2 3 2 7" xfId="38110"/>
    <cellStyle name="Normal 2 3 2 8" xfId="38111"/>
    <cellStyle name="Normal 2 3 2 9" xfId="38112"/>
    <cellStyle name="Normal 2 3 20" xfId="38113"/>
    <cellStyle name="Normal 2 3 20 2" xfId="38114"/>
    <cellStyle name="Normal 2 3 20 3" xfId="38115"/>
    <cellStyle name="Normal 2 3 20 4" xfId="38116"/>
    <cellStyle name="Normal 2 3 20 5" xfId="38117"/>
    <cellStyle name="Normal 2 3 20 6" xfId="38118"/>
    <cellStyle name="Normal 2 3 21" xfId="38119"/>
    <cellStyle name="Normal 2 3 21 10" xfId="38120"/>
    <cellStyle name="Normal 2 3 21 11" xfId="38121"/>
    <cellStyle name="Normal 2 3 21 12" xfId="38122"/>
    <cellStyle name="Normal 2 3 21 13" xfId="38123"/>
    <cellStyle name="Normal 2 3 21 14" xfId="38124"/>
    <cellStyle name="Normal 2 3 21 15" xfId="38125"/>
    <cellStyle name="Normal 2 3 21 16" xfId="38126"/>
    <cellStyle name="Normal 2 3 21 17" xfId="38127"/>
    <cellStyle name="Normal 2 3 21 18" xfId="38128"/>
    <cellStyle name="Normal 2 3 21 19" xfId="38129"/>
    <cellStyle name="Normal 2 3 21 2" xfId="38130"/>
    <cellStyle name="Normal 2 3 21 2 10" xfId="38131"/>
    <cellStyle name="Normal 2 3 21 2 11" xfId="38132"/>
    <cellStyle name="Normal 2 3 21 2 12" xfId="38133"/>
    <cellStyle name="Normal 2 3 21 2 13" xfId="38134"/>
    <cellStyle name="Normal 2 3 21 2 14" xfId="38135"/>
    <cellStyle name="Normal 2 3 21 2 15" xfId="38136"/>
    <cellStyle name="Normal 2 3 21 2 16" xfId="38137"/>
    <cellStyle name="Normal 2 3 21 2 17" xfId="38138"/>
    <cellStyle name="Normal 2 3 21 2 18" xfId="38139"/>
    <cellStyle name="Normal 2 3 21 2 19" xfId="38140"/>
    <cellStyle name="Normal 2 3 21 2 2" xfId="38141"/>
    <cellStyle name="Normal 2 3 21 2 20" xfId="38142"/>
    <cellStyle name="Normal 2 3 21 2 21" xfId="38143"/>
    <cellStyle name="Normal 2 3 21 2 22" xfId="38144"/>
    <cellStyle name="Normal 2 3 21 2 23" xfId="38145"/>
    <cellStyle name="Normal 2 3 21 2 24" xfId="38146"/>
    <cellStyle name="Normal 2 3 21 2 25" xfId="38147"/>
    <cellStyle name="Normal 2 3 21 2 26" xfId="38148"/>
    <cellStyle name="Normal 2 3 21 2 27" xfId="38149"/>
    <cellStyle name="Normal 2 3 21 2 3" xfId="38150"/>
    <cellStyle name="Normal 2 3 21 2 4" xfId="38151"/>
    <cellStyle name="Normal 2 3 21 2 5" xfId="38152"/>
    <cellStyle name="Normal 2 3 21 2 6" xfId="38153"/>
    <cellStyle name="Normal 2 3 21 2 7" xfId="38154"/>
    <cellStyle name="Normal 2 3 21 2 8" xfId="38155"/>
    <cellStyle name="Normal 2 3 21 2 9" xfId="38156"/>
    <cellStyle name="Normal 2 3 21 20" xfId="38157"/>
    <cellStyle name="Normal 2 3 21 21" xfId="38158"/>
    <cellStyle name="Normal 2 3 21 22" xfId="38159"/>
    <cellStyle name="Normal 2 3 21 23" xfId="38160"/>
    <cellStyle name="Normal 2 3 21 24" xfId="38161"/>
    <cellStyle name="Normal 2 3 21 25" xfId="38162"/>
    <cellStyle name="Normal 2 3 21 26" xfId="38163"/>
    <cellStyle name="Normal 2 3 21 27" xfId="38164"/>
    <cellStyle name="Normal 2 3 21 3" xfId="38165"/>
    <cellStyle name="Normal 2 3 21 4" xfId="38166"/>
    <cellStyle name="Normal 2 3 21 5" xfId="38167"/>
    <cellStyle name="Normal 2 3 21 6" xfId="38168"/>
    <cellStyle name="Normal 2 3 21 7" xfId="38169"/>
    <cellStyle name="Normal 2 3 21 8" xfId="38170"/>
    <cellStyle name="Normal 2 3 21 9" xfId="38171"/>
    <cellStyle name="Normal 2 3 22" xfId="38172"/>
    <cellStyle name="Normal 2 3 22 2" xfId="38173"/>
    <cellStyle name="Normal 2 3 22 3" xfId="38174"/>
    <cellStyle name="Normal 2 3 23" xfId="38175"/>
    <cellStyle name="Normal 2 3 23 2" xfId="38176"/>
    <cellStyle name="Normal 2 3 24" xfId="38177"/>
    <cellStyle name="Normal 2 3 25" xfId="38178"/>
    <cellStyle name="Normal 2 3 26" xfId="38179"/>
    <cellStyle name="Normal 2 3 27" xfId="38180"/>
    <cellStyle name="Normal 2 3 28" xfId="38181"/>
    <cellStyle name="Normal 2 3 29" xfId="38182"/>
    <cellStyle name="Normal 2 3 3" xfId="38183"/>
    <cellStyle name="Normal 2 3 3 2" xfId="38184"/>
    <cellStyle name="Normal 2 3 3 2 2" xfId="38185"/>
    <cellStyle name="Normal 2 3 3 2 2 2" xfId="38186"/>
    <cellStyle name="Normal 2 3 3 2 3" xfId="38187"/>
    <cellStyle name="Normal 2 3 3 2 4" xfId="38188"/>
    <cellStyle name="Normal 2 3 3 2 5" xfId="38189"/>
    <cellStyle name="Normal 2 3 3 2 6" xfId="38190"/>
    <cellStyle name="Normal 2 3 3 3" xfId="38191"/>
    <cellStyle name="Normal 2 3 3 3 2" xfId="38192"/>
    <cellStyle name="Normal 2 3 3 3 2 2" xfId="38193"/>
    <cellStyle name="Normal 2 3 3 3 3" xfId="38194"/>
    <cellStyle name="Normal 2 3 3 4" xfId="38195"/>
    <cellStyle name="Normal 2 3 3 5" xfId="38196"/>
    <cellStyle name="Normal 2 3 3 6" xfId="38197"/>
    <cellStyle name="Normal 2 3 3 7" xfId="38198"/>
    <cellStyle name="Normal 2 3 30" xfId="38199"/>
    <cellStyle name="Normal 2 3 31" xfId="38200"/>
    <cellStyle name="Normal 2 3 32" xfId="38201"/>
    <cellStyle name="Normal 2 3 33" xfId="38202"/>
    <cellStyle name="Normal 2 3 34" xfId="38203"/>
    <cellStyle name="Normal 2 3 35" xfId="38204"/>
    <cellStyle name="Normal 2 3 36" xfId="38205"/>
    <cellStyle name="Normal 2 3 37" xfId="38206"/>
    <cellStyle name="Normal 2 3 38" xfId="38207"/>
    <cellStyle name="Normal 2 3 39" xfId="38208"/>
    <cellStyle name="Normal 2 3 4" xfId="38209"/>
    <cellStyle name="Normal 2 3 4 2" xfId="38210"/>
    <cellStyle name="Normal 2 3 4 2 2" xfId="38211"/>
    <cellStyle name="Normal 2 3 4 2 3" xfId="38212"/>
    <cellStyle name="Normal 2 3 4 2 4" xfId="38213"/>
    <cellStyle name="Normal 2 3 4 2 5" xfId="38214"/>
    <cellStyle name="Normal 2 3 4 2 6" xfId="38215"/>
    <cellStyle name="Normal 2 3 4 3" xfId="38216"/>
    <cellStyle name="Normal 2 3 4 4" xfId="38217"/>
    <cellStyle name="Normal 2 3 4 5" xfId="38218"/>
    <cellStyle name="Normal 2 3 4 6" xfId="38219"/>
    <cellStyle name="Normal 2 3 4 7" xfId="38220"/>
    <cellStyle name="Normal 2 3 40" xfId="38221"/>
    <cellStyle name="Normal 2 3 41" xfId="38222"/>
    <cellStyle name="Normal 2 3 42" xfId="38223"/>
    <cellStyle name="Normal 2 3 43" xfId="38224"/>
    <cellStyle name="Normal 2 3 44" xfId="38225"/>
    <cellStyle name="Normal 2 3 45" xfId="38226"/>
    <cellStyle name="Normal 2 3 46" xfId="38227"/>
    <cellStyle name="Normal 2 3 47" xfId="38228"/>
    <cellStyle name="Normal 2 3 48" xfId="38229"/>
    <cellStyle name="Normal 2 3 49" xfId="38230"/>
    <cellStyle name="Normal 2 3 5" xfId="38231"/>
    <cellStyle name="Normal 2 3 5 2" xfId="38232"/>
    <cellStyle name="Normal 2 3 5 2 2" xfId="38233"/>
    <cellStyle name="Normal 2 3 5 2 3" xfId="38234"/>
    <cellStyle name="Normal 2 3 5 2 4" xfId="38235"/>
    <cellStyle name="Normal 2 3 5 2 5" xfId="38236"/>
    <cellStyle name="Normal 2 3 5 2 6" xfId="38237"/>
    <cellStyle name="Normal 2 3 5 3" xfId="38238"/>
    <cellStyle name="Normal 2 3 5 4" xfId="38239"/>
    <cellStyle name="Normal 2 3 5 5" xfId="38240"/>
    <cellStyle name="Normal 2 3 5 6" xfId="38241"/>
    <cellStyle name="Normal 2 3 5 7" xfId="38242"/>
    <cellStyle name="Normal 2 3 50" xfId="38243"/>
    <cellStyle name="Normal 2 3 51" xfId="38244"/>
    <cellStyle name="Normal 2 3 52" xfId="38245"/>
    <cellStyle name="Normal 2 3 53" xfId="38246"/>
    <cellStyle name="Normal 2 3 54" xfId="38247"/>
    <cellStyle name="Normal 2 3 55" xfId="38248"/>
    <cellStyle name="Normal 2 3 56" xfId="38249"/>
    <cellStyle name="Normal 2 3 57" xfId="38250"/>
    <cellStyle name="Normal 2 3 6" xfId="38251"/>
    <cellStyle name="Normal 2 3 6 2" xfId="38252"/>
    <cellStyle name="Normal 2 3 6 2 2" xfId="38253"/>
    <cellStyle name="Normal 2 3 6 2 3" xfId="38254"/>
    <cellStyle name="Normal 2 3 6 2 4" xfId="38255"/>
    <cellStyle name="Normal 2 3 6 2 5" xfId="38256"/>
    <cellStyle name="Normal 2 3 6 2 6" xfId="38257"/>
    <cellStyle name="Normal 2 3 6 3" xfId="38258"/>
    <cellStyle name="Normal 2 3 6 4" xfId="38259"/>
    <cellStyle name="Normal 2 3 6 5" xfId="38260"/>
    <cellStyle name="Normal 2 3 6 6" xfId="38261"/>
    <cellStyle name="Normal 2 3 6 7" xfId="38262"/>
    <cellStyle name="Normal 2 3 7" xfId="38263"/>
    <cellStyle name="Normal 2 3 7 2" xfId="38264"/>
    <cellStyle name="Normal 2 3 7 2 2" xfId="38265"/>
    <cellStyle name="Normal 2 3 7 2 3" xfId="38266"/>
    <cellStyle name="Normal 2 3 7 2 4" xfId="38267"/>
    <cellStyle name="Normal 2 3 7 2 5" xfId="38268"/>
    <cellStyle name="Normal 2 3 7 2 6" xfId="38269"/>
    <cellStyle name="Normal 2 3 7 3" xfId="38270"/>
    <cellStyle name="Normal 2 3 7 4" xfId="38271"/>
    <cellStyle name="Normal 2 3 7 5" xfId="38272"/>
    <cellStyle name="Normal 2 3 7 6" xfId="38273"/>
    <cellStyle name="Normal 2 3 7 7" xfId="38274"/>
    <cellStyle name="Normal 2 3 8" xfId="38275"/>
    <cellStyle name="Normal 2 3 8 10" xfId="38276"/>
    <cellStyle name="Normal 2 3 8 11" xfId="38277"/>
    <cellStyle name="Normal 2 3 8 12" xfId="38278"/>
    <cellStyle name="Normal 2 3 8 13" xfId="38279"/>
    <cellStyle name="Normal 2 3 8 14" xfId="38280"/>
    <cellStyle name="Normal 2 3 8 15" xfId="38281"/>
    <cellStyle name="Normal 2 3 8 16" xfId="38282"/>
    <cellStyle name="Normal 2 3 8 16 10" xfId="38283"/>
    <cellStyle name="Normal 2 3 8 16 11" xfId="38284"/>
    <cellStyle name="Normal 2 3 8 16 12" xfId="38285"/>
    <cellStyle name="Normal 2 3 8 16 13" xfId="38286"/>
    <cellStyle name="Normal 2 3 8 16 14" xfId="38287"/>
    <cellStyle name="Normal 2 3 8 16 15" xfId="38288"/>
    <cellStyle name="Normal 2 3 8 16 16" xfId="38289"/>
    <cellStyle name="Normal 2 3 8 16 17" xfId="38290"/>
    <cellStyle name="Normal 2 3 8 16 18" xfId="38291"/>
    <cellStyle name="Normal 2 3 8 16 19" xfId="38292"/>
    <cellStyle name="Normal 2 3 8 16 2" xfId="38293"/>
    <cellStyle name="Normal 2 3 8 16 2 10" xfId="38294"/>
    <cellStyle name="Normal 2 3 8 16 2 11" xfId="38295"/>
    <cellStyle name="Normal 2 3 8 16 2 12" xfId="38296"/>
    <cellStyle name="Normal 2 3 8 16 2 13" xfId="38297"/>
    <cellStyle name="Normal 2 3 8 16 2 14" xfId="38298"/>
    <cellStyle name="Normal 2 3 8 16 2 15" xfId="38299"/>
    <cellStyle name="Normal 2 3 8 16 2 16" xfId="38300"/>
    <cellStyle name="Normal 2 3 8 16 2 17" xfId="38301"/>
    <cellStyle name="Normal 2 3 8 16 2 18" xfId="38302"/>
    <cellStyle name="Normal 2 3 8 16 2 19" xfId="38303"/>
    <cellStyle name="Normal 2 3 8 16 2 2" xfId="38304"/>
    <cellStyle name="Normal 2 3 8 16 2 20" xfId="38305"/>
    <cellStyle name="Normal 2 3 8 16 2 21" xfId="38306"/>
    <cellStyle name="Normal 2 3 8 16 2 22" xfId="38307"/>
    <cellStyle name="Normal 2 3 8 16 2 23" xfId="38308"/>
    <cellStyle name="Normal 2 3 8 16 2 24" xfId="38309"/>
    <cellStyle name="Normal 2 3 8 16 2 25" xfId="38310"/>
    <cellStyle name="Normal 2 3 8 16 2 26" xfId="38311"/>
    <cellStyle name="Normal 2 3 8 16 2 27" xfId="38312"/>
    <cellStyle name="Normal 2 3 8 16 2 3" xfId="38313"/>
    <cellStyle name="Normal 2 3 8 16 2 4" xfId="38314"/>
    <cellStyle name="Normal 2 3 8 16 2 5" xfId="38315"/>
    <cellStyle name="Normal 2 3 8 16 2 6" xfId="38316"/>
    <cellStyle name="Normal 2 3 8 16 2 7" xfId="38317"/>
    <cellStyle name="Normal 2 3 8 16 2 8" xfId="38318"/>
    <cellStyle name="Normal 2 3 8 16 2 9" xfId="38319"/>
    <cellStyle name="Normal 2 3 8 16 20" xfId="38320"/>
    <cellStyle name="Normal 2 3 8 16 21" xfId="38321"/>
    <cellStyle name="Normal 2 3 8 16 22" xfId="38322"/>
    <cellStyle name="Normal 2 3 8 16 23" xfId="38323"/>
    <cellStyle name="Normal 2 3 8 16 24" xfId="38324"/>
    <cellStyle name="Normal 2 3 8 16 25" xfId="38325"/>
    <cellStyle name="Normal 2 3 8 16 26" xfId="38326"/>
    <cellStyle name="Normal 2 3 8 16 27" xfId="38327"/>
    <cellStyle name="Normal 2 3 8 16 3" xfId="38328"/>
    <cellStyle name="Normal 2 3 8 16 4" xfId="38329"/>
    <cellStyle name="Normal 2 3 8 16 5" xfId="38330"/>
    <cellStyle name="Normal 2 3 8 16 6" xfId="38331"/>
    <cellStyle name="Normal 2 3 8 16 7" xfId="38332"/>
    <cellStyle name="Normal 2 3 8 16 8" xfId="38333"/>
    <cellStyle name="Normal 2 3 8 16 9" xfId="38334"/>
    <cellStyle name="Normal 2 3 8 17" xfId="38335"/>
    <cellStyle name="Normal 2 3 8 18" xfId="38336"/>
    <cellStyle name="Normal 2 3 8 19" xfId="38337"/>
    <cellStyle name="Normal 2 3 8 2" xfId="38338"/>
    <cellStyle name="Normal 2 3 8 2 10" xfId="38339"/>
    <cellStyle name="Normal 2 3 8 2 11" xfId="38340"/>
    <cellStyle name="Normal 2 3 8 2 12" xfId="38341"/>
    <cellStyle name="Normal 2 3 8 2 13" xfId="38342"/>
    <cellStyle name="Normal 2 3 8 2 14" xfId="38343"/>
    <cellStyle name="Normal 2 3 8 2 14 10" xfId="38344"/>
    <cellStyle name="Normal 2 3 8 2 14 11" xfId="38345"/>
    <cellStyle name="Normal 2 3 8 2 14 12" xfId="38346"/>
    <cellStyle name="Normal 2 3 8 2 14 13" xfId="38347"/>
    <cellStyle name="Normal 2 3 8 2 14 14" xfId="38348"/>
    <cellStyle name="Normal 2 3 8 2 14 15" xfId="38349"/>
    <cellStyle name="Normal 2 3 8 2 14 16" xfId="38350"/>
    <cellStyle name="Normal 2 3 8 2 14 17" xfId="38351"/>
    <cellStyle name="Normal 2 3 8 2 14 18" xfId="38352"/>
    <cellStyle name="Normal 2 3 8 2 14 19" xfId="38353"/>
    <cellStyle name="Normal 2 3 8 2 14 2" xfId="38354"/>
    <cellStyle name="Normal 2 3 8 2 14 2 10" xfId="38355"/>
    <cellStyle name="Normal 2 3 8 2 14 2 11" xfId="38356"/>
    <cellStyle name="Normal 2 3 8 2 14 2 12" xfId="38357"/>
    <cellStyle name="Normal 2 3 8 2 14 2 13" xfId="38358"/>
    <cellStyle name="Normal 2 3 8 2 14 2 14" xfId="38359"/>
    <cellStyle name="Normal 2 3 8 2 14 2 15" xfId="38360"/>
    <cellStyle name="Normal 2 3 8 2 14 2 16" xfId="38361"/>
    <cellStyle name="Normal 2 3 8 2 14 2 17" xfId="38362"/>
    <cellStyle name="Normal 2 3 8 2 14 2 18" xfId="38363"/>
    <cellStyle name="Normal 2 3 8 2 14 2 19" xfId="38364"/>
    <cellStyle name="Normal 2 3 8 2 14 2 2" xfId="38365"/>
    <cellStyle name="Normal 2 3 8 2 14 2 20" xfId="38366"/>
    <cellStyle name="Normal 2 3 8 2 14 2 21" xfId="38367"/>
    <cellStyle name="Normal 2 3 8 2 14 2 22" xfId="38368"/>
    <cellStyle name="Normal 2 3 8 2 14 2 23" xfId="38369"/>
    <cellStyle name="Normal 2 3 8 2 14 2 24" xfId="38370"/>
    <cellStyle name="Normal 2 3 8 2 14 2 25" xfId="38371"/>
    <cellStyle name="Normal 2 3 8 2 14 2 26" xfId="38372"/>
    <cellStyle name="Normal 2 3 8 2 14 2 27" xfId="38373"/>
    <cellStyle name="Normal 2 3 8 2 14 2 3" xfId="38374"/>
    <cellStyle name="Normal 2 3 8 2 14 2 4" xfId="38375"/>
    <cellStyle name="Normal 2 3 8 2 14 2 5" xfId="38376"/>
    <cellStyle name="Normal 2 3 8 2 14 2 6" xfId="38377"/>
    <cellStyle name="Normal 2 3 8 2 14 2 7" xfId="38378"/>
    <cellStyle name="Normal 2 3 8 2 14 2 8" xfId="38379"/>
    <cellStyle name="Normal 2 3 8 2 14 2 9" xfId="38380"/>
    <cellStyle name="Normal 2 3 8 2 14 20" xfId="38381"/>
    <cellStyle name="Normal 2 3 8 2 14 21" xfId="38382"/>
    <cellStyle name="Normal 2 3 8 2 14 22" xfId="38383"/>
    <cellStyle name="Normal 2 3 8 2 14 23" xfId="38384"/>
    <cellStyle name="Normal 2 3 8 2 14 24" xfId="38385"/>
    <cellStyle name="Normal 2 3 8 2 14 25" xfId="38386"/>
    <cellStyle name="Normal 2 3 8 2 14 26" xfId="38387"/>
    <cellStyle name="Normal 2 3 8 2 14 27" xfId="38388"/>
    <cellStyle name="Normal 2 3 8 2 14 3" xfId="38389"/>
    <cellStyle name="Normal 2 3 8 2 14 4" xfId="38390"/>
    <cellStyle name="Normal 2 3 8 2 14 5" xfId="38391"/>
    <cellStyle name="Normal 2 3 8 2 14 6" xfId="38392"/>
    <cellStyle name="Normal 2 3 8 2 14 7" xfId="38393"/>
    <cellStyle name="Normal 2 3 8 2 14 8" xfId="38394"/>
    <cellStyle name="Normal 2 3 8 2 14 9" xfId="38395"/>
    <cellStyle name="Normal 2 3 8 2 15" xfId="38396"/>
    <cellStyle name="Normal 2 3 8 2 16" xfId="38397"/>
    <cellStyle name="Normal 2 3 8 2 17" xfId="38398"/>
    <cellStyle name="Normal 2 3 8 2 18" xfId="38399"/>
    <cellStyle name="Normal 2 3 8 2 19" xfId="38400"/>
    <cellStyle name="Normal 2 3 8 2 2" xfId="38401"/>
    <cellStyle name="Normal 2 3 8 2 2 10" xfId="38402"/>
    <cellStyle name="Normal 2 3 8 2 2 11" xfId="38403"/>
    <cellStyle name="Normal 2 3 8 2 2 12" xfId="38404"/>
    <cellStyle name="Normal 2 3 8 2 2 13" xfId="38405"/>
    <cellStyle name="Normal 2 3 8 2 2 14" xfId="38406"/>
    <cellStyle name="Normal 2 3 8 2 2 15" xfId="38407"/>
    <cellStyle name="Normal 2 3 8 2 2 16" xfId="38408"/>
    <cellStyle name="Normal 2 3 8 2 2 17" xfId="38409"/>
    <cellStyle name="Normal 2 3 8 2 2 18" xfId="38410"/>
    <cellStyle name="Normal 2 3 8 2 2 19" xfId="38411"/>
    <cellStyle name="Normal 2 3 8 2 2 2" xfId="38412"/>
    <cellStyle name="Normal 2 3 8 2 2 2 10" xfId="38413"/>
    <cellStyle name="Normal 2 3 8 2 2 2 11" xfId="38414"/>
    <cellStyle name="Normal 2 3 8 2 2 2 12" xfId="38415"/>
    <cellStyle name="Normal 2 3 8 2 2 2 13" xfId="38416"/>
    <cellStyle name="Normal 2 3 8 2 2 2 14" xfId="38417"/>
    <cellStyle name="Normal 2 3 8 2 2 2 15" xfId="38418"/>
    <cellStyle name="Normal 2 3 8 2 2 2 16" xfId="38419"/>
    <cellStyle name="Normal 2 3 8 2 2 2 17" xfId="38420"/>
    <cellStyle name="Normal 2 3 8 2 2 2 18" xfId="38421"/>
    <cellStyle name="Normal 2 3 8 2 2 2 19" xfId="38422"/>
    <cellStyle name="Normal 2 3 8 2 2 2 2" xfId="38423"/>
    <cellStyle name="Normal 2 3 8 2 2 2 2 10" xfId="38424"/>
    <cellStyle name="Normal 2 3 8 2 2 2 2 11" xfId="38425"/>
    <cellStyle name="Normal 2 3 8 2 2 2 2 12" xfId="38426"/>
    <cellStyle name="Normal 2 3 8 2 2 2 2 13" xfId="38427"/>
    <cellStyle name="Normal 2 3 8 2 2 2 2 14" xfId="38428"/>
    <cellStyle name="Normal 2 3 8 2 2 2 2 15" xfId="38429"/>
    <cellStyle name="Normal 2 3 8 2 2 2 2 16" xfId="38430"/>
    <cellStyle name="Normal 2 3 8 2 2 2 2 17" xfId="38431"/>
    <cellStyle name="Normal 2 3 8 2 2 2 2 18" xfId="38432"/>
    <cellStyle name="Normal 2 3 8 2 2 2 2 19" xfId="38433"/>
    <cellStyle name="Normal 2 3 8 2 2 2 2 2" xfId="38434"/>
    <cellStyle name="Normal 2 3 8 2 2 2 2 20" xfId="38435"/>
    <cellStyle name="Normal 2 3 8 2 2 2 2 21" xfId="38436"/>
    <cellStyle name="Normal 2 3 8 2 2 2 2 22" xfId="38437"/>
    <cellStyle name="Normal 2 3 8 2 2 2 2 23" xfId="38438"/>
    <cellStyle name="Normal 2 3 8 2 2 2 2 24" xfId="38439"/>
    <cellStyle name="Normal 2 3 8 2 2 2 2 25" xfId="38440"/>
    <cellStyle name="Normal 2 3 8 2 2 2 2 26" xfId="38441"/>
    <cellStyle name="Normal 2 3 8 2 2 2 2 27" xfId="38442"/>
    <cellStyle name="Normal 2 3 8 2 2 2 2 3" xfId="38443"/>
    <cellStyle name="Normal 2 3 8 2 2 2 2 4" xfId="38444"/>
    <cellStyle name="Normal 2 3 8 2 2 2 2 5" xfId="38445"/>
    <cellStyle name="Normal 2 3 8 2 2 2 2 6" xfId="38446"/>
    <cellStyle name="Normal 2 3 8 2 2 2 2 7" xfId="38447"/>
    <cellStyle name="Normal 2 3 8 2 2 2 2 8" xfId="38448"/>
    <cellStyle name="Normal 2 3 8 2 2 2 2 9" xfId="38449"/>
    <cellStyle name="Normal 2 3 8 2 2 2 20" xfId="38450"/>
    <cellStyle name="Normal 2 3 8 2 2 2 21" xfId="38451"/>
    <cellStyle name="Normal 2 3 8 2 2 2 22" xfId="38452"/>
    <cellStyle name="Normal 2 3 8 2 2 2 23" xfId="38453"/>
    <cellStyle name="Normal 2 3 8 2 2 2 24" xfId="38454"/>
    <cellStyle name="Normal 2 3 8 2 2 2 25" xfId="38455"/>
    <cellStyle name="Normal 2 3 8 2 2 2 26" xfId="38456"/>
    <cellStyle name="Normal 2 3 8 2 2 2 27" xfId="38457"/>
    <cellStyle name="Normal 2 3 8 2 2 2 3" xfId="38458"/>
    <cellStyle name="Normal 2 3 8 2 2 2 4" xfId="38459"/>
    <cellStyle name="Normal 2 3 8 2 2 2 5" xfId="38460"/>
    <cellStyle name="Normal 2 3 8 2 2 2 6" xfId="38461"/>
    <cellStyle name="Normal 2 3 8 2 2 2 7" xfId="38462"/>
    <cellStyle name="Normal 2 3 8 2 2 2 8" xfId="38463"/>
    <cellStyle name="Normal 2 3 8 2 2 2 9" xfId="38464"/>
    <cellStyle name="Normal 2 3 8 2 2 20" xfId="38465"/>
    <cellStyle name="Normal 2 3 8 2 2 21" xfId="38466"/>
    <cellStyle name="Normal 2 3 8 2 2 22" xfId="38467"/>
    <cellStyle name="Normal 2 3 8 2 2 23" xfId="38468"/>
    <cellStyle name="Normal 2 3 8 2 2 24" xfId="38469"/>
    <cellStyle name="Normal 2 3 8 2 2 25" xfId="38470"/>
    <cellStyle name="Normal 2 3 8 2 2 26" xfId="38471"/>
    <cellStyle name="Normal 2 3 8 2 2 27" xfId="38472"/>
    <cellStyle name="Normal 2 3 8 2 2 28" xfId="38473"/>
    <cellStyle name="Normal 2 3 8 2 2 29" xfId="38474"/>
    <cellStyle name="Normal 2 3 8 2 2 3" xfId="38475"/>
    <cellStyle name="Normal 2 3 8 2 2 30" xfId="38476"/>
    <cellStyle name="Normal 2 3 8 2 2 31" xfId="38477"/>
    <cellStyle name="Normal 2 3 8 2 2 32" xfId="38478"/>
    <cellStyle name="Normal 2 3 8 2 2 33" xfId="38479"/>
    <cellStyle name="Normal 2 3 8 2 2 34" xfId="38480"/>
    <cellStyle name="Normal 2 3 8 2 2 35" xfId="38481"/>
    <cellStyle name="Normal 2 3 8 2 2 36" xfId="38482"/>
    <cellStyle name="Normal 2 3 8 2 2 37" xfId="38483"/>
    <cellStyle name="Normal 2 3 8 2 2 38" xfId="38484"/>
    <cellStyle name="Normal 2 3 8 2 2 39" xfId="38485"/>
    <cellStyle name="Normal 2 3 8 2 2 4" xfId="38486"/>
    <cellStyle name="Normal 2 3 8 2 2 5" xfId="38487"/>
    <cellStyle name="Normal 2 3 8 2 2 6" xfId="38488"/>
    <cellStyle name="Normal 2 3 8 2 2 7" xfId="38489"/>
    <cellStyle name="Normal 2 3 8 2 2 8" xfId="38490"/>
    <cellStyle name="Normal 2 3 8 2 2 9" xfId="38491"/>
    <cellStyle name="Normal 2 3 8 2 20" xfId="38492"/>
    <cellStyle name="Normal 2 3 8 2 21" xfId="38493"/>
    <cellStyle name="Normal 2 3 8 2 22" xfId="38494"/>
    <cellStyle name="Normal 2 3 8 2 23" xfId="38495"/>
    <cellStyle name="Normal 2 3 8 2 24" xfId="38496"/>
    <cellStyle name="Normal 2 3 8 2 25" xfId="38497"/>
    <cellStyle name="Normal 2 3 8 2 26" xfId="38498"/>
    <cellStyle name="Normal 2 3 8 2 27" xfId="38499"/>
    <cellStyle name="Normal 2 3 8 2 28" xfId="38500"/>
    <cellStyle name="Normal 2 3 8 2 29" xfId="38501"/>
    <cellStyle name="Normal 2 3 8 2 3" xfId="38502"/>
    <cellStyle name="Normal 2 3 8 2 30" xfId="38503"/>
    <cellStyle name="Normal 2 3 8 2 31" xfId="38504"/>
    <cellStyle name="Normal 2 3 8 2 32" xfId="38505"/>
    <cellStyle name="Normal 2 3 8 2 33" xfId="38506"/>
    <cellStyle name="Normal 2 3 8 2 34" xfId="38507"/>
    <cellStyle name="Normal 2 3 8 2 35" xfId="38508"/>
    <cellStyle name="Normal 2 3 8 2 36" xfId="38509"/>
    <cellStyle name="Normal 2 3 8 2 37" xfId="38510"/>
    <cellStyle name="Normal 2 3 8 2 38" xfId="38511"/>
    <cellStyle name="Normal 2 3 8 2 39" xfId="38512"/>
    <cellStyle name="Normal 2 3 8 2 4" xfId="38513"/>
    <cellStyle name="Normal 2 3 8 2 40" xfId="38514"/>
    <cellStyle name="Normal 2 3 8 2 41" xfId="38515"/>
    <cellStyle name="Normal 2 3 8 2 42" xfId="38516"/>
    <cellStyle name="Normal 2 3 8 2 43" xfId="38517"/>
    <cellStyle name="Normal 2 3 8 2 44" xfId="38518"/>
    <cellStyle name="Normal 2 3 8 2 45" xfId="38519"/>
    <cellStyle name="Normal 2 3 8 2 46" xfId="38520"/>
    <cellStyle name="Normal 2 3 8 2 47" xfId="38521"/>
    <cellStyle name="Normal 2 3 8 2 48" xfId="38522"/>
    <cellStyle name="Normal 2 3 8 2 49" xfId="38523"/>
    <cellStyle name="Normal 2 3 8 2 5" xfId="38524"/>
    <cellStyle name="Normal 2 3 8 2 50" xfId="38525"/>
    <cellStyle name="Normal 2 3 8 2 6" xfId="38526"/>
    <cellStyle name="Normal 2 3 8 2 7" xfId="38527"/>
    <cellStyle name="Normal 2 3 8 2 8" xfId="38528"/>
    <cellStyle name="Normal 2 3 8 2 9" xfId="38529"/>
    <cellStyle name="Normal 2 3 8 20" xfId="38530"/>
    <cellStyle name="Normal 2 3 8 21" xfId="38531"/>
    <cellStyle name="Normal 2 3 8 22" xfId="38532"/>
    <cellStyle name="Normal 2 3 8 23" xfId="38533"/>
    <cellStyle name="Normal 2 3 8 24" xfId="38534"/>
    <cellStyle name="Normal 2 3 8 25" xfId="38535"/>
    <cellStyle name="Normal 2 3 8 26" xfId="38536"/>
    <cellStyle name="Normal 2 3 8 27" xfId="38537"/>
    <cellStyle name="Normal 2 3 8 28" xfId="38538"/>
    <cellStyle name="Normal 2 3 8 29" xfId="38539"/>
    <cellStyle name="Normal 2 3 8 3" xfId="38540"/>
    <cellStyle name="Normal 2 3 8 30" xfId="38541"/>
    <cellStyle name="Normal 2 3 8 31" xfId="38542"/>
    <cellStyle name="Normal 2 3 8 32" xfId="38543"/>
    <cellStyle name="Normal 2 3 8 33" xfId="38544"/>
    <cellStyle name="Normal 2 3 8 34" xfId="38545"/>
    <cellStyle name="Normal 2 3 8 35" xfId="38546"/>
    <cellStyle name="Normal 2 3 8 36" xfId="38547"/>
    <cellStyle name="Normal 2 3 8 37" xfId="38548"/>
    <cellStyle name="Normal 2 3 8 38" xfId="38549"/>
    <cellStyle name="Normal 2 3 8 39" xfId="38550"/>
    <cellStyle name="Normal 2 3 8 4" xfId="38551"/>
    <cellStyle name="Normal 2 3 8 40" xfId="38552"/>
    <cellStyle name="Normal 2 3 8 41" xfId="38553"/>
    <cellStyle name="Normal 2 3 8 42" xfId="38554"/>
    <cellStyle name="Normal 2 3 8 43" xfId="38555"/>
    <cellStyle name="Normal 2 3 8 44" xfId="38556"/>
    <cellStyle name="Normal 2 3 8 45" xfId="38557"/>
    <cellStyle name="Normal 2 3 8 46" xfId="38558"/>
    <cellStyle name="Normal 2 3 8 47" xfId="38559"/>
    <cellStyle name="Normal 2 3 8 48" xfId="38560"/>
    <cellStyle name="Normal 2 3 8 49" xfId="38561"/>
    <cellStyle name="Normal 2 3 8 5" xfId="38562"/>
    <cellStyle name="Normal 2 3 8 5 10" xfId="38563"/>
    <cellStyle name="Normal 2 3 8 5 11" xfId="38564"/>
    <cellStyle name="Normal 2 3 8 5 12" xfId="38565"/>
    <cellStyle name="Normal 2 3 8 5 13" xfId="38566"/>
    <cellStyle name="Normal 2 3 8 5 14" xfId="38567"/>
    <cellStyle name="Normal 2 3 8 5 15" xfId="38568"/>
    <cellStyle name="Normal 2 3 8 5 16" xfId="38569"/>
    <cellStyle name="Normal 2 3 8 5 17" xfId="38570"/>
    <cellStyle name="Normal 2 3 8 5 18" xfId="38571"/>
    <cellStyle name="Normal 2 3 8 5 19" xfId="38572"/>
    <cellStyle name="Normal 2 3 8 5 2" xfId="38573"/>
    <cellStyle name="Normal 2 3 8 5 2 10" xfId="38574"/>
    <cellStyle name="Normal 2 3 8 5 2 11" xfId="38575"/>
    <cellStyle name="Normal 2 3 8 5 2 12" xfId="38576"/>
    <cellStyle name="Normal 2 3 8 5 2 13" xfId="38577"/>
    <cellStyle name="Normal 2 3 8 5 2 14" xfId="38578"/>
    <cellStyle name="Normal 2 3 8 5 2 15" xfId="38579"/>
    <cellStyle name="Normal 2 3 8 5 2 16" xfId="38580"/>
    <cellStyle name="Normal 2 3 8 5 2 17" xfId="38581"/>
    <cellStyle name="Normal 2 3 8 5 2 18" xfId="38582"/>
    <cellStyle name="Normal 2 3 8 5 2 19" xfId="38583"/>
    <cellStyle name="Normal 2 3 8 5 2 2" xfId="38584"/>
    <cellStyle name="Normal 2 3 8 5 2 2 10" xfId="38585"/>
    <cellStyle name="Normal 2 3 8 5 2 2 11" xfId="38586"/>
    <cellStyle name="Normal 2 3 8 5 2 2 12" xfId="38587"/>
    <cellStyle name="Normal 2 3 8 5 2 2 13" xfId="38588"/>
    <cellStyle name="Normal 2 3 8 5 2 2 14" xfId="38589"/>
    <cellStyle name="Normal 2 3 8 5 2 2 15" xfId="38590"/>
    <cellStyle name="Normal 2 3 8 5 2 2 16" xfId="38591"/>
    <cellStyle name="Normal 2 3 8 5 2 2 17" xfId="38592"/>
    <cellStyle name="Normal 2 3 8 5 2 2 18" xfId="38593"/>
    <cellStyle name="Normal 2 3 8 5 2 2 19" xfId="38594"/>
    <cellStyle name="Normal 2 3 8 5 2 2 2" xfId="38595"/>
    <cellStyle name="Normal 2 3 8 5 2 2 20" xfId="38596"/>
    <cellStyle name="Normal 2 3 8 5 2 2 21" xfId="38597"/>
    <cellStyle name="Normal 2 3 8 5 2 2 22" xfId="38598"/>
    <cellStyle name="Normal 2 3 8 5 2 2 23" xfId="38599"/>
    <cellStyle name="Normal 2 3 8 5 2 2 24" xfId="38600"/>
    <cellStyle name="Normal 2 3 8 5 2 2 25" xfId="38601"/>
    <cellStyle name="Normal 2 3 8 5 2 2 26" xfId="38602"/>
    <cellStyle name="Normal 2 3 8 5 2 2 27" xfId="38603"/>
    <cellStyle name="Normal 2 3 8 5 2 2 3" xfId="38604"/>
    <cellStyle name="Normal 2 3 8 5 2 2 4" xfId="38605"/>
    <cellStyle name="Normal 2 3 8 5 2 2 5" xfId="38606"/>
    <cellStyle name="Normal 2 3 8 5 2 2 6" xfId="38607"/>
    <cellStyle name="Normal 2 3 8 5 2 2 7" xfId="38608"/>
    <cellStyle name="Normal 2 3 8 5 2 2 8" xfId="38609"/>
    <cellStyle name="Normal 2 3 8 5 2 2 9" xfId="38610"/>
    <cellStyle name="Normal 2 3 8 5 2 20" xfId="38611"/>
    <cellStyle name="Normal 2 3 8 5 2 21" xfId="38612"/>
    <cellStyle name="Normal 2 3 8 5 2 22" xfId="38613"/>
    <cellStyle name="Normal 2 3 8 5 2 23" xfId="38614"/>
    <cellStyle name="Normal 2 3 8 5 2 24" xfId="38615"/>
    <cellStyle name="Normal 2 3 8 5 2 25" xfId="38616"/>
    <cellStyle name="Normal 2 3 8 5 2 26" xfId="38617"/>
    <cellStyle name="Normal 2 3 8 5 2 27" xfId="38618"/>
    <cellStyle name="Normal 2 3 8 5 2 3" xfId="38619"/>
    <cellStyle name="Normal 2 3 8 5 2 4" xfId="38620"/>
    <cellStyle name="Normal 2 3 8 5 2 5" xfId="38621"/>
    <cellStyle name="Normal 2 3 8 5 2 6" xfId="38622"/>
    <cellStyle name="Normal 2 3 8 5 2 7" xfId="38623"/>
    <cellStyle name="Normal 2 3 8 5 2 8" xfId="38624"/>
    <cellStyle name="Normal 2 3 8 5 2 9" xfId="38625"/>
    <cellStyle name="Normal 2 3 8 5 20" xfId="38626"/>
    <cellStyle name="Normal 2 3 8 5 21" xfId="38627"/>
    <cellStyle name="Normal 2 3 8 5 22" xfId="38628"/>
    <cellStyle name="Normal 2 3 8 5 23" xfId="38629"/>
    <cellStyle name="Normal 2 3 8 5 24" xfId="38630"/>
    <cellStyle name="Normal 2 3 8 5 25" xfId="38631"/>
    <cellStyle name="Normal 2 3 8 5 26" xfId="38632"/>
    <cellStyle name="Normal 2 3 8 5 27" xfId="38633"/>
    <cellStyle name="Normal 2 3 8 5 28" xfId="38634"/>
    <cellStyle name="Normal 2 3 8 5 29" xfId="38635"/>
    <cellStyle name="Normal 2 3 8 5 3" xfId="38636"/>
    <cellStyle name="Normal 2 3 8 5 30" xfId="38637"/>
    <cellStyle name="Normal 2 3 8 5 31" xfId="38638"/>
    <cellStyle name="Normal 2 3 8 5 32" xfId="38639"/>
    <cellStyle name="Normal 2 3 8 5 33" xfId="38640"/>
    <cellStyle name="Normal 2 3 8 5 34" xfId="38641"/>
    <cellStyle name="Normal 2 3 8 5 35" xfId="38642"/>
    <cellStyle name="Normal 2 3 8 5 36" xfId="38643"/>
    <cellStyle name="Normal 2 3 8 5 37" xfId="38644"/>
    <cellStyle name="Normal 2 3 8 5 38" xfId="38645"/>
    <cellStyle name="Normal 2 3 8 5 39" xfId="38646"/>
    <cellStyle name="Normal 2 3 8 5 4" xfId="38647"/>
    <cellStyle name="Normal 2 3 8 5 5" xfId="38648"/>
    <cellStyle name="Normal 2 3 8 5 6" xfId="38649"/>
    <cellStyle name="Normal 2 3 8 5 7" xfId="38650"/>
    <cellStyle name="Normal 2 3 8 5 8" xfId="38651"/>
    <cellStyle name="Normal 2 3 8 5 9" xfId="38652"/>
    <cellStyle name="Normal 2 3 8 50" xfId="38653"/>
    <cellStyle name="Normal 2 3 8 51" xfId="38654"/>
    <cellStyle name="Normal 2 3 8 52" xfId="38655"/>
    <cellStyle name="Normal 2 3 8 6" xfId="38656"/>
    <cellStyle name="Normal 2 3 8 7" xfId="38657"/>
    <cellStyle name="Normal 2 3 8 8" xfId="38658"/>
    <cellStyle name="Normal 2 3 8 9" xfId="38659"/>
    <cellStyle name="Normal 2 3 9" xfId="38660"/>
    <cellStyle name="Normal 2 3 9 10" xfId="38661"/>
    <cellStyle name="Normal 2 3 9 11" xfId="38662"/>
    <cellStyle name="Normal 2 3 9 12" xfId="38663"/>
    <cellStyle name="Normal 2 3 9 13" xfId="38664"/>
    <cellStyle name="Normal 2 3 9 14" xfId="38665"/>
    <cellStyle name="Normal 2 3 9 14 10" xfId="38666"/>
    <cellStyle name="Normal 2 3 9 14 11" xfId="38667"/>
    <cellStyle name="Normal 2 3 9 14 12" xfId="38668"/>
    <cellStyle name="Normal 2 3 9 14 13" xfId="38669"/>
    <cellStyle name="Normal 2 3 9 14 14" xfId="38670"/>
    <cellStyle name="Normal 2 3 9 14 15" xfId="38671"/>
    <cellStyle name="Normal 2 3 9 14 16" xfId="38672"/>
    <cellStyle name="Normal 2 3 9 14 17" xfId="38673"/>
    <cellStyle name="Normal 2 3 9 14 18" xfId="38674"/>
    <cellStyle name="Normal 2 3 9 14 19" xfId="38675"/>
    <cellStyle name="Normal 2 3 9 14 2" xfId="38676"/>
    <cellStyle name="Normal 2 3 9 14 2 10" xfId="38677"/>
    <cellStyle name="Normal 2 3 9 14 2 11" xfId="38678"/>
    <cellStyle name="Normal 2 3 9 14 2 12" xfId="38679"/>
    <cellStyle name="Normal 2 3 9 14 2 13" xfId="38680"/>
    <cellStyle name="Normal 2 3 9 14 2 14" xfId="38681"/>
    <cellStyle name="Normal 2 3 9 14 2 15" xfId="38682"/>
    <cellStyle name="Normal 2 3 9 14 2 16" xfId="38683"/>
    <cellStyle name="Normal 2 3 9 14 2 17" xfId="38684"/>
    <cellStyle name="Normal 2 3 9 14 2 18" xfId="38685"/>
    <cellStyle name="Normal 2 3 9 14 2 19" xfId="38686"/>
    <cellStyle name="Normal 2 3 9 14 2 2" xfId="38687"/>
    <cellStyle name="Normal 2 3 9 14 2 20" xfId="38688"/>
    <cellStyle name="Normal 2 3 9 14 2 21" xfId="38689"/>
    <cellStyle name="Normal 2 3 9 14 2 22" xfId="38690"/>
    <cellStyle name="Normal 2 3 9 14 2 23" xfId="38691"/>
    <cellStyle name="Normal 2 3 9 14 2 24" xfId="38692"/>
    <cellStyle name="Normal 2 3 9 14 2 25" xfId="38693"/>
    <cellStyle name="Normal 2 3 9 14 2 26" xfId="38694"/>
    <cellStyle name="Normal 2 3 9 14 2 27" xfId="38695"/>
    <cellStyle name="Normal 2 3 9 14 2 3" xfId="38696"/>
    <cellStyle name="Normal 2 3 9 14 2 4" xfId="38697"/>
    <cellStyle name="Normal 2 3 9 14 2 5" xfId="38698"/>
    <cellStyle name="Normal 2 3 9 14 2 6" xfId="38699"/>
    <cellStyle name="Normal 2 3 9 14 2 7" xfId="38700"/>
    <cellStyle name="Normal 2 3 9 14 2 8" xfId="38701"/>
    <cellStyle name="Normal 2 3 9 14 2 9" xfId="38702"/>
    <cellStyle name="Normal 2 3 9 14 20" xfId="38703"/>
    <cellStyle name="Normal 2 3 9 14 21" xfId="38704"/>
    <cellStyle name="Normal 2 3 9 14 22" xfId="38705"/>
    <cellStyle name="Normal 2 3 9 14 23" xfId="38706"/>
    <cellStyle name="Normal 2 3 9 14 24" xfId="38707"/>
    <cellStyle name="Normal 2 3 9 14 25" xfId="38708"/>
    <cellStyle name="Normal 2 3 9 14 26" xfId="38709"/>
    <cellStyle name="Normal 2 3 9 14 27" xfId="38710"/>
    <cellStyle name="Normal 2 3 9 14 3" xfId="38711"/>
    <cellStyle name="Normal 2 3 9 14 4" xfId="38712"/>
    <cellStyle name="Normal 2 3 9 14 5" xfId="38713"/>
    <cellStyle name="Normal 2 3 9 14 6" xfId="38714"/>
    <cellStyle name="Normal 2 3 9 14 7" xfId="38715"/>
    <cellStyle name="Normal 2 3 9 14 8" xfId="38716"/>
    <cellStyle name="Normal 2 3 9 14 9" xfId="38717"/>
    <cellStyle name="Normal 2 3 9 15" xfId="38718"/>
    <cellStyle name="Normal 2 3 9 16" xfId="38719"/>
    <cellStyle name="Normal 2 3 9 17" xfId="38720"/>
    <cellStyle name="Normal 2 3 9 18" xfId="38721"/>
    <cellStyle name="Normal 2 3 9 19" xfId="38722"/>
    <cellStyle name="Normal 2 3 9 2" xfId="38723"/>
    <cellStyle name="Normal 2 3 9 2 10" xfId="38724"/>
    <cellStyle name="Normal 2 3 9 2 11" xfId="38725"/>
    <cellStyle name="Normal 2 3 9 2 12" xfId="38726"/>
    <cellStyle name="Normal 2 3 9 2 13" xfId="38727"/>
    <cellStyle name="Normal 2 3 9 2 14" xfId="38728"/>
    <cellStyle name="Normal 2 3 9 2 15" xfId="38729"/>
    <cellStyle name="Normal 2 3 9 2 16" xfId="38730"/>
    <cellStyle name="Normal 2 3 9 2 17" xfId="38731"/>
    <cellStyle name="Normal 2 3 9 2 18" xfId="38732"/>
    <cellStyle name="Normal 2 3 9 2 19" xfId="38733"/>
    <cellStyle name="Normal 2 3 9 2 2" xfId="38734"/>
    <cellStyle name="Normal 2 3 9 2 2 10" xfId="38735"/>
    <cellStyle name="Normal 2 3 9 2 2 11" xfId="38736"/>
    <cellStyle name="Normal 2 3 9 2 2 12" xfId="38737"/>
    <cellStyle name="Normal 2 3 9 2 2 13" xfId="38738"/>
    <cellStyle name="Normal 2 3 9 2 2 14" xfId="38739"/>
    <cellStyle name="Normal 2 3 9 2 2 15" xfId="38740"/>
    <cellStyle name="Normal 2 3 9 2 2 16" xfId="38741"/>
    <cellStyle name="Normal 2 3 9 2 2 17" xfId="38742"/>
    <cellStyle name="Normal 2 3 9 2 2 18" xfId="38743"/>
    <cellStyle name="Normal 2 3 9 2 2 19" xfId="38744"/>
    <cellStyle name="Normal 2 3 9 2 2 2" xfId="38745"/>
    <cellStyle name="Normal 2 3 9 2 2 2 10" xfId="38746"/>
    <cellStyle name="Normal 2 3 9 2 2 2 11" xfId="38747"/>
    <cellStyle name="Normal 2 3 9 2 2 2 12" xfId="38748"/>
    <cellStyle name="Normal 2 3 9 2 2 2 13" xfId="38749"/>
    <cellStyle name="Normal 2 3 9 2 2 2 14" xfId="38750"/>
    <cellStyle name="Normal 2 3 9 2 2 2 15" xfId="38751"/>
    <cellStyle name="Normal 2 3 9 2 2 2 16" xfId="38752"/>
    <cellStyle name="Normal 2 3 9 2 2 2 17" xfId="38753"/>
    <cellStyle name="Normal 2 3 9 2 2 2 18" xfId="38754"/>
    <cellStyle name="Normal 2 3 9 2 2 2 19" xfId="38755"/>
    <cellStyle name="Normal 2 3 9 2 2 2 2" xfId="38756"/>
    <cellStyle name="Normal 2 3 9 2 2 2 20" xfId="38757"/>
    <cellStyle name="Normal 2 3 9 2 2 2 21" xfId="38758"/>
    <cellStyle name="Normal 2 3 9 2 2 2 22" xfId="38759"/>
    <cellStyle name="Normal 2 3 9 2 2 2 23" xfId="38760"/>
    <cellStyle name="Normal 2 3 9 2 2 2 24" xfId="38761"/>
    <cellStyle name="Normal 2 3 9 2 2 2 25" xfId="38762"/>
    <cellStyle name="Normal 2 3 9 2 2 2 26" xfId="38763"/>
    <cellStyle name="Normal 2 3 9 2 2 2 27" xfId="38764"/>
    <cellStyle name="Normal 2 3 9 2 2 2 3" xfId="38765"/>
    <cellStyle name="Normal 2 3 9 2 2 2 4" xfId="38766"/>
    <cellStyle name="Normal 2 3 9 2 2 2 5" xfId="38767"/>
    <cellStyle name="Normal 2 3 9 2 2 2 6" xfId="38768"/>
    <cellStyle name="Normal 2 3 9 2 2 2 7" xfId="38769"/>
    <cellStyle name="Normal 2 3 9 2 2 2 8" xfId="38770"/>
    <cellStyle name="Normal 2 3 9 2 2 2 9" xfId="38771"/>
    <cellStyle name="Normal 2 3 9 2 2 20" xfId="38772"/>
    <cellStyle name="Normal 2 3 9 2 2 21" xfId="38773"/>
    <cellStyle name="Normal 2 3 9 2 2 22" xfId="38774"/>
    <cellStyle name="Normal 2 3 9 2 2 23" xfId="38775"/>
    <cellStyle name="Normal 2 3 9 2 2 24" xfId="38776"/>
    <cellStyle name="Normal 2 3 9 2 2 25" xfId="38777"/>
    <cellStyle name="Normal 2 3 9 2 2 26" xfId="38778"/>
    <cellStyle name="Normal 2 3 9 2 2 27" xfId="38779"/>
    <cellStyle name="Normal 2 3 9 2 2 3" xfId="38780"/>
    <cellStyle name="Normal 2 3 9 2 2 4" xfId="38781"/>
    <cellStyle name="Normal 2 3 9 2 2 5" xfId="38782"/>
    <cellStyle name="Normal 2 3 9 2 2 6" xfId="38783"/>
    <cellStyle name="Normal 2 3 9 2 2 7" xfId="38784"/>
    <cellStyle name="Normal 2 3 9 2 2 8" xfId="38785"/>
    <cellStyle name="Normal 2 3 9 2 2 9" xfId="38786"/>
    <cellStyle name="Normal 2 3 9 2 20" xfId="38787"/>
    <cellStyle name="Normal 2 3 9 2 21" xfId="38788"/>
    <cellStyle name="Normal 2 3 9 2 22" xfId="38789"/>
    <cellStyle name="Normal 2 3 9 2 23" xfId="38790"/>
    <cellStyle name="Normal 2 3 9 2 24" xfId="38791"/>
    <cellStyle name="Normal 2 3 9 2 25" xfId="38792"/>
    <cellStyle name="Normal 2 3 9 2 26" xfId="38793"/>
    <cellStyle name="Normal 2 3 9 2 27" xfId="38794"/>
    <cellStyle name="Normal 2 3 9 2 28" xfId="38795"/>
    <cellStyle name="Normal 2 3 9 2 29" xfId="38796"/>
    <cellStyle name="Normal 2 3 9 2 3" xfId="38797"/>
    <cellStyle name="Normal 2 3 9 2 30" xfId="38798"/>
    <cellStyle name="Normal 2 3 9 2 31" xfId="38799"/>
    <cellStyle name="Normal 2 3 9 2 32" xfId="38800"/>
    <cellStyle name="Normal 2 3 9 2 33" xfId="38801"/>
    <cellStyle name="Normal 2 3 9 2 34" xfId="38802"/>
    <cellStyle name="Normal 2 3 9 2 35" xfId="38803"/>
    <cellStyle name="Normal 2 3 9 2 36" xfId="38804"/>
    <cellStyle name="Normal 2 3 9 2 37" xfId="38805"/>
    <cellStyle name="Normal 2 3 9 2 38" xfId="38806"/>
    <cellStyle name="Normal 2 3 9 2 39" xfId="38807"/>
    <cellStyle name="Normal 2 3 9 2 4" xfId="38808"/>
    <cellStyle name="Normal 2 3 9 2 5" xfId="38809"/>
    <cellStyle name="Normal 2 3 9 2 6" xfId="38810"/>
    <cellStyle name="Normal 2 3 9 2 7" xfId="38811"/>
    <cellStyle name="Normal 2 3 9 2 8" xfId="38812"/>
    <cellStyle name="Normal 2 3 9 2 9" xfId="38813"/>
    <cellStyle name="Normal 2 3 9 20" xfId="38814"/>
    <cellStyle name="Normal 2 3 9 21" xfId="38815"/>
    <cellStyle name="Normal 2 3 9 22" xfId="38816"/>
    <cellStyle name="Normal 2 3 9 23" xfId="38817"/>
    <cellStyle name="Normal 2 3 9 24" xfId="38818"/>
    <cellStyle name="Normal 2 3 9 25" xfId="38819"/>
    <cellStyle name="Normal 2 3 9 26" xfId="38820"/>
    <cellStyle name="Normal 2 3 9 27" xfId="38821"/>
    <cellStyle name="Normal 2 3 9 28" xfId="38822"/>
    <cellStyle name="Normal 2 3 9 29" xfId="38823"/>
    <cellStyle name="Normal 2 3 9 3" xfId="38824"/>
    <cellStyle name="Normal 2 3 9 30" xfId="38825"/>
    <cellStyle name="Normal 2 3 9 31" xfId="38826"/>
    <cellStyle name="Normal 2 3 9 32" xfId="38827"/>
    <cellStyle name="Normal 2 3 9 33" xfId="38828"/>
    <cellStyle name="Normal 2 3 9 34" xfId="38829"/>
    <cellStyle name="Normal 2 3 9 35" xfId="38830"/>
    <cellStyle name="Normal 2 3 9 36" xfId="38831"/>
    <cellStyle name="Normal 2 3 9 37" xfId="38832"/>
    <cellStyle name="Normal 2 3 9 38" xfId="38833"/>
    <cellStyle name="Normal 2 3 9 39" xfId="38834"/>
    <cellStyle name="Normal 2 3 9 4" xfId="38835"/>
    <cellStyle name="Normal 2 3 9 40" xfId="38836"/>
    <cellStyle name="Normal 2 3 9 41" xfId="38837"/>
    <cellStyle name="Normal 2 3 9 42" xfId="38838"/>
    <cellStyle name="Normal 2 3 9 43" xfId="38839"/>
    <cellStyle name="Normal 2 3 9 44" xfId="38840"/>
    <cellStyle name="Normal 2 3 9 45" xfId="38841"/>
    <cellStyle name="Normal 2 3 9 46" xfId="38842"/>
    <cellStyle name="Normal 2 3 9 47" xfId="38843"/>
    <cellStyle name="Normal 2 3 9 48" xfId="38844"/>
    <cellStyle name="Normal 2 3 9 49" xfId="38845"/>
    <cellStyle name="Normal 2 3 9 5" xfId="38846"/>
    <cellStyle name="Normal 2 3 9 50" xfId="38847"/>
    <cellStyle name="Normal 2 3 9 6" xfId="38848"/>
    <cellStyle name="Normal 2 3 9 7" xfId="38849"/>
    <cellStyle name="Normal 2 3 9 8" xfId="38850"/>
    <cellStyle name="Normal 2 3 9 9" xfId="38851"/>
    <cellStyle name="Normal 2 30" xfId="38852"/>
    <cellStyle name="Normal 2 30 2" xfId="38853"/>
    <cellStyle name="Normal 2 30 2 2" xfId="38854"/>
    <cellStyle name="Normal 2 30 2 3" xfId="38855"/>
    <cellStyle name="Normal 2 30 2 4" xfId="38856"/>
    <cellStyle name="Normal 2 30 2 5" xfId="38857"/>
    <cellStyle name="Normal 2 30 2 6" xfId="38858"/>
    <cellStyle name="Normal 2 30 3" xfId="38859"/>
    <cellStyle name="Normal 2 30 3 2" xfId="38860"/>
    <cellStyle name="Normal 2 30 4" xfId="38861"/>
    <cellStyle name="Normal 2 30 5" xfId="38862"/>
    <cellStyle name="Normal 2 30 6" xfId="38863"/>
    <cellStyle name="Normal 2 30 7" xfId="38864"/>
    <cellStyle name="Normal 2 30 8" xfId="38865"/>
    <cellStyle name="Normal 2 31" xfId="38866"/>
    <cellStyle name="Normal 2 31 2" xfId="38867"/>
    <cellStyle name="Normal 2 31 2 2" xfId="38868"/>
    <cellStyle name="Normal 2 31 2 3" xfId="38869"/>
    <cellStyle name="Normal 2 31 2 4" xfId="38870"/>
    <cellStyle name="Normal 2 31 2 5" xfId="38871"/>
    <cellStyle name="Normal 2 31 2 6" xfId="38872"/>
    <cellStyle name="Normal 2 31 3" xfId="38873"/>
    <cellStyle name="Normal 2 31 3 2" xfId="38874"/>
    <cellStyle name="Normal 2 31 4" xfId="38875"/>
    <cellStyle name="Normal 2 31 5" xfId="38876"/>
    <cellStyle name="Normal 2 31 6" xfId="38877"/>
    <cellStyle name="Normal 2 31 7" xfId="38878"/>
    <cellStyle name="Normal 2 31 8" xfId="38879"/>
    <cellStyle name="Normal 2 32" xfId="38880"/>
    <cellStyle name="Normal 2 32 2" xfId="38881"/>
    <cellStyle name="Normal 2 32 2 2" xfId="38882"/>
    <cellStyle name="Normal 2 32 3" xfId="38883"/>
    <cellStyle name="Normal 2 32 4" xfId="38884"/>
    <cellStyle name="Normal 2 32 5" xfId="38885"/>
    <cellStyle name="Normal 2 32 6" xfId="38886"/>
    <cellStyle name="Normal 2 32 7" xfId="38887"/>
    <cellStyle name="Normal 2 33" xfId="38888"/>
    <cellStyle name="Normal 2 33 2" xfId="38889"/>
    <cellStyle name="Normal 2 33 3" xfId="38890"/>
    <cellStyle name="Normal 2 33 4" xfId="38891"/>
    <cellStyle name="Normal 2 33 5" xfId="38892"/>
    <cellStyle name="Normal 2 33 6" xfId="38893"/>
    <cellStyle name="Normal 2 34" xfId="38894"/>
    <cellStyle name="Normal 2 34 2" xfId="38895"/>
    <cellStyle name="Normal 2 34 2 2" xfId="38896"/>
    <cellStyle name="Normal 2 34 2 3" xfId="38897"/>
    <cellStyle name="Normal 2 34 2 4" xfId="38898"/>
    <cellStyle name="Normal 2 34 3" xfId="38899"/>
    <cellStyle name="Normal 2 34 4" xfId="38900"/>
    <cellStyle name="Normal 2 34 5" xfId="38901"/>
    <cellStyle name="Normal 2 35" xfId="38902"/>
    <cellStyle name="Normal 2 35 2" xfId="38903"/>
    <cellStyle name="Normal 2 36" xfId="38904"/>
    <cellStyle name="Normal 2 36 2" xfId="38905"/>
    <cellStyle name="Normal 2 36 3" xfId="38906"/>
    <cellStyle name="Normal 2 36 3 2" xfId="38907"/>
    <cellStyle name="Normal 2 36 4" xfId="38908"/>
    <cellStyle name="Normal 2 36 5" xfId="38909"/>
    <cellStyle name="Normal 2 37" xfId="38910"/>
    <cellStyle name="Normal 2 37 2" xfId="38911"/>
    <cellStyle name="Normal 2 37 3" xfId="38912"/>
    <cellStyle name="Normal 2 38" xfId="38913"/>
    <cellStyle name="Normal 2 38 2" xfId="38914"/>
    <cellStyle name="Normal 2 38 3" xfId="38915"/>
    <cellStyle name="Normal 2 38 4" xfId="38916"/>
    <cellStyle name="Normal 2 39" xfId="38917"/>
    <cellStyle name="Normal 2 39 2" xfId="38918"/>
    <cellStyle name="Normal 2 4" xfId="38919"/>
    <cellStyle name="Normal 2 4 10" xfId="38920"/>
    <cellStyle name="Normal 2 4 10 10" xfId="38921"/>
    <cellStyle name="Normal 2 4 10 11" xfId="38922"/>
    <cellStyle name="Normal 2 4 10 12" xfId="38923"/>
    <cellStyle name="Normal 2 4 10 13" xfId="38924"/>
    <cellStyle name="Normal 2 4 10 2" xfId="38925"/>
    <cellStyle name="Normal 2 4 10 2 2" xfId="38926"/>
    <cellStyle name="Normal 2 4 10 2 2 2" xfId="38927"/>
    <cellStyle name="Normal 2 4 10 2 2 3" xfId="38928"/>
    <cellStyle name="Normal 2 4 10 2 2 4" xfId="38929"/>
    <cellStyle name="Normal 2 4 10 2 2 5" xfId="38930"/>
    <cellStyle name="Normal 2 4 10 2 2 6" xfId="38931"/>
    <cellStyle name="Normal 2 4 10 2 3" xfId="38932"/>
    <cellStyle name="Normal 2 4 10 2 4" xfId="38933"/>
    <cellStyle name="Normal 2 4 10 2 5" xfId="38934"/>
    <cellStyle name="Normal 2 4 10 2 6" xfId="38935"/>
    <cellStyle name="Normal 2 4 10 2 7" xfId="38936"/>
    <cellStyle name="Normal 2 4 10 3" xfId="38937"/>
    <cellStyle name="Normal 2 4 10 3 2" xfId="38938"/>
    <cellStyle name="Normal 2 4 10 3 2 2" xfId="38939"/>
    <cellStyle name="Normal 2 4 10 3 2 3" xfId="38940"/>
    <cellStyle name="Normal 2 4 10 3 2 4" xfId="38941"/>
    <cellStyle name="Normal 2 4 10 3 2 5" xfId="38942"/>
    <cellStyle name="Normal 2 4 10 3 2 6" xfId="38943"/>
    <cellStyle name="Normal 2 4 10 3 3" xfId="38944"/>
    <cellStyle name="Normal 2 4 10 3 4" xfId="38945"/>
    <cellStyle name="Normal 2 4 10 3 5" xfId="38946"/>
    <cellStyle name="Normal 2 4 10 3 6" xfId="38947"/>
    <cellStyle name="Normal 2 4 10 3 7" xfId="38948"/>
    <cellStyle name="Normal 2 4 10 4" xfId="38949"/>
    <cellStyle name="Normal 2 4 10 4 2" xfId="38950"/>
    <cellStyle name="Normal 2 4 10 4 2 2" xfId="38951"/>
    <cellStyle name="Normal 2 4 10 4 2 3" xfId="38952"/>
    <cellStyle name="Normal 2 4 10 4 2 4" xfId="38953"/>
    <cellStyle name="Normal 2 4 10 4 2 5" xfId="38954"/>
    <cellStyle name="Normal 2 4 10 4 2 6" xfId="38955"/>
    <cellStyle name="Normal 2 4 10 4 3" xfId="38956"/>
    <cellStyle name="Normal 2 4 10 4 4" xfId="38957"/>
    <cellStyle name="Normal 2 4 10 4 5" xfId="38958"/>
    <cellStyle name="Normal 2 4 10 4 6" xfId="38959"/>
    <cellStyle name="Normal 2 4 10 4 7" xfId="38960"/>
    <cellStyle name="Normal 2 4 10 5" xfId="38961"/>
    <cellStyle name="Normal 2 4 10 5 2" xfId="38962"/>
    <cellStyle name="Normal 2 4 10 5 2 2" xfId="38963"/>
    <cellStyle name="Normal 2 4 10 5 2 3" xfId="38964"/>
    <cellStyle name="Normal 2 4 10 5 2 4" xfId="38965"/>
    <cellStyle name="Normal 2 4 10 5 2 5" xfId="38966"/>
    <cellStyle name="Normal 2 4 10 5 2 6" xfId="38967"/>
    <cellStyle name="Normal 2 4 10 5 3" xfId="38968"/>
    <cellStyle name="Normal 2 4 10 5 4" xfId="38969"/>
    <cellStyle name="Normal 2 4 10 5 5" xfId="38970"/>
    <cellStyle name="Normal 2 4 10 5 6" xfId="38971"/>
    <cellStyle name="Normal 2 4 10 5 7" xfId="38972"/>
    <cellStyle name="Normal 2 4 10 6" xfId="38973"/>
    <cellStyle name="Normal 2 4 10 6 2" xfId="38974"/>
    <cellStyle name="Normal 2 4 10 6 2 2" xfId="38975"/>
    <cellStyle name="Normal 2 4 10 6 2 3" xfId="38976"/>
    <cellStyle name="Normal 2 4 10 6 2 4" xfId="38977"/>
    <cellStyle name="Normal 2 4 10 6 2 5" xfId="38978"/>
    <cellStyle name="Normal 2 4 10 6 2 6" xfId="38979"/>
    <cellStyle name="Normal 2 4 10 6 3" xfId="38980"/>
    <cellStyle name="Normal 2 4 10 6 4" xfId="38981"/>
    <cellStyle name="Normal 2 4 10 6 5" xfId="38982"/>
    <cellStyle name="Normal 2 4 10 6 6" xfId="38983"/>
    <cellStyle name="Normal 2 4 10 6 7" xfId="38984"/>
    <cellStyle name="Normal 2 4 10 7" xfId="38985"/>
    <cellStyle name="Normal 2 4 10 7 2" xfId="38986"/>
    <cellStyle name="Normal 2 4 10 7 2 2" xfId="38987"/>
    <cellStyle name="Normal 2 4 10 7 2 3" xfId="38988"/>
    <cellStyle name="Normal 2 4 10 7 2 4" xfId="38989"/>
    <cellStyle name="Normal 2 4 10 7 2 5" xfId="38990"/>
    <cellStyle name="Normal 2 4 10 7 2 6" xfId="38991"/>
    <cellStyle name="Normal 2 4 10 7 3" xfId="38992"/>
    <cellStyle name="Normal 2 4 10 7 4" xfId="38993"/>
    <cellStyle name="Normal 2 4 10 7 5" xfId="38994"/>
    <cellStyle name="Normal 2 4 10 7 6" xfId="38995"/>
    <cellStyle name="Normal 2 4 10 7 7" xfId="38996"/>
    <cellStyle name="Normal 2 4 10 8" xfId="38997"/>
    <cellStyle name="Normal 2 4 10 8 2" xfId="38998"/>
    <cellStyle name="Normal 2 4 10 8 3" xfId="38999"/>
    <cellStyle name="Normal 2 4 10 8 4" xfId="39000"/>
    <cellStyle name="Normal 2 4 10 8 5" xfId="39001"/>
    <cellStyle name="Normal 2 4 10 8 6" xfId="39002"/>
    <cellStyle name="Normal 2 4 10 9" xfId="39003"/>
    <cellStyle name="Normal 2 4 11" xfId="39004"/>
    <cellStyle name="Normal 2 4 11 10" xfId="39005"/>
    <cellStyle name="Normal 2 4 11 11" xfId="39006"/>
    <cellStyle name="Normal 2 4 11 12" xfId="39007"/>
    <cellStyle name="Normal 2 4 11 13" xfId="39008"/>
    <cellStyle name="Normal 2 4 11 2" xfId="39009"/>
    <cellStyle name="Normal 2 4 11 2 2" xfId="39010"/>
    <cellStyle name="Normal 2 4 11 2 2 2" xfId="39011"/>
    <cellStyle name="Normal 2 4 11 2 2 3" xfId="39012"/>
    <cellStyle name="Normal 2 4 11 2 2 4" xfId="39013"/>
    <cellStyle name="Normal 2 4 11 2 2 5" xfId="39014"/>
    <cellStyle name="Normal 2 4 11 2 2 6" xfId="39015"/>
    <cellStyle name="Normal 2 4 11 2 3" xfId="39016"/>
    <cellStyle name="Normal 2 4 11 2 4" xfId="39017"/>
    <cellStyle name="Normal 2 4 11 2 5" xfId="39018"/>
    <cellStyle name="Normal 2 4 11 2 6" xfId="39019"/>
    <cellStyle name="Normal 2 4 11 2 7" xfId="39020"/>
    <cellStyle name="Normal 2 4 11 3" xfId="39021"/>
    <cellStyle name="Normal 2 4 11 3 2" xfId="39022"/>
    <cellStyle name="Normal 2 4 11 3 2 2" xfId="39023"/>
    <cellStyle name="Normal 2 4 11 3 2 3" xfId="39024"/>
    <cellStyle name="Normal 2 4 11 3 2 4" xfId="39025"/>
    <cellStyle name="Normal 2 4 11 3 2 5" xfId="39026"/>
    <cellStyle name="Normal 2 4 11 3 2 6" xfId="39027"/>
    <cellStyle name="Normal 2 4 11 3 3" xfId="39028"/>
    <cellStyle name="Normal 2 4 11 3 3 2" xfId="39029"/>
    <cellStyle name="Normal 2 4 11 3 3 2 2" xfId="39030"/>
    <cellStyle name="Normal 2 4 11 3 3 3" xfId="39031"/>
    <cellStyle name="Normal 2 4 11 3 4" xfId="39032"/>
    <cellStyle name="Normal 2 4 11 3 5" xfId="39033"/>
    <cellStyle name="Normal 2 4 11 3 6" xfId="39034"/>
    <cellStyle name="Normal 2 4 11 3 7" xfId="39035"/>
    <cellStyle name="Normal 2 4 11 4" xfId="39036"/>
    <cellStyle name="Normal 2 4 11 4 2" xfId="39037"/>
    <cellStyle name="Normal 2 4 11 4 2 2" xfId="39038"/>
    <cellStyle name="Normal 2 4 11 4 2 3" xfId="39039"/>
    <cellStyle name="Normal 2 4 11 4 2 4" xfId="39040"/>
    <cellStyle name="Normal 2 4 11 4 2 5" xfId="39041"/>
    <cellStyle name="Normal 2 4 11 4 2 6" xfId="39042"/>
    <cellStyle name="Normal 2 4 11 4 3" xfId="39043"/>
    <cellStyle name="Normal 2 4 11 4 4" xfId="39044"/>
    <cellStyle name="Normal 2 4 11 4 5" xfId="39045"/>
    <cellStyle name="Normal 2 4 11 4 6" xfId="39046"/>
    <cellStyle name="Normal 2 4 11 4 7" xfId="39047"/>
    <cellStyle name="Normal 2 4 11 5" xfId="39048"/>
    <cellStyle name="Normal 2 4 11 5 2" xfId="39049"/>
    <cellStyle name="Normal 2 4 11 5 2 2" xfId="39050"/>
    <cellStyle name="Normal 2 4 11 5 2 3" xfId="39051"/>
    <cellStyle name="Normal 2 4 11 5 2 4" xfId="39052"/>
    <cellStyle name="Normal 2 4 11 5 2 5" xfId="39053"/>
    <cellStyle name="Normal 2 4 11 5 2 6" xfId="39054"/>
    <cellStyle name="Normal 2 4 11 5 3" xfId="39055"/>
    <cellStyle name="Normal 2 4 11 5 4" xfId="39056"/>
    <cellStyle name="Normal 2 4 11 5 5" xfId="39057"/>
    <cellStyle name="Normal 2 4 11 5 6" xfId="39058"/>
    <cellStyle name="Normal 2 4 11 5 7" xfId="39059"/>
    <cellStyle name="Normal 2 4 11 6" xfId="39060"/>
    <cellStyle name="Normal 2 4 11 6 2" xfId="39061"/>
    <cellStyle name="Normal 2 4 11 6 2 2" xfId="39062"/>
    <cellStyle name="Normal 2 4 11 6 2 3" xfId="39063"/>
    <cellStyle name="Normal 2 4 11 6 2 4" xfId="39064"/>
    <cellStyle name="Normal 2 4 11 6 2 5" xfId="39065"/>
    <cellStyle name="Normal 2 4 11 6 2 6" xfId="39066"/>
    <cellStyle name="Normal 2 4 11 6 3" xfId="39067"/>
    <cellStyle name="Normal 2 4 11 6 4" xfId="39068"/>
    <cellStyle name="Normal 2 4 11 6 5" xfId="39069"/>
    <cellStyle name="Normal 2 4 11 6 6" xfId="39070"/>
    <cellStyle name="Normal 2 4 11 6 7" xfId="39071"/>
    <cellStyle name="Normal 2 4 11 7" xfId="39072"/>
    <cellStyle name="Normal 2 4 11 7 2" xfId="39073"/>
    <cellStyle name="Normal 2 4 11 7 2 2" xfId="39074"/>
    <cellStyle name="Normal 2 4 11 7 2 3" xfId="39075"/>
    <cellStyle name="Normal 2 4 11 7 2 4" xfId="39076"/>
    <cellStyle name="Normal 2 4 11 7 2 5" xfId="39077"/>
    <cellStyle name="Normal 2 4 11 7 2 6" xfId="39078"/>
    <cellStyle name="Normal 2 4 11 7 3" xfId="39079"/>
    <cellStyle name="Normal 2 4 11 7 4" xfId="39080"/>
    <cellStyle name="Normal 2 4 11 7 5" xfId="39081"/>
    <cellStyle name="Normal 2 4 11 7 6" xfId="39082"/>
    <cellStyle name="Normal 2 4 11 7 7" xfId="39083"/>
    <cellStyle name="Normal 2 4 11 8" xfId="39084"/>
    <cellStyle name="Normal 2 4 11 8 2" xfId="39085"/>
    <cellStyle name="Normal 2 4 11 8 3" xfId="39086"/>
    <cellStyle name="Normal 2 4 11 8 4" xfId="39087"/>
    <cellStyle name="Normal 2 4 11 8 5" xfId="39088"/>
    <cellStyle name="Normal 2 4 11 8 6" xfId="39089"/>
    <cellStyle name="Normal 2 4 11 9" xfId="39090"/>
    <cellStyle name="Normal 2 4 12" xfId="39091"/>
    <cellStyle name="Normal 2 4 12 10" xfId="39092"/>
    <cellStyle name="Normal 2 4 12 11" xfId="39093"/>
    <cellStyle name="Normal 2 4 12 12" xfId="39094"/>
    <cellStyle name="Normal 2 4 12 13" xfId="39095"/>
    <cellStyle name="Normal 2 4 12 2" xfId="39096"/>
    <cellStyle name="Normal 2 4 12 2 2" xfId="39097"/>
    <cellStyle name="Normal 2 4 12 2 2 2" xfId="39098"/>
    <cellStyle name="Normal 2 4 12 2 2 3" xfId="39099"/>
    <cellStyle name="Normal 2 4 12 2 2 4" xfId="39100"/>
    <cellStyle name="Normal 2 4 12 2 2 5" xfId="39101"/>
    <cellStyle name="Normal 2 4 12 2 2 6" xfId="39102"/>
    <cellStyle name="Normal 2 4 12 2 3" xfId="39103"/>
    <cellStyle name="Normal 2 4 12 2 4" xfId="39104"/>
    <cellStyle name="Normal 2 4 12 2 5" xfId="39105"/>
    <cellStyle name="Normal 2 4 12 2 6" xfId="39106"/>
    <cellStyle name="Normal 2 4 12 2 7" xfId="39107"/>
    <cellStyle name="Normal 2 4 12 3" xfId="39108"/>
    <cellStyle name="Normal 2 4 12 3 2" xfId="39109"/>
    <cellStyle name="Normal 2 4 12 3 2 2" xfId="39110"/>
    <cellStyle name="Normal 2 4 12 3 2 3" xfId="39111"/>
    <cellStyle name="Normal 2 4 12 3 2 4" xfId="39112"/>
    <cellStyle name="Normal 2 4 12 3 2 5" xfId="39113"/>
    <cellStyle name="Normal 2 4 12 3 2 6" xfId="39114"/>
    <cellStyle name="Normal 2 4 12 3 3" xfId="39115"/>
    <cellStyle name="Normal 2 4 12 3 4" xfId="39116"/>
    <cellStyle name="Normal 2 4 12 3 5" xfId="39117"/>
    <cellStyle name="Normal 2 4 12 3 6" xfId="39118"/>
    <cellStyle name="Normal 2 4 12 3 7" xfId="39119"/>
    <cellStyle name="Normal 2 4 12 4" xfId="39120"/>
    <cellStyle name="Normal 2 4 12 4 2" xfId="39121"/>
    <cellStyle name="Normal 2 4 12 4 2 2" xfId="39122"/>
    <cellStyle name="Normal 2 4 12 4 2 3" xfId="39123"/>
    <cellStyle name="Normal 2 4 12 4 2 4" xfId="39124"/>
    <cellStyle name="Normal 2 4 12 4 2 5" xfId="39125"/>
    <cellStyle name="Normal 2 4 12 4 2 6" xfId="39126"/>
    <cellStyle name="Normal 2 4 12 4 3" xfId="39127"/>
    <cellStyle name="Normal 2 4 12 4 4" xfId="39128"/>
    <cellStyle name="Normal 2 4 12 4 5" xfId="39129"/>
    <cellStyle name="Normal 2 4 12 4 6" xfId="39130"/>
    <cellStyle name="Normal 2 4 12 4 7" xfId="39131"/>
    <cellStyle name="Normal 2 4 12 5" xfId="39132"/>
    <cellStyle name="Normal 2 4 12 5 2" xfId="39133"/>
    <cellStyle name="Normal 2 4 12 5 2 2" xfId="39134"/>
    <cellStyle name="Normal 2 4 12 5 2 3" xfId="39135"/>
    <cellStyle name="Normal 2 4 12 5 2 4" xfId="39136"/>
    <cellStyle name="Normal 2 4 12 5 2 5" xfId="39137"/>
    <cellStyle name="Normal 2 4 12 5 2 6" xfId="39138"/>
    <cellStyle name="Normal 2 4 12 5 3" xfId="39139"/>
    <cellStyle name="Normal 2 4 12 5 4" xfId="39140"/>
    <cellStyle name="Normal 2 4 12 5 5" xfId="39141"/>
    <cellStyle name="Normal 2 4 12 5 6" xfId="39142"/>
    <cellStyle name="Normal 2 4 12 5 7" xfId="39143"/>
    <cellStyle name="Normal 2 4 12 6" xfId="39144"/>
    <cellStyle name="Normal 2 4 12 6 2" xfId="39145"/>
    <cellStyle name="Normal 2 4 12 6 2 2" xfId="39146"/>
    <cellStyle name="Normal 2 4 12 6 2 3" xfId="39147"/>
    <cellStyle name="Normal 2 4 12 6 2 4" xfId="39148"/>
    <cellStyle name="Normal 2 4 12 6 2 5" xfId="39149"/>
    <cellStyle name="Normal 2 4 12 6 2 6" xfId="39150"/>
    <cellStyle name="Normal 2 4 12 6 3" xfId="39151"/>
    <cellStyle name="Normal 2 4 12 6 4" xfId="39152"/>
    <cellStyle name="Normal 2 4 12 6 5" xfId="39153"/>
    <cellStyle name="Normal 2 4 12 6 6" xfId="39154"/>
    <cellStyle name="Normal 2 4 12 6 7" xfId="39155"/>
    <cellStyle name="Normal 2 4 12 7" xfId="39156"/>
    <cellStyle name="Normal 2 4 12 7 2" xfId="39157"/>
    <cellStyle name="Normal 2 4 12 7 2 2" xfId="39158"/>
    <cellStyle name="Normal 2 4 12 7 2 3" xfId="39159"/>
    <cellStyle name="Normal 2 4 12 7 2 4" xfId="39160"/>
    <cellStyle name="Normal 2 4 12 7 2 5" xfId="39161"/>
    <cellStyle name="Normal 2 4 12 7 2 6" xfId="39162"/>
    <cellStyle name="Normal 2 4 12 7 3" xfId="39163"/>
    <cellStyle name="Normal 2 4 12 7 4" xfId="39164"/>
    <cellStyle name="Normal 2 4 12 7 4 2" xfId="39165"/>
    <cellStyle name="Normal 2 4 12 7 4 2 2" xfId="39166"/>
    <cellStyle name="Normal 2 4 12 7 4 3" xfId="39167"/>
    <cellStyle name="Normal 2 4 12 7 5" xfId="39168"/>
    <cellStyle name="Normal 2 4 12 7 6" xfId="39169"/>
    <cellStyle name="Normal 2 4 12 7 7" xfId="39170"/>
    <cellStyle name="Normal 2 4 12 8" xfId="39171"/>
    <cellStyle name="Normal 2 4 12 8 2" xfId="39172"/>
    <cellStyle name="Normal 2 4 12 8 3" xfId="39173"/>
    <cellStyle name="Normal 2 4 12 8 4" xfId="39174"/>
    <cellStyle name="Normal 2 4 12 8 5" xfId="39175"/>
    <cellStyle name="Normal 2 4 12 8 6" xfId="39176"/>
    <cellStyle name="Normal 2 4 12 9" xfId="39177"/>
    <cellStyle name="Normal 2 4 13" xfId="39178"/>
    <cellStyle name="Normal 2 4 13 10" xfId="39179"/>
    <cellStyle name="Normal 2 4 13 10 2" xfId="39180"/>
    <cellStyle name="Normal 2 4 13 10 2 2" xfId="39181"/>
    <cellStyle name="Normal 2 4 13 10 3" xfId="39182"/>
    <cellStyle name="Normal 2 4 13 11" xfId="39183"/>
    <cellStyle name="Normal 2 4 13 12" xfId="39184"/>
    <cellStyle name="Normal 2 4 13 13" xfId="39185"/>
    <cellStyle name="Normal 2 4 13 2" xfId="39186"/>
    <cellStyle name="Normal 2 4 13 2 2" xfId="39187"/>
    <cellStyle name="Normal 2 4 13 2 2 2" xfId="39188"/>
    <cellStyle name="Normal 2 4 13 2 2 3" xfId="39189"/>
    <cellStyle name="Normal 2 4 13 2 2 4" xfId="39190"/>
    <cellStyle name="Normal 2 4 13 2 2 5" xfId="39191"/>
    <cellStyle name="Normal 2 4 13 2 2 6" xfId="39192"/>
    <cellStyle name="Normal 2 4 13 2 3" xfId="39193"/>
    <cellStyle name="Normal 2 4 13 2 4" xfId="39194"/>
    <cellStyle name="Normal 2 4 13 2 5" xfId="39195"/>
    <cellStyle name="Normal 2 4 13 2 6" xfId="39196"/>
    <cellStyle name="Normal 2 4 13 2 7" xfId="39197"/>
    <cellStyle name="Normal 2 4 13 3" xfId="39198"/>
    <cellStyle name="Normal 2 4 13 3 2" xfId="39199"/>
    <cellStyle name="Normal 2 4 13 3 2 2" xfId="39200"/>
    <cellStyle name="Normal 2 4 13 3 2 3" xfId="39201"/>
    <cellStyle name="Normal 2 4 13 3 2 4" xfId="39202"/>
    <cellStyle name="Normal 2 4 13 3 2 5" xfId="39203"/>
    <cellStyle name="Normal 2 4 13 3 2 6" xfId="39204"/>
    <cellStyle name="Normal 2 4 13 3 3" xfId="39205"/>
    <cellStyle name="Normal 2 4 13 3 4" xfId="39206"/>
    <cellStyle name="Normal 2 4 13 3 5" xfId="39207"/>
    <cellStyle name="Normal 2 4 13 3 6" xfId="39208"/>
    <cellStyle name="Normal 2 4 13 3 7" xfId="39209"/>
    <cellStyle name="Normal 2 4 13 4" xfId="39210"/>
    <cellStyle name="Normal 2 4 13 4 2" xfId="39211"/>
    <cellStyle name="Normal 2 4 13 4 2 2" xfId="39212"/>
    <cellStyle name="Normal 2 4 13 4 2 3" xfId="39213"/>
    <cellStyle name="Normal 2 4 13 4 2 4" xfId="39214"/>
    <cellStyle name="Normal 2 4 13 4 2 5" xfId="39215"/>
    <cellStyle name="Normal 2 4 13 4 2 6" xfId="39216"/>
    <cellStyle name="Normal 2 4 13 4 3" xfId="39217"/>
    <cellStyle name="Normal 2 4 13 4 4" xfId="39218"/>
    <cellStyle name="Normal 2 4 13 4 5" xfId="39219"/>
    <cellStyle name="Normal 2 4 13 4 6" xfId="39220"/>
    <cellStyle name="Normal 2 4 13 4 7" xfId="39221"/>
    <cellStyle name="Normal 2 4 13 5" xfId="39222"/>
    <cellStyle name="Normal 2 4 13 5 2" xfId="39223"/>
    <cellStyle name="Normal 2 4 13 5 2 2" xfId="39224"/>
    <cellStyle name="Normal 2 4 13 5 2 3" xfId="39225"/>
    <cellStyle name="Normal 2 4 13 5 2 4" xfId="39226"/>
    <cellStyle name="Normal 2 4 13 5 2 5" xfId="39227"/>
    <cellStyle name="Normal 2 4 13 5 2 6" xfId="39228"/>
    <cellStyle name="Normal 2 4 13 5 3" xfId="39229"/>
    <cellStyle name="Normal 2 4 13 5 4" xfId="39230"/>
    <cellStyle name="Normal 2 4 13 5 5" xfId="39231"/>
    <cellStyle name="Normal 2 4 13 5 6" xfId="39232"/>
    <cellStyle name="Normal 2 4 13 5 7" xfId="39233"/>
    <cellStyle name="Normal 2 4 13 6" xfId="39234"/>
    <cellStyle name="Normal 2 4 13 6 2" xfId="39235"/>
    <cellStyle name="Normal 2 4 13 6 2 2" xfId="39236"/>
    <cellStyle name="Normal 2 4 13 6 2 3" xfId="39237"/>
    <cellStyle name="Normal 2 4 13 6 2 4" xfId="39238"/>
    <cellStyle name="Normal 2 4 13 6 2 5" xfId="39239"/>
    <cellStyle name="Normal 2 4 13 6 2 6" xfId="39240"/>
    <cellStyle name="Normal 2 4 13 6 3" xfId="39241"/>
    <cellStyle name="Normal 2 4 13 6 4" xfId="39242"/>
    <cellStyle name="Normal 2 4 13 6 5" xfId="39243"/>
    <cellStyle name="Normal 2 4 13 6 6" xfId="39244"/>
    <cellStyle name="Normal 2 4 13 6 7" xfId="39245"/>
    <cellStyle name="Normal 2 4 13 7" xfId="39246"/>
    <cellStyle name="Normal 2 4 13 7 2" xfId="39247"/>
    <cellStyle name="Normal 2 4 13 7 2 2" xfId="39248"/>
    <cellStyle name="Normal 2 4 13 7 2 3" xfId="39249"/>
    <cellStyle name="Normal 2 4 13 7 2 4" xfId="39250"/>
    <cellStyle name="Normal 2 4 13 7 2 5" xfId="39251"/>
    <cellStyle name="Normal 2 4 13 7 2 6" xfId="39252"/>
    <cellStyle name="Normal 2 4 13 7 3" xfId="39253"/>
    <cellStyle name="Normal 2 4 13 7 4" xfId="39254"/>
    <cellStyle name="Normal 2 4 13 7 5" xfId="39255"/>
    <cellStyle name="Normal 2 4 13 7 6" xfId="39256"/>
    <cellStyle name="Normal 2 4 13 7 7" xfId="39257"/>
    <cellStyle name="Normal 2 4 13 8" xfId="39258"/>
    <cellStyle name="Normal 2 4 13 8 2" xfId="39259"/>
    <cellStyle name="Normal 2 4 13 8 3" xfId="39260"/>
    <cellStyle name="Normal 2 4 13 8 3 2" xfId="39261"/>
    <cellStyle name="Normal 2 4 13 8 3 2 2" xfId="39262"/>
    <cellStyle name="Normal 2 4 13 8 3 3" xfId="39263"/>
    <cellStyle name="Normal 2 4 13 8 4" xfId="39264"/>
    <cellStyle name="Normal 2 4 13 8 5" xfId="39265"/>
    <cellStyle name="Normal 2 4 13 8 6" xfId="39266"/>
    <cellStyle name="Normal 2 4 13 9" xfId="39267"/>
    <cellStyle name="Normal 2 4 14" xfId="39268"/>
    <cellStyle name="Normal 2 4 14 2" xfId="39269"/>
    <cellStyle name="Normal 2 4 14 2 2" xfId="39270"/>
    <cellStyle name="Normal 2 4 14 2 3" xfId="39271"/>
    <cellStyle name="Normal 2 4 14 2 4" xfId="39272"/>
    <cellStyle name="Normal 2 4 14 2 5" xfId="39273"/>
    <cellStyle name="Normal 2 4 14 2 6" xfId="39274"/>
    <cellStyle name="Normal 2 4 14 3" xfId="39275"/>
    <cellStyle name="Normal 2 4 14 3 2" xfId="39276"/>
    <cellStyle name="Normal 2 4 14 3 2 2" xfId="39277"/>
    <cellStyle name="Normal 2 4 14 3 3" xfId="39278"/>
    <cellStyle name="Normal 2 4 14 4" xfId="39279"/>
    <cellStyle name="Normal 2 4 14 5" xfId="39280"/>
    <cellStyle name="Normal 2 4 14 6" xfId="39281"/>
    <cellStyle name="Normal 2 4 14 7" xfId="39282"/>
    <cellStyle name="Normal 2 4 15" xfId="39283"/>
    <cellStyle name="Normal 2 4 15 2" xfId="39284"/>
    <cellStyle name="Normal 2 4 15 2 2" xfId="39285"/>
    <cellStyle name="Normal 2 4 15 2 3" xfId="39286"/>
    <cellStyle name="Normal 2 4 15 2 4" xfId="39287"/>
    <cellStyle name="Normal 2 4 15 2 5" xfId="39288"/>
    <cellStyle name="Normal 2 4 15 2 6" xfId="39289"/>
    <cellStyle name="Normal 2 4 15 3" xfId="39290"/>
    <cellStyle name="Normal 2 4 15 4" xfId="39291"/>
    <cellStyle name="Normal 2 4 15 5" xfId="39292"/>
    <cellStyle name="Normal 2 4 15 6" xfId="39293"/>
    <cellStyle name="Normal 2 4 15 7" xfId="39294"/>
    <cellStyle name="Normal 2 4 16" xfId="39295"/>
    <cellStyle name="Normal 2 4 16 2" xfId="39296"/>
    <cellStyle name="Normal 2 4 16 2 2" xfId="39297"/>
    <cellStyle name="Normal 2 4 16 2 3" xfId="39298"/>
    <cellStyle name="Normal 2 4 16 2 4" xfId="39299"/>
    <cellStyle name="Normal 2 4 16 2 5" xfId="39300"/>
    <cellStyle name="Normal 2 4 16 2 6" xfId="39301"/>
    <cellStyle name="Normal 2 4 16 3" xfId="39302"/>
    <cellStyle name="Normal 2 4 16 4" xfId="39303"/>
    <cellStyle name="Normal 2 4 16 5" xfId="39304"/>
    <cellStyle name="Normal 2 4 16 6" xfId="39305"/>
    <cellStyle name="Normal 2 4 16 7" xfId="39306"/>
    <cellStyle name="Normal 2 4 17" xfId="39307"/>
    <cellStyle name="Normal 2 4 17 2" xfId="39308"/>
    <cellStyle name="Normal 2 4 17 2 2" xfId="39309"/>
    <cellStyle name="Normal 2 4 17 2 3" xfId="39310"/>
    <cellStyle name="Normal 2 4 17 2 4" xfId="39311"/>
    <cellStyle name="Normal 2 4 17 2 5" xfId="39312"/>
    <cellStyle name="Normal 2 4 17 2 6" xfId="39313"/>
    <cellStyle name="Normal 2 4 17 3" xfId="39314"/>
    <cellStyle name="Normal 2 4 17 4" xfId="39315"/>
    <cellStyle name="Normal 2 4 17 5" xfId="39316"/>
    <cellStyle name="Normal 2 4 17 6" xfId="39317"/>
    <cellStyle name="Normal 2 4 17 7" xfId="39318"/>
    <cellStyle name="Normal 2 4 18" xfId="39319"/>
    <cellStyle name="Normal 2 4 18 2" xfId="39320"/>
    <cellStyle name="Normal 2 4 18 2 2" xfId="39321"/>
    <cellStyle name="Normal 2 4 18 2 3" xfId="39322"/>
    <cellStyle name="Normal 2 4 18 2 4" xfId="39323"/>
    <cellStyle name="Normal 2 4 18 2 5" xfId="39324"/>
    <cellStyle name="Normal 2 4 18 2 6" xfId="39325"/>
    <cellStyle name="Normal 2 4 18 3" xfId="39326"/>
    <cellStyle name="Normal 2 4 18 4" xfId="39327"/>
    <cellStyle name="Normal 2 4 18 5" xfId="39328"/>
    <cellStyle name="Normal 2 4 18 6" xfId="39329"/>
    <cellStyle name="Normal 2 4 18 7" xfId="39330"/>
    <cellStyle name="Normal 2 4 19" xfId="39331"/>
    <cellStyle name="Normal 2 4 19 2" xfId="39332"/>
    <cellStyle name="Normal 2 4 19 2 2" xfId="39333"/>
    <cellStyle name="Normal 2 4 19 2 3" xfId="39334"/>
    <cellStyle name="Normal 2 4 19 2 4" xfId="39335"/>
    <cellStyle name="Normal 2 4 19 2 5" xfId="39336"/>
    <cellStyle name="Normal 2 4 19 2 6" xfId="39337"/>
    <cellStyle name="Normal 2 4 19 3" xfId="39338"/>
    <cellStyle name="Normal 2 4 19 3 2" xfId="39339"/>
    <cellStyle name="Normal 2 4 19 3 2 2" xfId="39340"/>
    <cellStyle name="Normal 2 4 19 3 3" xfId="39341"/>
    <cellStyle name="Normal 2 4 19 4" xfId="39342"/>
    <cellStyle name="Normal 2 4 19 5" xfId="39343"/>
    <cellStyle name="Normal 2 4 19 6" xfId="39344"/>
    <cellStyle name="Normal 2 4 19 7" xfId="39345"/>
    <cellStyle name="Normal 2 4 2" xfId="39346"/>
    <cellStyle name="Normal 2 4 2 10" xfId="39347"/>
    <cellStyle name="Normal 2 4 2 11" xfId="39348"/>
    <cellStyle name="Normal 2 4 2 12" xfId="39349"/>
    <cellStyle name="Normal 2 4 2 13" xfId="39350"/>
    <cellStyle name="Normal 2 4 2 2" xfId="39351"/>
    <cellStyle name="Normal 2 4 2 2 2" xfId="39352"/>
    <cellStyle name="Normal 2 4 2 2 2 2" xfId="39353"/>
    <cellStyle name="Normal 2 4 2 2 2 3" xfId="39354"/>
    <cellStyle name="Normal 2 4 2 2 2 4" xfId="39355"/>
    <cellStyle name="Normal 2 4 2 2 2 5" xfId="39356"/>
    <cellStyle name="Normal 2 4 2 2 2 6" xfId="39357"/>
    <cellStyle name="Normal 2 4 2 2 3" xfId="39358"/>
    <cellStyle name="Normal 2 4 2 2 4" xfId="39359"/>
    <cellStyle name="Normal 2 4 2 2 5" xfId="39360"/>
    <cellStyle name="Normal 2 4 2 2 6" xfId="39361"/>
    <cellStyle name="Normal 2 4 2 2 7" xfId="39362"/>
    <cellStyle name="Normal 2 4 2 3" xfId="39363"/>
    <cellStyle name="Normal 2 4 2 3 2" xfId="39364"/>
    <cellStyle name="Normal 2 4 2 3 2 2" xfId="39365"/>
    <cellStyle name="Normal 2 4 2 3 2 3" xfId="39366"/>
    <cellStyle name="Normal 2 4 2 3 2 4" xfId="39367"/>
    <cellStyle name="Normal 2 4 2 3 2 5" xfId="39368"/>
    <cellStyle name="Normal 2 4 2 3 2 6" xfId="39369"/>
    <cellStyle name="Normal 2 4 2 3 3" xfId="39370"/>
    <cellStyle name="Normal 2 4 2 3 4" xfId="39371"/>
    <cellStyle name="Normal 2 4 2 3 5" xfId="39372"/>
    <cellStyle name="Normal 2 4 2 3 6" xfId="39373"/>
    <cellStyle name="Normal 2 4 2 3 7" xfId="39374"/>
    <cellStyle name="Normal 2 4 2 4" xfId="39375"/>
    <cellStyle name="Normal 2 4 2 4 2" xfId="39376"/>
    <cellStyle name="Normal 2 4 2 4 2 2" xfId="39377"/>
    <cellStyle name="Normal 2 4 2 4 2 2 2" xfId="39378"/>
    <cellStyle name="Normal 2 4 2 4 2 2 2 2" xfId="39379"/>
    <cellStyle name="Normal 2 4 2 4 2 2 3" xfId="39380"/>
    <cellStyle name="Normal 2 4 2 4 2 3" xfId="39381"/>
    <cellStyle name="Normal 2 4 2 4 2 4" xfId="39382"/>
    <cellStyle name="Normal 2 4 2 4 2 5" xfId="39383"/>
    <cellStyle name="Normal 2 4 2 4 2 6" xfId="39384"/>
    <cellStyle name="Normal 2 4 2 4 3" xfId="39385"/>
    <cellStyle name="Normal 2 4 2 4 4" xfId="39386"/>
    <cellStyle name="Normal 2 4 2 4 5" xfId="39387"/>
    <cellStyle name="Normal 2 4 2 4 6" xfId="39388"/>
    <cellStyle name="Normal 2 4 2 4 7" xfId="39389"/>
    <cellStyle name="Normal 2 4 2 5" xfId="39390"/>
    <cellStyle name="Normal 2 4 2 5 2" xfId="39391"/>
    <cellStyle name="Normal 2 4 2 5 2 2" xfId="39392"/>
    <cellStyle name="Normal 2 4 2 5 2 3" xfId="39393"/>
    <cellStyle name="Normal 2 4 2 5 2 4" xfId="39394"/>
    <cellStyle name="Normal 2 4 2 5 2 5" xfId="39395"/>
    <cellStyle name="Normal 2 4 2 5 2 6" xfId="39396"/>
    <cellStyle name="Normal 2 4 2 5 3" xfId="39397"/>
    <cellStyle name="Normal 2 4 2 5 4" xfId="39398"/>
    <cellStyle name="Normal 2 4 2 5 5" xfId="39399"/>
    <cellStyle name="Normal 2 4 2 5 6" xfId="39400"/>
    <cellStyle name="Normal 2 4 2 5 7" xfId="39401"/>
    <cellStyle name="Normal 2 4 2 6" xfId="39402"/>
    <cellStyle name="Normal 2 4 2 6 2" xfId="39403"/>
    <cellStyle name="Normal 2 4 2 6 2 2" xfId="39404"/>
    <cellStyle name="Normal 2 4 2 6 2 3" xfId="39405"/>
    <cellStyle name="Normal 2 4 2 6 2 4" xfId="39406"/>
    <cellStyle name="Normal 2 4 2 6 2 5" xfId="39407"/>
    <cellStyle name="Normal 2 4 2 6 2 6" xfId="39408"/>
    <cellStyle name="Normal 2 4 2 6 3" xfId="39409"/>
    <cellStyle name="Normal 2 4 2 6 4" xfId="39410"/>
    <cellStyle name="Normal 2 4 2 6 5" xfId="39411"/>
    <cellStyle name="Normal 2 4 2 6 6" xfId="39412"/>
    <cellStyle name="Normal 2 4 2 6 7" xfId="39413"/>
    <cellStyle name="Normal 2 4 2 7" xfId="39414"/>
    <cellStyle name="Normal 2 4 2 7 2" xfId="39415"/>
    <cellStyle name="Normal 2 4 2 7 2 2" xfId="39416"/>
    <cellStyle name="Normal 2 4 2 7 2 3" xfId="39417"/>
    <cellStyle name="Normal 2 4 2 7 2 4" xfId="39418"/>
    <cellStyle name="Normal 2 4 2 7 2 5" xfId="39419"/>
    <cellStyle name="Normal 2 4 2 7 2 6" xfId="39420"/>
    <cellStyle name="Normal 2 4 2 7 3" xfId="39421"/>
    <cellStyle name="Normal 2 4 2 7 4" xfId="39422"/>
    <cellStyle name="Normal 2 4 2 7 5" xfId="39423"/>
    <cellStyle name="Normal 2 4 2 7 6" xfId="39424"/>
    <cellStyle name="Normal 2 4 2 7 7" xfId="39425"/>
    <cellStyle name="Normal 2 4 2 8" xfId="39426"/>
    <cellStyle name="Normal 2 4 2 8 2" xfId="39427"/>
    <cellStyle name="Normal 2 4 2 8 3" xfId="39428"/>
    <cellStyle name="Normal 2 4 2 8 4" xfId="39429"/>
    <cellStyle name="Normal 2 4 2 8 5" xfId="39430"/>
    <cellStyle name="Normal 2 4 2 8 6" xfId="39431"/>
    <cellStyle name="Normal 2 4 2 9" xfId="39432"/>
    <cellStyle name="Normal 2 4 20" xfId="39433"/>
    <cellStyle name="Normal 2 4 20 2" xfId="39434"/>
    <cellStyle name="Normal 2 4 20 3" xfId="39435"/>
    <cellStyle name="Normal 2 4 20 4" xfId="39436"/>
    <cellStyle name="Normal 2 4 20 5" xfId="39437"/>
    <cellStyle name="Normal 2 4 20 6" xfId="39438"/>
    <cellStyle name="Normal 2 4 21" xfId="39439"/>
    <cellStyle name="Normal 2 4 21 2" xfId="39440"/>
    <cellStyle name="Normal 2 4 21 3" xfId="39441"/>
    <cellStyle name="Normal 2 4 21 4" xfId="39442"/>
    <cellStyle name="Normal 2 4 21 5" xfId="39443"/>
    <cellStyle name="Normal 2 4 21 6" xfId="39444"/>
    <cellStyle name="Normal 2 4 22" xfId="39445"/>
    <cellStyle name="Normal 2 4 22 2" xfId="39446"/>
    <cellStyle name="Normal 2 4 23" xfId="39447"/>
    <cellStyle name="Normal 2 4 23 2" xfId="39448"/>
    <cellStyle name="Normal 2 4 24" xfId="39449"/>
    <cellStyle name="Normal 2 4 25" xfId="39450"/>
    <cellStyle name="Normal 2 4 26" xfId="39451"/>
    <cellStyle name="Normal 2 4 3" xfId="39452"/>
    <cellStyle name="Normal 2 4 3 10" xfId="39453"/>
    <cellStyle name="Normal 2 4 3 11" xfId="39454"/>
    <cellStyle name="Normal 2 4 3 12" xfId="39455"/>
    <cellStyle name="Normal 2 4 3 13" xfId="39456"/>
    <cellStyle name="Normal 2 4 3 2" xfId="39457"/>
    <cellStyle name="Normal 2 4 3 2 2" xfId="39458"/>
    <cellStyle name="Normal 2 4 3 2 2 2" xfId="39459"/>
    <cellStyle name="Normal 2 4 3 2 2 3" xfId="39460"/>
    <cellStyle name="Normal 2 4 3 2 2 4" xfId="39461"/>
    <cellStyle name="Normal 2 4 3 2 2 5" xfId="39462"/>
    <cellStyle name="Normal 2 4 3 2 2 6" xfId="39463"/>
    <cellStyle name="Normal 2 4 3 2 3" xfId="39464"/>
    <cellStyle name="Normal 2 4 3 2 4" xfId="39465"/>
    <cellStyle name="Normal 2 4 3 2 5" xfId="39466"/>
    <cellStyle name="Normal 2 4 3 2 6" xfId="39467"/>
    <cellStyle name="Normal 2 4 3 2 7" xfId="39468"/>
    <cellStyle name="Normal 2 4 3 3" xfId="39469"/>
    <cellStyle name="Normal 2 4 3 3 2" xfId="39470"/>
    <cellStyle name="Normal 2 4 3 3 2 2" xfId="39471"/>
    <cellStyle name="Normal 2 4 3 3 2 3" xfId="39472"/>
    <cellStyle name="Normal 2 4 3 3 2 4" xfId="39473"/>
    <cellStyle name="Normal 2 4 3 3 2 5" xfId="39474"/>
    <cellStyle name="Normal 2 4 3 3 2 6" xfId="39475"/>
    <cellStyle name="Normal 2 4 3 3 3" xfId="39476"/>
    <cellStyle name="Normal 2 4 3 3 4" xfId="39477"/>
    <cellStyle name="Normal 2 4 3 3 5" xfId="39478"/>
    <cellStyle name="Normal 2 4 3 3 6" xfId="39479"/>
    <cellStyle name="Normal 2 4 3 3 7" xfId="39480"/>
    <cellStyle name="Normal 2 4 3 4" xfId="39481"/>
    <cellStyle name="Normal 2 4 3 4 2" xfId="39482"/>
    <cellStyle name="Normal 2 4 3 4 2 2" xfId="39483"/>
    <cellStyle name="Normal 2 4 3 4 2 3" xfId="39484"/>
    <cellStyle name="Normal 2 4 3 4 2 4" xfId="39485"/>
    <cellStyle name="Normal 2 4 3 4 2 5" xfId="39486"/>
    <cellStyle name="Normal 2 4 3 4 2 6" xfId="39487"/>
    <cellStyle name="Normal 2 4 3 4 3" xfId="39488"/>
    <cellStyle name="Normal 2 4 3 4 4" xfId="39489"/>
    <cellStyle name="Normal 2 4 3 4 5" xfId="39490"/>
    <cellStyle name="Normal 2 4 3 4 6" xfId="39491"/>
    <cellStyle name="Normal 2 4 3 4 7" xfId="39492"/>
    <cellStyle name="Normal 2 4 3 5" xfId="39493"/>
    <cellStyle name="Normal 2 4 3 5 2" xfId="39494"/>
    <cellStyle name="Normal 2 4 3 5 2 2" xfId="39495"/>
    <cellStyle name="Normal 2 4 3 5 2 3" xfId="39496"/>
    <cellStyle name="Normal 2 4 3 5 2 4" xfId="39497"/>
    <cellStyle name="Normal 2 4 3 5 2 5" xfId="39498"/>
    <cellStyle name="Normal 2 4 3 5 2 6" xfId="39499"/>
    <cellStyle name="Normal 2 4 3 5 3" xfId="39500"/>
    <cellStyle name="Normal 2 4 3 5 4" xfId="39501"/>
    <cellStyle name="Normal 2 4 3 5 5" xfId="39502"/>
    <cellStyle name="Normal 2 4 3 5 6" xfId="39503"/>
    <cellStyle name="Normal 2 4 3 5 7" xfId="39504"/>
    <cellStyle name="Normal 2 4 3 6" xfId="39505"/>
    <cellStyle name="Normal 2 4 3 6 2" xfId="39506"/>
    <cellStyle name="Normal 2 4 3 6 2 2" xfId="39507"/>
    <cellStyle name="Normal 2 4 3 6 2 3" xfId="39508"/>
    <cellStyle name="Normal 2 4 3 6 2 4" xfId="39509"/>
    <cellStyle name="Normal 2 4 3 6 2 5" xfId="39510"/>
    <cellStyle name="Normal 2 4 3 6 2 6" xfId="39511"/>
    <cellStyle name="Normal 2 4 3 6 3" xfId="39512"/>
    <cellStyle name="Normal 2 4 3 6 4" xfId="39513"/>
    <cellStyle name="Normal 2 4 3 6 5" xfId="39514"/>
    <cellStyle name="Normal 2 4 3 6 6" xfId="39515"/>
    <cellStyle name="Normal 2 4 3 6 7" xfId="39516"/>
    <cellStyle name="Normal 2 4 3 7" xfId="39517"/>
    <cellStyle name="Normal 2 4 3 7 2" xfId="39518"/>
    <cellStyle name="Normal 2 4 3 7 2 2" xfId="39519"/>
    <cellStyle name="Normal 2 4 3 7 2 3" xfId="39520"/>
    <cellStyle name="Normal 2 4 3 7 2 4" xfId="39521"/>
    <cellStyle name="Normal 2 4 3 7 2 5" xfId="39522"/>
    <cellStyle name="Normal 2 4 3 7 2 6" xfId="39523"/>
    <cellStyle name="Normal 2 4 3 7 3" xfId="39524"/>
    <cellStyle name="Normal 2 4 3 7 4" xfId="39525"/>
    <cellStyle name="Normal 2 4 3 7 5" xfId="39526"/>
    <cellStyle name="Normal 2 4 3 7 6" xfId="39527"/>
    <cellStyle name="Normal 2 4 3 7 7" xfId="39528"/>
    <cellStyle name="Normal 2 4 3 8" xfId="39529"/>
    <cellStyle name="Normal 2 4 3 8 2" xfId="39530"/>
    <cellStyle name="Normal 2 4 3 8 3" xfId="39531"/>
    <cellStyle name="Normal 2 4 3 8 4" xfId="39532"/>
    <cellStyle name="Normal 2 4 3 8 5" xfId="39533"/>
    <cellStyle name="Normal 2 4 3 8 6" xfId="39534"/>
    <cellStyle name="Normal 2 4 3 9" xfId="39535"/>
    <cellStyle name="Normal 2 4 4" xfId="39536"/>
    <cellStyle name="Normal 2 4 4 10" xfId="39537"/>
    <cellStyle name="Normal 2 4 4 11" xfId="39538"/>
    <cellStyle name="Normal 2 4 4 12" xfId="39539"/>
    <cellStyle name="Normal 2 4 4 13" xfId="39540"/>
    <cellStyle name="Normal 2 4 4 2" xfId="39541"/>
    <cellStyle name="Normal 2 4 4 2 2" xfId="39542"/>
    <cellStyle name="Normal 2 4 4 2 2 2" xfId="39543"/>
    <cellStyle name="Normal 2 4 4 2 2 3" xfId="39544"/>
    <cellStyle name="Normal 2 4 4 2 2 4" xfId="39545"/>
    <cellStyle name="Normal 2 4 4 2 2 5" xfId="39546"/>
    <cellStyle name="Normal 2 4 4 2 2 6" xfId="39547"/>
    <cellStyle name="Normal 2 4 4 2 3" xfId="39548"/>
    <cellStyle name="Normal 2 4 4 2 4" xfId="39549"/>
    <cellStyle name="Normal 2 4 4 2 5" xfId="39550"/>
    <cellStyle name="Normal 2 4 4 2 6" xfId="39551"/>
    <cellStyle name="Normal 2 4 4 2 7" xfId="39552"/>
    <cellStyle name="Normal 2 4 4 3" xfId="39553"/>
    <cellStyle name="Normal 2 4 4 3 2" xfId="39554"/>
    <cellStyle name="Normal 2 4 4 3 2 2" xfId="39555"/>
    <cellStyle name="Normal 2 4 4 3 2 3" xfId="39556"/>
    <cellStyle name="Normal 2 4 4 3 2 4" xfId="39557"/>
    <cellStyle name="Normal 2 4 4 3 2 5" xfId="39558"/>
    <cellStyle name="Normal 2 4 4 3 2 6" xfId="39559"/>
    <cellStyle name="Normal 2 4 4 3 3" xfId="39560"/>
    <cellStyle name="Normal 2 4 4 3 4" xfId="39561"/>
    <cellStyle name="Normal 2 4 4 3 5" xfId="39562"/>
    <cellStyle name="Normal 2 4 4 3 6" xfId="39563"/>
    <cellStyle name="Normal 2 4 4 3 7" xfId="39564"/>
    <cellStyle name="Normal 2 4 4 4" xfId="39565"/>
    <cellStyle name="Normal 2 4 4 4 2" xfId="39566"/>
    <cellStyle name="Normal 2 4 4 4 2 2" xfId="39567"/>
    <cellStyle name="Normal 2 4 4 4 2 3" xfId="39568"/>
    <cellStyle name="Normal 2 4 4 4 2 4" xfId="39569"/>
    <cellStyle name="Normal 2 4 4 4 2 5" xfId="39570"/>
    <cellStyle name="Normal 2 4 4 4 2 6" xfId="39571"/>
    <cellStyle name="Normal 2 4 4 4 3" xfId="39572"/>
    <cellStyle name="Normal 2 4 4 4 4" xfId="39573"/>
    <cellStyle name="Normal 2 4 4 4 5" xfId="39574"/>
    <cellStyle name="Normal 2 4 4 4 6" xfId="39575"/>
    <cellStyle name="Normal 2 4 4 4 7" xfId="39576"/>
    <cellStyle name="Normal 2 4 4 5" xfId="39577"/>
    <cellStyle name="Normal 2 4 4 5 2" xfId="39578"/>
    <cellStyle name="Normal 2 4 4 5 2 2" xfId="39579"/>
    <cellStyle name="Normal 2 4 4 5 2 3" xfId="39580"/>
    <cellStyle name="Normal 2 4 4 5 2 4" xfId="39581"/>
    <cellStyle name="Normal 2 4 4 5 2 5" xfId="39582"/>
    <cellStyle name="Normal 2 4 4 5 2 6" xfId="39583"/>
    <cellStyle name="Normal 2 4 4 5 3" xfId="39584"/>
    <cellStyle name="Normal 2 4 4 5 4" xfId="39585"/>
    <cellStyle name="Normal 2 4 4 5 5" xfId="39586"/>
    <cellStyle name="Normal 2 4 4 5 6" xfId="39587"/>
    <cellStyle name="Normal 2 4 4 5 7" xfId="39588"/>
    <cellStyle name="Normal 2 4 4 6" xfId="39589"/>
    <cellStyle name="Normal 2 4 4 6 2" xfId="39590"/>
    <cellStyle name="Normal 2 4 4 6 2 2" xfId="39591"/>
    <cellStyle name="Normal 2 4 4 6 2 3" xfId="39592"/>
    <cellStyle name="Normal 2 4 4 6 2 4" xfId="39593"/>
    <cellStyle name="Normal 2 4 4 6 2 5" xfId="39594"/>
    <cellStyle name="Normal 2 4 4 6 2 6" xfId="39595"/>
    <cellStyle name="Normal 2 4 4 6 3" xfId="39596"/>
    <cellStyle name="Normal 2 4 4 6 4" xfId="39597"/>
    <cellStyle name="Normal 2 4 4 6 5" xfId="39598"/>
    <cellStyle name="Normal 2 4 4 6 6" xfId="39599"/>
    <cellStyle name="Normal 2 4 4 6 7" xfId="39600"/>
    <cellStyle name="Normal 2 4 4 7" xfId="39601"/>
    <cellStyle name="Normal 2 4 4 7 2" xfId="39602"/>
    <cellStyle name="Normal 2 4 4 7 2 2" xfId="39603"/>
    <cellStyle name="Normal 2 4 4 7 2 2 2" xfId="39604"/>
    <cellStyle name="Normal 2 4 4 7 2 2 2 2" xfId="39605"/>
    <cellStyle name="Normal 2 4 4 7 2 2 3" xfId="39606"/>
    <cellStyle name="Normal 2 4 4 7 2 3" xfId="39607"/>
    <cellStyle name="Normal 2 4 4 7 2 4" xfId="39608"/>
    <cellStyle name="Normal 2 4 4 7 2 5" xfId="39609"/>
    <cellStyle name="Normal 2 4 4 7 2 6" xfId="39610"/>
    <cellStyle name="Normal 2 4 4 7 3" xfId="39611"/>
    <cellStyle name="Normal 2 4 4 7 4" xfId="39612"/>
    <cellStyle name="Normal 2 4 4 7 5" xfId="39613"/>
    <cellStyle name="Normal 2 4 4 7 6" xfId="39614"/>
    <cellStyle name="Normal 2 4 4 7 7" xfId="39615"/>
    <cellStyle name="Normal 2 4 4 8" xfId="39616"/>
    <cellStyle name="Normal 2 4 4 8 2" xfId="39617"/>
    <cellStyle name="Normal 2 4 4 8 3" xfId="39618"/>
    <cellStyle name="Normal 2 4 4 8 4" xfId="39619"/>
    <cellStyle name="Normal 2 4 4 8 5" xfId="39620"/>
    <cellStyle name="Normal 2 4 4 8 6" xfId="39621"/>
    <cellStyle name="Normal 2 4 4 9" xfId="39622"/>
    <cellStyle name="Normal 2 4 5" xfId="39623"/>
    <cellStyle name="Normal 2 4 5 10" xfId="39624"/>
    <cellStyle name="Normal 2 4 5 11" xfId="39625"/>
    <cellStyle name="Normal 2 4 5 12" xfId="39626"/>
    <cellStyle name="Normal 2 4 5 13" xfId="39627"/>
    <cellStyle name="Normal 2 4 5 2" xfId="39628"/>
    <cellStyle name="Normal 2 4 5 2 2" xfId="39629"/>
    <cellStyle name="Normal 2 4 5 2 2 2" xfId="39630"/>
    <cellStyle name="Normal 2 4 5 2 2 3" xfId="39631"/>
    <cellStyle name="Normal 2 4 5 2 2 4" xfId="39632"/>
    <cellStyle name="Normal 2 4 5 2 2 5" xfId="39633"/>
    <cellStyle name="Normal 2 4 5 2 2 6" xfId="39634"/>
    <cellStyle name="Normal 2 4 5 2 3" xfId="39635"/>
    <cellStyle name="Normal 2 4 5 2 4" xfId="39636"/>
    <cellStyle name="Normal 2 4 5 2 5" xfId="39637"/>
    <cellStyle name="Normal 2 4 5 2 6" xfId="39638"/>
    <cellStyle name="Normal 2 4 5 2 7" xfId="39639"/>
    <cellStyle name="Normal 2 4 5 3" xfId="39640"/>
    <cellStyle name="Normal 2 4 5 3 2" xfId="39641"/>
    <cellStyle name="Normal 2 4 5 3 2 2" xfId="39642"/>
    <cellStyle name="Normal 2 4 5 3 2 3" xfId="39643"/>
    <cellStyle name="Normal 2 4 5 3 2 4" xfId="39644"/>
    <cellStyle name="Normal 2 4 5 3 2 5" xfId="39645"/>
    <cellStyle name="Normal 2 4 5 3 2 6" xfId="39646"/>
    <cellStyle name="Normal 2 4 5 3 3" xfId="39647"/>
    <cellStyle name="Normal 2 4 5 3 4" xfId="39648"/>
    <cellStyle name="Normal 2 4 5 3 5" xfId="39649"/>
    <cellStyle name="Normal 2 4 5 3 6" xfId="39650"/>
    <cellStyle name="Normal 2 4 5 3 7" xfId="39651"/>
    <cellStyle name="Normal 2 4 5 4" xfId="39652"/>
    <cellStyle name="Normal 2 4 5 4 2" xfId="39653"/>
    <cellStyle name="Normal 2 4 5 4 2 2" xfId="39654"/>
    <cellStyle name="Normal 2 4 5 4 2 3" xfId="39655"/>
    <cellStyle name="Normal 2 4 5 4 2 4" xfId="39656"/>
    <cellStyle name="Normal 2 4 5 4 2 5" xfId="39657"/>
    <cellStyle name="Normal 2 4 5 4 2 6" xfId="39658"/>
    <cellStyle name="Normal 2 4 5 4 3" xfId="39659"/>
    <cellStyle name="Normal 2 4 5 4 4" xfId="39660"/>
    <cellStyle name="Normal 2 4 5 4 5" xfId="39661"/>
    <cellStyle name="Normal 2 4 5 4 6" xfId="39662"/>
    <cellStyle name="Normal 2 4 5 4 7" xfId="39663"/>
    <cellStyle name="Normal 2 4 5 5" xfId="39664"/>
    <cellStyle name="Normal 2 4 5 5 2" xfId="39665"/>
    <cellStyle name="Normal 2 4 5 5 2 2" xfId="39666"/>
    <cellStyle name="Normal 2 4 5 5 2 3" xfId="39667"/>
    <cellStyle name="Normal 2 4 5 5 2 4" xfId="39668"/>
    <cellStyle name="Normal 2 4 5 5 2 5" xfId="39669"/>
    <cellStyle name="Normal 2 4 5 5 2 6" xfId="39670"/>
    <cellStyle name="Normal 2 4 5 5 3" xfId="39671"/>
    <cellStyle name="Normal 2 4 5 5 4" xfId="39672"/>
    <cellStyle name="Normal 2 4 5 5 5" xfId="39673"/>
    <cellStyle name="Normal 2 4 5 5 6" xfId="39674"/>
    <cellStyle name="Normal 2 4 5 5 7" xfId="39675"/>
    <cellStyle name="Normal 2 4 5 6" xfId="39676"/>
    <cellStyle name="Normal 2 4 5 6 2" xfId="39677"/>
    <cellStyle name="Normal 2 4 5 6 2 2" xfId="39678"/>
    <cellStyle name="Normal 2 4 5 6 2 3" xfId="39679"/>
    <cellStyle name="Normal 2 4 5 6 2 4" xfId="39680"/>
    <cellStyle name="Normal 2 4 5 6 2 5" xfId="39681"/>
    <cellStyle name="Normal 2 4 5 6 2 6" xfId="39682"/>
    <cellStyle name="Normal 2 4 5 6 3" xfId="39683"/>
    <cellStyle name="Normal 2 4 5 6 4" xfId="39684"/>
    <cellStyle name="Normal 2 4 5 6 5" xfId="39685"/>
    <cellStyle name="Normal 2 4 5 6 6" xfId="39686"/>
    <cellStyle name="Normal 2 4 5 6 7" xfId="39687"/>
    <cellStyle name="Normal 2 4 5 7" xfId="39688"/>
    <cellStyle name="Normal 2 4 5 7 2" xfId="39689"/>
    <cellStyle name="Normal 2 4 5 7 2 2" xfId="39690"/>
    <cellStyle name="Normal 2 4 5 7 2 3" xfId="39691"/>
    <cellStyle name="Normal 2 4 5 7 2 4" xfId="39692"/>
    <cellStyle name="Normal 2 4 5 7 2 5" xfId="39693"/>
    <cellStyle name="Normal 2 4 5 7 2 6" xfId="39694"/>
    <cellStyle name="Normal 2 4 5 7 3" xfId="39695"/>
    <cellStyle name="Normal 2 4 5 7 4" xfId="39696"/>
    <cellStyle name="Normal 2 4 5 7 5" xfId="39697"/>
    <cellStyle name="Normal 2 4 5 7 6" xfId="39698"/>
    <cellStyle name="Normal 2 4 5 7 7" xfId="39699"/>
    <cellStyle name="Normal 2 4 5 8" xfId="39700"/>
    <cellStyle name="Normal 2 4 5 8 2" xfId="39701"/>
    <cellStyle name="Normal 2 4 5 8 3" xfId="39702"/>
    <cellStyle name="Normal 2 4 5 8 4" xfId="39703"/>
    <cellStyle name="Normal 2 4 5 8 5" xfId="39704"/>
    <cellStyle name="Normal 2 4 5 8 6" xfId="39705"/>
    <cellStyle name="Normal 2 4 5 9" xfId="39706"/>
    <cellStyle name="Normal 2 4 6" xfId="39707"/>
    <cellStyle name="Normal 2 4 6 10" xfId="39708"/>
    <cellStyle name="Normal 2 4 6 11" xfId="39709"/>
    <cellStyle name="Normal 2 4 6 12" xfId="39710"/>
    <cellStyle name="Normal 2 4 6 13" xfId="39711"/>
    <cellStyle name="Normal 2 4 6 2" xfId="39712"/>
    <cellStyle name="Normal 2 4 6 2 2" xfId="39713"/>
    <cellStyle name="Normal 2 4 6 2 2 2" xfId="39714"/>
    <cellStyle name="Normal 2 4 6 2 2 3" xfId="39715"/>
    <cellStyle name="Normal 2 4 6 2 2 4" xfId="39716"/>
    <cellStyle name="Normal 2 4 6 2 2 5" xfId="39717"/>
    <cellStyle name="Normal 2 4 6 2 2 6" xfId="39718"/>
    <cellStyle name="Normal 2 4 6 2 3" xfId="39719"/>
    <cellStyle name="Normal 2 4 6 2 4" xfId="39720"/>
    <cellStyle name="Normal 2 4 6 2 5" xfId="39721"/>
    <cellStyle name="Normal 2 4 6 2 6" xfId="39722"/>
    <cellStyle name="Normal 2 4 6 2 7" xfId="39723"/>
    <cellStyle name="Normal 2 4 6 3" xfId="39724"/>
    <cellStyle name="Normal 2 4 6 3 2" xfId="39725"/>
    <cellStyle name="Normal 2 4 6 3 2 2" xfId="39726"/>
    <cellStyle name="Normal 2 4 6 3 2 3" xfId="39727"/>
    <cellStyle name="Normal 2 4 6 3 2 4" xfId="39728"/>
    <cellStyle name="Normal 2 4 6 3 2 5" xfId="39729"/>
    <cellStyle name="Normal 2 4 6 3 2 6" xfId="39730"/>
    <cellStyle name="Normal 2 4 6 3 3" xfId="39731"/>
    <cellStyle name="Normal 2 4 6 3 4" xfId="39732"/>
    <cellStyle name="Normal 2 4 6 3 5" xfId="39733"/>
    <cellStyle name="Normal 2 4 6 3 6" xfId="39734"/>
    <cellStyle name="Normal 2 4 6 3 7" xfId="39735"/>
    <cellStyle name="Normal 2 4 6 4" xfId="39736"/>
    <cellStyle name="Normal 2 4 6 4 2" xfId="39737"/>
    <cellStyle name="Normal 2 4 6 4 2 2" xfId="39738"/>
    <cellStyle name="Normal 2 4 6 4 2 3" xfId="39739"/>
    <cellStyle name="Normal 2 4 6 4 2 4" xfId="39740"/>
    <cellStyle name="Normal 2 4 6 4 2 5" xfId="39741"/>
    <cellStyle name="Normal 2 4 6 4 2 6" xfId="39742"/>
    <cellStyle name="Normal 2 4 6 4 3" xfId="39743"/>
    <cellStyle name="Normal 2 4 6 4 4" xfId="39744"/>
    <cellStyle name="Normal 2 4 6 4 5" xfId="39745"/>
    <cellStyle name="Normal 2 4 6 4 6" xfId="39746"/>
    <cellStyle name="Normal 2 4 6 4 7" xfId="39747"/>
    <cellStyle name="Normal 2 4 6 5" xfId="39748"/>
    <cellStyle name="Normal 2 4 6 5 2" xfId="39749"/>
    <cellStyle name="Normal 2 4 6 5 2 2" xfId="39750"/>
    <cellStyle name="Normal 2 4 6 5 2 3" xfId="39751"/>
    <cellStyle name="Normal 2 4 6 5 2 4" xfId="39752"/>
    <cellStyle name="Normal 2 4 6 5 2 5" xfId="39753"/>
    <cellStyle name="Normal 2 4 6 5 2 6" xfId="39754"/>
    <cellStyle name="Normal 2 4 6 5 3" xfId="39755"/>
    <cellStyle name="Normal 2 4 6 5 4" xfId="39756"/>
    <cellStyle name="Normal 2 4 6 5 4 2" xfId="39757"/>
    <cellStyle name="Normal 2 4 6 5 4 2 2" xfId="39758"/>
    <cellStyle name="Normal 2 4 6 5 4 3" xfId="39759"/>
    <cellStyle name="Normal 2 4 6 5 5" xfId="39760"/>
    <cellStyle name="Normal 2 4 6 5 6" xfId="39761"/>
    <cellStyle name="Normal 2 4 6 5 7" xfId="39762"/>
    <cellStyle name="Normal 2 4 6 6" xfId="39763"/>
    <cellStyle name="Normal 2 4 6 6 2" xfId="39764"/>
    <cellStyle name="Normal 2 4 6 6 2 2" xfId="39765"/>
    <cellStyle name="Normal 2 4 6 6 2 3" xfId="39766"/>
    <cellStyle name="Normal 2 4 6 6 2 4" xfId="39767"/>
    <cellStyle name="Normal 2 4 6 6 2 5" xfId="39768"/>
    <cellStyle name="Normal 2 4 6 6 2 6" xfId="39769"/>
    <cellStyle name="Normal 2 4 6 6 3" xfId="39770"/>
    <cellStyle name="Normal 2 4 6 6 4" xfId="39771"/>
    <cellStyle name="Normal 2 4 6 6 5" xfId="39772"/>
    <cellStyle name="Normal 2 4 6 6 6" xfId="39773"/>
    <cellStyle name="Normal 2 4 6 6 7" xfId="39774"/>
    <cellStyle name="Normal 2 4 6 7" xfId="39775"/>
    <cellStyle name="Normal 2 4 6 7 2" xfId="39776"/>
    <cellStyle name="Normal 2 4 6 7 2 2" xfId="39777"/>
    <cellStyle name="Normal 2 4 6 7 2 3" xfId="39778"/>
    <cellStyle name="Normal 2 4 6 7 2 4" xfId="39779"/>
    <cellStyle name="Normal 2 4 6 7 2 5" xfId="39780"/>
    <cellStyle name="Normal 2 4 6 7 2 6" xfId="39781"/>
    <cellStyle name="Normal 2 4 6 7 3" xfId="39782"/>
    <cellStyle name="Normal 2 4 6 7 4" xfId="39783"/>
    <cellStyle name="Normal 2 4 6 7 5" xfId="39784"/>
    <cellStyle name="Normal 2 4 6 7 6" xfId="39785"/>
    <cellStyle name="Normal 2 4 6 7 7" xfId="39786"/>
    <cellStyle name="Normal 2 4 6 8" xfId="39787"/>
    <cellStyle name="Normal 2 4 6 8 2" xfId="39788"/>
    <cellStyle name="Normal 2 4 6 8 3" xfId="39789"/>
    <cellStyle name="Normal 2 4 6 8 4" xfId="39790"/>
    <cellStyle name="Normal 2 4 6 8 5" xfId="39791"/>
    <cellStyle name="Normal 2 4 6 8 6" xfId="39792"/>
    <cellStyle name="Normal 2 4 6 9" xfId="39793"/>
    <cellStyle name="Normal 2 4 7" xfId="39794"/>
    <cellStyle name="Normal 2 4 7 10" xfId="39795"/>
    <cellStyle name="Normal 2 4 7 11" xfId="39796"/>
    <cellStyle name="Normal 2 4 7 12" xfId="39797"/>
    <cellStyle name="Normal 2 4 7 13" xfId="39798"/>
    <cellStyle name="Normal 2 4 7 2" xfId="39799"/>
    <cellStyle name="Normal 2 4 7 2 2" xfId="39800"/>
    <cellStyle name="Normal 2 4 7 2 2 2" xfId="39801"/>
    <cellStyle name="Normal 2 4 7 2 2 3" xfId="39802"/>
    <cellStyle name="Normal 2 4 7 2 2 4" xfId="39803"/>
    <cellStyle name="Normal 2 4 7 2 2 5" xfId="39804"/>
    <cellStyle name="Normal 2 4 7 2 2 6" xfId="39805"/>
    <cellStyle name="Normal 2 4 7 2 3" xfId="39806"/>
    <cellStyle name="Normal 2 4 7 2 4" xfId="39807"/>
    <cellStyle name="Normal 2 4 7 2 5" xfId="39808"/>
    <cellStyle name="Normal 2 4 7 2 6" xfId="39809"/>
    <cellStyle name="Normal 2 4 7 2 7" xfId="39810"/>
    <cellStyle name="Normal 2 4 7 3" xfId="39811"/>
    <cellStyle name="Normal 2 4 7 3 2" xfId="39812"/>
    <cellStyle name="Normal 2 4 7 3 2 2" xfId="39813"/>
    <cellStyle name="Normal 2 4 7 3 2 3" xfId="39814"/>
    <cellStyle name="Normal 2 4 7 3 2 4" xfId="39815"/>
    <cellStyle name="Normal 2 4 7 3 2 5" xfId="39816"/>
    <cellStyle name="Normal 2 4 7 3 2 6" xfId="39817"/>
    <cellStyle name="Normal 2 4 7 3 3" xfId="39818"/>
    <cellStyle name="Normal 2 4 7 3 4" xfId="39819"/>
    <cellStyle name="Normal 2 4 7 3 5" xfId="39820"/>
    <cellStyle name="Normal 2 4 7 3 6" xfId="39821"/>
    <cellStyle name="Normal 2 4 7 3 7" xfId="39822"/>
    <cellStyle name="Normal 2 4 7 4" xfId="39823"/>
    <cellStyle name="Normal 2 4 7 4 2" xfId="39824"/>
    <cellStyle name="Normal 2 4 7 4 2 2" xfId="39825"/>
    <cellStyle name="Normal 2 4 7 4 2 3" xfId="39826"/>
    <cellStyle name="Normal 2 4 7 4 2 4" xfId="39827"/>
    <cellStyle name="Normal 2 4 7 4 2 5" xfId="39828"/>
    <cellStyle name="Normal 2 4 7 4 2 6" xfId="39829"/>
    <cellStyle name="Normal 2 4 7 4 3" xfId="39830"/>
    <cellStyle name="Normal 2 4 7 4 4" xfId="39831"/>
    <cellStyle name="Normal 2 4 7 4 5" xfId="39832"/>
    <cellStyle name="Normal 2 4 7 4 6" xfId="39833"/>
    <cellStyle name="Normal 2 4 7 4 7" xfId="39834"/>
    <cellStyle name="Normal 2 4 7 5" xfId="39835"/>
    <cellStyle name="Normal 2 4 7 5 2" xfId="39836"/>
    <cellStyle name="Normal 2 4 7 5 2 2" xfId="39837"/>
    <cellStyle name="Normal 2 4 7 5 2 3" xfId="39838"/>
    <cellStyle name="Normal 2 4 7 5 2 4" xfId="39839"/>
    <cellStyle name="Normal 2 4 7 5 2 5" xfId="39840"/>
    <cellStyle name="Normal 2 4 7 5 2 6" xfId="39841"/>
    <cellStyle name="Normal 2 4 7 5 3" xfId="39842"/>
    <cellStyle name="Normal 2 4 7 5 4" xfId="39843"/>
    <cellStyle name="Normal 2 4 7 5 5" xfId="39844"/>
    <cellStyle name="Normal 2 4 7 5 6" xfId="39845"/>
    <cellStyle name="Normal 2 4 7 5 7" xfId="39846"/>
    <cellStyle name="Normal 2 4 7 6" xfId="39847"/>
    <cellStyle name="Normal 2 4 7 6 2" xfId="39848"/>
    <cellStyle name="Normal 2 4 7 6 2 2" xfId="39849"/>
    <cellStyle name="Normal 2 4 7 6 2 3" xfId="39850"/>
    <cellStyle name="Normal 2 4 7 6 2 4" xfId="39851"/>
    <cellStyle name="Normal 2 4 7 6 2 5" xfId="39852"/>
    <cellStyle name="Normal 2 4 7 6 2 6" xfId="39853"/>
    <cellStyle name="Normal 2 4 7 6 3" xfId="39854"/>
    <cellStyle name="Normal 2 4 7 6 4" xfId="39855"/>
    <cellStyle name="Normal 2 4 7 6 5" xfId="39856"/>
    <cellStyle name="Normal 2 4 7 6 6" xfId="39857"/>
    <cellStyle name="Normal 2 4 7 6 7" xfId="39858"/>
    <cellStyle name="Normal 2 4 7 7" xfId="39859"/>
    <cellStyle name="Normal 2 4 7 7 2" xfId="39860"/>
    <cellStyle name="Normal 2 4 7 7 2 2" xfId="39861"/>
    <cellStyle name="Normal 2 4 7 7 2 3" xfId="39862"/>
    <cellStyle name="Normal 2 4 7 7 2 4" xfId="39863"/>
    <cellStyle name="Normal 2 4 7 7 2 5" xfId="39864"/>
    <cellStyle name="Normal 2 4 7 7 2 6" xfId="39865"/>
    <cellStyle name="Normal 2 4 7 7 3" xfId="39866"/>
    <cellStyle name="Normal 2 4 7 7 4" xfId="39867"/>
    <cellStyle name="Normal 2 4 7 7 5" xfId="39868"/>
    <cellStyle name="Normal 2 4 7 7 6" xfId="39869"/>
    <cellStyle name="Normal 2 4 7 7 7" xfId="39870"/>
    <cellStyle name="Normal 2 4 7 8" xfId="39871"/>
    <cellStyle name="Normal 2 4 7 8 2" xfId="39872"/>
    <cellStyle name="Normal 2 4 7 8 3" xfId="39873"/>
    <cellStyle name="Normal 2 4 7 8 4" xfId="39874"/>
    <cellStyle name="Normal 2 4 7 8 5" xfId="39875"/>
    <cellStyle name="Normal 2 4 7 8 6" xfId="39876"/>
    <cellStyle name="Normal 2 4 7 9" xfId="39877"/>
    <cellStyle name="Normal 2 4 8" xfId="39878"/>
    <cellStyle name="Normal 2 4 8 10" xfId="39879"/>
    <cellStyle name="Normal 2 4 8 11" xfId="39880"/>
    <cellStyle name="Normal 2 4 8 12" xfId="39881"/>
    <cellStyle name="Normal 2 4 8 13" xfId="39882"/>
    <cellStyle name="Normal 2 4 8 2" xfId="39883"/>
    <cellStyle name="Normal 2 4 8 2 2" xfId="39884"/>
    <cellStyle name="Normal 2 4 8 2 2 2" xfId="39885"/>
    <cellStyle name="Normal 2 4 8 2 2 3" xfId="39886"/>
    <cellStyle name="Normal 2 4 8 2 2 4" xfId="39887"/>
    <cellStyle name="Normal 2 4 8 2 2 5" xfId="39888"/>
    <cellStyle name="Normal 2 4 8 2 2 6" xfId="39889"/>
    <cellStyle name="Normal 2 4 8 2 3" xfId="39890"/>
    <cellStyle name="Normal 2 4 8 2 4" xfId="39891"/>
    <cellStyle name="Normal 2 4 8 2 5" xfId="39892"/>
    <cellStyle name="Normal 2 4 8 2 6" xfId="39893"/>
    <cellStyle name="Normal 2 4 8 2 7" xfId="39894"/>
    <cellStyle name="Normal 2 4 8 3" xfId="39895"/>
    <cellStyle name="Normal 2 4 8 3 2" xfId="39896"/>
    <cellStyle name="Normal 2 4 8 3 2 2" xfId="39897"/>
    <cellStyle name="Normal 2 4 8 3 2 2 2" xfId="39898"/>
    <cellStyle name="Normal 2 4 8 3 2 2 2 2" xfId="39899"/>
    <cellStyle name="Normal 2 4 8 3 2 2 3" xfId="39900"/>
    <cellStyle name="Normal 2 4 8 3 2 3" xfId="39901"/>
    <cellStyle name="Normal 2 4 8 3 2 4" xfId="39902"/>
    <cellStyle name="Normal 2 4 8 3 2 5" xfId="39903"/>
    <cellStyle name="Normal 2 4 8 3 2 6" xfId="39904"/>
    <cellStyle name="Normal 2 4 8 3 3" xfId="39905"/>
    <cellStyle name="Normal 2 4 8 3 4" xfId="39906"/>
    <cellStyle name="Normal 2 4 8 3 5" xfId="39907"/>
    <cellStyle name="Normal 2 4 8 3 6" xfId="39908"/>
    <cellStyle name="Normal 2 4 8 3 7" xfId="39909"/>
    <cellStyle name="Normal 2 4 8 4" xfId="39910"/>
    <cellStyle name="Normal 2 4 8 4 2" xfId="39911"/>
    <cellStyle name="Normal 2 4 8 4 2 2" xfId="39912"/>
    <cellStyle name="Normal 2 4 8 4 2 3" xfId="39913"/>
    <cellStyle name="Normal 2 4 8 4 2 4" xfId="39914"/>
    <cellStyle name="Normal 2 4 8 4 2 5" xfId="39915"/>
    <cellStyle name="Normal 2 4 8 4 2 6" xfId="39916"/>
    <cellStyle name="Normal 2 4 8 4 3" xfId="39917"/>
    <cellStyle name="Normal 2 4 8 4 4" xfId="39918"/>
    <cellStyle name="Normal 2 4 8 4 5" xfId="39919"/>
    <cellStyle name="Normal 2 4 8 4 6" xfId="39920"/>
    <cellStyle name="Normal 2 4 8 4 7" xfId="39921"/>
    <cellStyle name="Normal 2 4 8 5" xfId="39922"/>
    <cellStyle name="Normal 2 4 8 5 2" xfId="39923"/>
    <cellStyle name="Normal 2 4 8 5 2 2" xfId="39924"/>
    <cellStyle name="Normal 2 4 8 5 2 3" xfId="39925"/>
    <cellStyle name="Normal 2 4 8 5 2 4" xfId="39926"/>
    <cellStyle name="Normal 2 4 8 5 2 5" xfId="39927"/>
    <cellStyle name="Normal 2 4 8 5 2 6" xfId="39928"/>
    <cellStyle name="Normal 2 4 8 5 3" xfId="39929"/>
    <cellStyle name="Normal 2 4 8 5 4" xfId="39930"/>
    <cellStyle name="Normal 2 4 8 5 5" xfId="39931"/>
    <cellStyle name="Normal 2 4 8 5 6" xfId="39932"/>
    <cellStyle name="Normal 2 4 8 5 7" xfId="39933"/>
    <cellStyle name="Normal 2 4 8 6" xfId="39934"/>
    <cellStyle name="Normal 2 4 8 6 2" xfId="39935"/>
    <cellStyle name="Normal 2 4 8 6 2 2" xfId="39936"/>
    <cellStyle name="Normal 2 4 8 6 2 3" xfId="39937"/>
    <cellStyle name="Normal 2 4 8 6 2 4" xfId="39938"/>
    <cellStyle name="Normal 2 4 8 6 2 5" xfId="39939"/>
    <cellStyle name="Normal 2 4 8 6 2 6" xfId="39940"/>
    <cellStyle name="Normal 2 4 8 6 3" xfId="39941"/>
    <cellStyle name="Normal 2 4 8 6 4" xfId="39942"/>
    <cellStyle name="Normal 2 4 8 6 5" xfId="39943"/>
    <cellStyle name="Normal 2 4 8 6 6" xfId="39944"/>
    <cellStyle name="Normal 2 4 8 6 7" xfId="39945"/>
    <cellStyle name="Normal 2 4 8 7" xfId="39946"/>
    <cellStyle name="Normal 2 4 8 7 2" xfId="39947"/>
    <cellStyle name="Normal 2 4 8 7 2 2" xfId="39948"/>
    <cellStyle name="Normal 2 4 8 7 2 3" xfId="39949"/>
    <cellStyle name="Normal 2 4 8 7 2 4" xfId="39950"/>
    <cellStyle name="Normal 2 4 8 7 2 5" xfId="39951"/>
    <cellStyle name="Normal 2 4 8 7 2 6" xfId="39952"/>
    <cellStyle name="Normal 2 4 8 7 3" xfId="39953"/>
    <cellStyle name="Normal 2 4 8 7 3 2" xfId="39954"/>
    <cellStyle name="Normal 2 4 8 7 4" xfId="39955"/>
    <cellStyle name="Normal 2 4 8 7 5" xfId="39956"/>
    <cellStyle name="Normal 2 4 8 7 6" xfId="39957"/>
    <cellStyle name="Normal 2 4 8 7 7" xfId="39958"/>
    <cellStyle name="Normal 2 4 8 8" xfId="39959"/>
    <cellStyle name="Normal 2 4 8 8 2" xfId="39960"/>
    <cellStyle name="Normal 2 4 8 8 3" xfId="39961"/>
    <cellStyle name="Normal 2 4 8 8 4" xfId="39962"/>
    <cellStyle name="Normal 2 4 8 8 5" xfId="39963"/>
    <cellStyle name="Normal 2 4 8 8 6" xfId="39964"/>
    <cellStyle name="Normal 2 4 8 9" xfId="39965"/>
    <cellStyle name="Normal 2 4 9" xfId="39966"/>
    <cellStyle name="Normal 2 4 9 10" xfId="39967"/>
    <cellStyle name="Normal 2 4 9 11" xfId="39968"/>
    <cellStyle name="Normal 2 4 9 12" xfId="39969"/>
    <cellStyle name="Normal 2 4 9 13" xfId="39970"/>
    <cellStyle name="Normal 2 4 9 2" xfId="39971"/>
    <cellStyle name="Normal 2 4 9 2 2" xfId="39972"/>
    <cellStyle name="Normal 2 4 9 2 2 2" xfId="39973"/>
    <cellStyle name="Normal 2 4 9 2 2 3" xfId="39974"/>
    <cellStyle name="Normal 2 4 9 2 2 4" xfId="39975"/>
    <cellStyle name="Normal 2 4 9 2 2 5" xfId="39976"/>
    <cellStyle name="Normal 2 4 9 2 2 6" xfId="39977"/>
    <cellStyle name="Normal 2 4 9 2 3" xfId="39978"/>
    <cellStyle name="Normal 2 4 9 2 4" xfId="39979"/>
    <cellStyle name="Normal 2 4 9 2 5" xfId="39980"/>
    <cellStyle name="Normal 2 4 9 2 6" xfId="39981"/>
    <cellStyle name="Normal 2 4 9 2 7" xfId="39982"/>
    <cellStyle name="Normal 2 4 9 3" xfId="39983"/>
    <cellStyle name="Normal 2 4 9 3 2" xfId="39984"/>
    <cellStyle name="Normal 2 4 9 3 2 2" xfId="39985"/>
    <cellStyle name="Normal 2 4 9 3 2 3" xfId="39986"/>
    <cellStyle name="Normal 2 4 9 3 2 4" xfId="39987"/>
    <cellStyle name="Normal 2 4 9 3 2 5" xfId="39988"/>
    <cellStyle name="Normal 2 4 9 3 2 6" xfId="39989"/>
    <cellStyle name="Normal 2 4 9 3 3" xfId="39990"/>
    <cellStyle name="Normal 2 4 9 3 4" xfId="39991"/>
    <cellStyle name="Normal 2 4 9 3 5" xfId="39992"/>
    <cellStyle name="Normal 2 4 9 3 6" xfId="39993"/>
    <cellStyle name="Normal 2 4 9 3 7" xfId="39994"/>
    <cellStyle name="Normal 2 4 9 4" xfId="39995"/>
    <cellStyle name="Normal 2 4 9 4 2" xfId="39996"/>
    <cellStyle name="Normal 2 4 9 4 2 2" xfId="39997"/>
    <cellStyle name="Normal 2 4 9 4 2 3" xfId="39998"/>
    <cellStyle name="Normal 2 4 9 4 2 4" xfId="39999"/>
    <cellStyle name="Normal 2 4 9 4 2 5" xfId="40000"/>
    <cellStyle name="Normal 2 4 9 4 2 6" xfId="40001"/>
    <cellStyle name="Normal 2 4 9 4 3" xfId="40002"/>
    <cellStyle name="Normal 2 4 9 4 4" xfId="40003"/>
    <cellStyle name="Normal 2 4 9 4 5" xfId="40004"/>
    <cellStyle name="Normal 2 4 9 4 6" xfId="40005"/>
    <cellStyle name="Normal 2 4 9 4 7" xfId="40006"/>
    <cellStyle name="Normal 2 4 9 5" xfId="40007"/>
    <cellStyle name="Normal 2 4 9 5 2" xfId="40008"/>
    <cellStyle name="Normal 2 4 9 5 2 2" xfId="40009"/>
    <cellStyle name="Normal 2 4 9 5 2 3" xfId="40010"/>
    <cellStyle name="Normal 2 4 9 5 2 4" xfId="40011"/>
    <cellStyle name="Normal 2 4 9 5 2 5" xfId="40012"/>
    <cellStyle name="Normal 2 4 9 5 2 6" xfId="40013"/>
    <cellStyle name="Normal 2 4 9 5 3" xfId="40014"/>
    <cellStyle name="Normal 2 4 9 5 4" xfId="40015"/>
    <cellStyle name="Normal 2 4 9 5 5" xfId="40016"/>
    <cellStyle name="Normal 2 4 9 5 6" xfId="40017"/>
    <cellStyle name="Normal 2 4 9 5 7" xfId="40018"/>
    <cellStyle name="Normal 2 4 9 6" xfId="40019"/>
    <cellStyle name="Normal 2 4 9 6 2" xfId="40020"/>
    <cellStyle name="Normal 2 4 9 6 2 2" xfId="40021"/>
    <cellStyle name="Normal 2 4 9 6 2 3" xfId="40022"/>
    <cellStyle name="Normal 2 4 9 6 2 4" xfId="40023"/>
    <cellStyle name="Normal 2 4 9 6 2 5" xfId="40024"/>
    <cellStyle name="Normal 2 4 9 6 2 6" xfId="40025"/>
    <cellStyle name="Normal 2 4 9 6 3" xfId="40026"/>
    <cellStyle name="Normal 2 4 9 6 4" xfId="40027"/>
    <cellStyle name="Normal 2 4 9 6 5" xfId="40028"/>
    <cellStyle name="Normal 2 4 9 6 6" xfId="40029"/>
    <cellStyle name="Normal 2 4 9 6 7" xfId="40030"/>
    <cellStyle name="Normal 2 4 9 7" xfId="40031"/>
    <cellStyle name="Normal 2 4 9 7 2" xfId="40032"/>
    <cellStyle name="Normal 2 4 9 7 2 2" xfId="40033"/>
    <cellStyle name="Normal 2 4 9 7 2 3" xfId="40034"/>
    <cellStyle name="Normal 2 4 9 7 2 4" xfId="40035"/>
    <cellStyle name="Normal 2 4 9 7 2 5" xfId="40036"/>
    <cellStyle name="Normal 2 4 9 7 2 6" xfId="40037"/>
    <cellStyle name="Normal 2 4 9 7 3" xfId="40038"/>
    <cellStyle name="Normal 2 4 9 7 4" xfId="40039"/>
    <cellStyle name="Normal 2 4 9 7 5" xfId="40040"/>
    <cellStyle name="Normal 2 4 9 7 6" xfId="40041"/>
    <cellStyle name="Normal 2 4 9 7 7" xfId="40042"/>
    <cellStyle name="Normal 2 4 9 8" xfId="40043"/>
    <cellStyle name="Normal 2 4 9 8 2" xfId="40044"/>
    <cellStyle name="Normal 2 4 9 8 3" xfId="40045"/>
    <cellStyle name="Normal 2 4 9 8 4" xfId="40046"/>
    <cellStyle name="Normal 2 4 9 8 5" xfId="40047"/>
    <cellStyle name="Normal 2 4 9 8 6" xfId="40048"/>
    <cellStyle name="Normal 2 4 9 9" xfId="40049"/>
    <cellStyle name="Normal 2 4 9 9 2" xfId="40050"/>
    <cellStyle name="Normal 2 4 9 9 2 2" xfId="40051"/>
    <cellStyle name="Normal 2 4 9 9 3" xfId="40052"/>
    <cellStyle name="Normal 2 40" xfId="40053"/>
    <cellStyle name="Normal 2 40 2" xfId="40054"/>
    <cellStyle name="Normal 2 41" xfId="40055"/>
    <cellStyle name="Normal 2 42" xfId="40056"/>
    <cellStyle name="Normal 2 43" xfId="40057"/>
    <cellStyle name="Normal 2 44" xfId="40058"/>
    <cellStyle name="Normal 2 45" xfId="40059"/>
    <cellStyle name="Normal 2 46" xfId="40060"/>
    <cellStyle name="Normal 2 47" xfId="40061"/>
    <cellStyle name="Normal 2 48" xfId="40062"/>
    <cellStyle name="Normal 2 49" xfId="40063"/>
    <cellStyle name="Normal 2 5" xfId="40064"/>
    <cellStyle name="Normal 2 5 10" xfId="40065"/>
    <cellStyle name="Normal 2 5 10 10" xfId="40066"/>
    <cellStyle name="Normal 2 5 10 11" xfId="40067"/>
    <cellStyle name="Normal 2 5 10 12" xfId="40068"/>
    <cellStyle name="Normal 2 5 10 13" xfId="40069"/>
    <cellStyle name="Normal 2 5 10 2" xfId="40070"/>
    <cellStyle name="Normal 2 5 10 2 2" xfId="40071"/>
    <cellStyle name="Normal 2 5 10 2 2 2" xfId="40072"/>
    <cellStyle name="Normal 2 5 10 2 2 3" xfId="40073"/>
    <cellStyle name="Normal 2 5 10 2 2 4" xfId="40074"/>
    <cellStyle name="Normal 2 5 10 2 2 5" xfId="40075"/>
    <cellStyle name="Normal 2 5 10 2 2 6" xfId="40076"/>
    <cellStyle name="Normal 2 5 10 2 3" xfId="40077"/>
    <cellStyle name="Normal 2 5 10 2 4" xfId="40078"/>
    <cellStyle name="Normal 2 5 10 2 5" xfId="40079"/>
    <cellStyle name="Normal 2 5 10 2 6" xfId="40080"/>
    <cellStyle name="Normal 2 5 10 2 7" xfId="40081"/>
    <cellStyle name="Normal 2 5 10 3" xfId="40082"/>
    <cellStyle name="Normal 2 5 10 3 2" xfId="40083"/>
    <cellStyle name="Normal 2 5 10 3 2 2" xfId="40084"/>
    <cellStyle name="Normal 2 5 10 3 2 3" xfId="40085"/>
    <cellStyle name="Normal 2 5 10 3 2 4" xfId="40086"/>
    <cellStyle name="Normal 2 5 10 3 2 5" xfId="40087"/>
    <cellStyle name="Normal 2 5 10 3 2 6" xfId="40088"/>
    <cellStyle name="Normal 2 5 10 3 3" xfId="40089"/>
    <cellStyle name="Normal 2 5 10 3 4" xfId="40090"/>
    <cellStyle name="Normal 2 5 10 3 5" xfId="40091"/>
    <cellStyle name="Normal 2 5 10 3 6" xfId="40092"/>
    <cellStyle name="Normal 2 5 10 3 7" xfId="40093"/>
    <cellStyle name="Normal 2 5 10 4" xfId="40094"/>
    <cellStyle name="Normal 2 5 10 4 2" xfId="40095"/>
    <cellStyle name="Normal 2 5 10 4 2 2" xfId="40096"/>
    <cellStyle name="Normal 2 5 10 4 2 3" xfId="40097"/>
    <cellStyle name="Normal 2 5 10 4 2 4" xfId="40098"/>
    <cellStyle name="Normal 2 5 10 4 2 5" xfId="40099"/>
    <cellStyle name="Normal 2 5 10 4 2 6" xfId="40100"/>
    <cellStyle name="Normal 2 5 10 4 3" xfId="40101"/>
    <cellStyle name="Normal 2 5 10 4 4" xfId="40102"/>
    <cellStyle name="Normal 2 5 10 4 5" xfId="40103"/>
    <cellStyle name="Normal 2 5 10 4 6" xfId="40104"/>
    <cellStyle name="Normal 2 5 10 4 7" xfId="40105"/>
    <cellStyle name="Normal 2 5 10 5" xfId="40106"/>
    <cellStyle name="Normal 2 5 10 5 2" xfId="40107"/>
    <cellStyle name="Normal 2 5 10 5 2 2" xfId="40108"/>
    <cellStyle name="Normal 2 5 10 5 2 3" xfId="40109"/>
    <cellStyle name="Normal 2 5 10 5 2 4" xfId="40110"/>
    <cellStyle name="Normal 2 5 10 5 2 5" xfId="40111"/>
    <cellStyle name="Normal 2 5 10 5 2 6" xfId="40112"/>
    <cellStyle name="Normal 2 5 10 5 3" xfId="40113"/>
    <cellStyle name="Normal 2 5 10 5 4" xfId="40114"/>
    <cellStyle name="Normal 2 5 10 5 5" xfId="40115"/>
    <cellStyle name="Normal 2 5 10 5 6" xfId="40116"/>
    <cellStyle name="Normal 2 5 10 5 7" xfId="40117"/>
    <cellStyle name="Normal 2 5 10 6" xfId="40118"/>
    <cellStyle name="Normal 2 5 10 6 2" xfId="40119"/>
    <cellStyle name="Normal 2 5 10 6 2 2" xfId="40120"/>
    <cellStyle name="Normal 2 5 10 6 2 3" xfId="40121"/>
    <cellStyle name="Normal 2 5 10 6 2 4" xfId="40122"/>
    <cellStyle name="Normal 2 5 10 6 2 5" xfId="40123"/>
    <cellStyle name="Normal 2 5 10 6 2 6" xfId="40124"/>
    <cellStyle name="Normal 2 5 10 6 3" xfId="40125"/>
    <cellStyle name="Normal 2 5 10 6 4" xfId="40126"/>
    <cellStyle name="Normal 2 5 10 6 5" xfId="40127"/>
    <cellStyle name="Normal 2 5 10 6 6" xfId="40128"/>
    <cellStyle name="Normal 2 5 10 6 7" xfId="40129"/>
    <cellStyle name="Normal 2 5 10 7" xfId="40130"/>
    <cellStyle name="Normal 2 5 10 7 2" xfId="40131"/>
    <cellStyle name="Normal 2 5 10 7 2 2" xfId="40132"/>
    <cellStyle name="Normal 2 5 10 7 2 3" xfId="40133"/>
    <cellStyle name="Normal 2 5 10 7 2 4" xfId="40134"/>
    <cellStyle name="Normal 2 5 10 7 2 5" xfId="40135"/>
    <cellStyle name="Normal 2 5 10 7 2 6" xfId="40136"/>
    <cellStyle name="Normal 2 5 10 7 3" xfId="40137"/>
    <cellStyle name="Normal 2 5 10 7 4" xfId="40138"/>
    <cellStyle name="Normal 2 5 10 7 5" xfId="40139"/>
    <cellStyle name="Normal 2 5 10 7 6" xfId="40140"/>
    <cellStyle name="Normal 2 5 10 7 7" xfId="40141"/>
    <cellStyle name="Normal 2 5 10 8" xfId="40142"/>
    <cellStyle name="Normal 2 5 10 8 2" xfId="40143"/>
    <cellStyle name="Normal 2 5 10 8 3" xfId="40144"/>
    <cellStyle name="Normal 2 5 10 8 4" xfId="40145"/>
    <cellStyle name="Normal 2 5 10 8 5" xfId="40146"/>
    <cellStyle name="Normal 2 5 10 8 6" xfId="40147"/>
    <cellStyle name="Normal 2 5 10 9" xfId="40148"/>
    <cellStyle name="Normal 2 5 11" xfId="40149"/>
    <cellStyle name="Normal 2 5 11 10" xfId="40150"/>
    <cellStyle name="Normal 2 5 11 11" xfId="40151"/>
    <cellStyle name="Normal 2 5 11 12" xfId="40152"/>
    <cellStyle name="Normal 2 5 11 13" xfId="40153"/>
    <cellStyle name="Normal 2 5 11 2" xfId="40154"/>
    <cellStyle name="Normal 2 5 11 2 2" xfId="40155"/>
    <cellStyle name="Normal 2 5 11 2 2 2" xfId="40156"/>
    <cellStyle name="Normal 2 5 11 2 2 3" xfId="40157"/>
    <cellStyle name="Normal 2 5 11 2 2 4" xfId="40158"/>
    <cellStyle name="Normal 2 5 11 2 2 5" xfId="40159"/>
    <cellStyle name="Normal 2 5 11 2 2 6" xfId="40160"/>
    <cellStyle name="Normal 2 5 11 2 3" xfId="40161"/>
    <cellStyle name="Normal 2 5 11 2 4" xfId="40162"/>
    <cellStyle name="Normal 2 5 11 2 5" xfId="40163"/>
    <cellStyle name="Normal 2 5 11 2 6" xfId="40164"/>
    <cellStyle name="Normal 2 5 11 2 7" xfId="40165"/>
    <cellStyle name="Normal 2 5 11 3" xfId="40166"/>
    <cellStyle name="Normal 2 5 11 3 2" xfId="40167"/>
    <cellStyle name="Normal 2 5 11 3 2 2" xfId="40168"/>
    <cellStyle name="Normal 2 5 11 3 2 3" xfId="40169"/>
    <cellStyle name="Normal 2 5 11 3 2 4" xfId="40170"/>
    <cellStyle name="Normal 2 5 11 3 2 5" xfId="40171"/>
    <cellStyle name="Normal 2 5 11 3 2 6" xfId="40172"/>
    <cellStyle name="Normal 2 5 11 3 3" xfId="40173"/>
    <cellStyle name="Normal 2 5 11 3 4" xfId="40174"/>
    <cellStyle name="Normal 2 5 11 3 5" xfId="40175"/>
    <cellStyle name="Normal 2 5 11 3 6" xfId="40176"/>
    <cellStyle name="Normal 2 5 11 3 7" xfId="40177"/>
    <cellStyle name="Normal 2 5 11 4" xfId="40178"/>
    <cellStyle name="Normal 2 5 11 4 2" xfId="40179"/>
    <cellStyle name="Normal 2 5 11 4 2 2" xfId="40180"/>
    <cellStyle name="Normal 2 5 11 4 2 3" xfId="40181"/>
    <cellStyle name="Normal 2 5 11 4 2 4" xfId="40182"/>
    <cellStyle name="Normal 2 5 11 4 2 5" xfId="40183"/>
    <cellStyle name="Normal 2 5 11 4 2 6" xfId="40184"/>
    <cellStyle name="Normal 2 5 11 4 3" xfId="40185"/>
    <cellStyle name="Normal 2 5 11 4 4" xfId="40186"/>
    <cellStyle name="Normal 2 5 11 4 5" xfId="40187"/>
    <cellStyle name="Normal 2 5 11 4 6" xfId="40188"/>
    <cellStyle name="Normal 2 5 11 4 7" xfId="40189"/>
    <cellStyle name="Normal 2 5 11 5" xfId="40190"/>
    <cellStyle name="Normal 2 5 11 5 2" xfId="40191"/>
    <cellStyle name="Normal 2 5 11 5 2 2" xfId="40192"/>
    <cellStyle name="Normal 2 5 11 5 2 3" xfId="40193"/>
    <cellStyle name="Normal 2 5 11 5 2 4" xfId="40194"/>
    <cellStyle name="Normal 2 5 11 5 2 5" xfId="40195"/>
    <cellStyle name="Normal 2 5 11 5 2 6" xfId="40196"/>
    <cellStyle name="Normal 2 5 11 5 3" xfId="40197"/>
    <cellStyle name="Normal 2 5 11 5 4" xfId="40198"/>
    <cellStyle name="Normal 2 5 11 5 5" xfId="40199"/>
    <cellStyle name="Normal 2 5 11 5 6" xfId="40200"/>
    <cellStyle name="Normal 2 5 11 5 7" xfId="40201"/>
    <cellStyle name="Normal 2 5 11 6" xfId="40202"/>
    <cellStyle name="Normal 2 5 11 6 2" xfId="40203"/>
    <cellStyle name="Normal 2 5 11 6 2 2" xfId="40204"/>
    <cellStyle name="Normal 2 5 11 6 2 3" xfId="40205"/>
    <cellStyle name="Normal 2 5 11 6 2 4" xfId="40206"/>
    <cellStyle name="Normal 2 5 11 6 2 5" xfId="40207"/>
    <cellStyle name="Normal 2 5 11 6 2 6" xfId="40208"/>
    <cellStyle name="Normal 2 5 11 6 3" xfId="40209"/>
    <cellStyle name="Normal 2 5 11 6 4" xfId="40210"/>
    <cellStyle name="Normal 2 5 11 6 5" xfId="40211"/>
    <cellStyle name="Normal 2 5 11 6 6" xfId="40212"/>
    <cellStyle name="Normal 2 5 11 6 7" xfId="40213"/>
    <cellStyle name="Normal 2 5 11 7" xfId="40214"/>
    <cellStyle name="Normal 2 5 11 7 2" xfId="40215"/>
    <cellStyle name="Normal 2 5 11 7 2 2" xfId="40216"/>
    <cellStyle name="Normal 2 5 11 7 2 3" xfId="40217"/>
    <cellStyle name="Normal 2 5 11 7 2 4" xfId="40218"/>
    <cellStyle name="Normal 2 5 11 7 2 5" xfId="40219"/>
    <cellStyle name="Normal 2 5 11 7 2 6" xfId="40220"/>
    <cellStyle name="Normal 2 5 11 7 3" xfId="40221"/>
    <cellStyle name="Normal 2 5 11 7 4" xfId="40222"/>
    <cellStyle name="Normal 2 5 11 7 5" xfId="40223"/>
    <cellStyle name="Normal 2 5 11 7 6" xfId="40224"/>
    <cellStyle name="Normal 2 5 11 7 7" xfId="40225"/>
    <cellStyle name="Normal 2 5 11 8" xfId="40226"/>
    <cellStyle name="Normal 2 5 11 8 2" xfId="40227"/>
    <cellStyle name="Normal 2 5 11 8 3" xfId="40228"/>
    <cellStyle name="Normal 2 5 11 8 4" xfId="40229"/>
    <cellStyle name="Normal 2 5 11 8 5" xfId="40230"/>
    <cellStyle name="Normal 2 5 11 8 6" xfId="40231"/>
    <cellStyle name="Normal 2 5 11 9" xfId="40232"/>
    <cellStyle name="Normal 2 5 12" xfId="40233"/>
    <cellStyle name="Normal 2 5 12 10" xfId="40234"/>
    <cellStyle name="Normal 2 5 12 11" xfId="40235"/>
    <cellStyle name="Normal 2 5 12 12" xfId="40236"/>
    <cellStyle name="Normal 2 5 12 13" xfId="40237"/>
    <cellStyle name="Normal 2 5 12 2" xfId="40238"/>
    <cellStyle name="Normal 2 5 12 2 2" xfId="40239"/>
    <cellStyle name="Normal 2 5 12 2 2 2" xfId="40240"/>
    <cellStyle name="Normal 2 5 12 2 2 2 2" xfId="40241"/>
    <cellStyle name="Normal 2 5 12 2 2 2 2 2" xfId="40242"/>
    <cellStyle name="Normal 2 5 12 2 2 2 3" xfId="40243"/>
    <cellStyle name="Normal 2 5 12 2 2 3" xfId="40244"/>
    <cellStyle name="Normal 2 5 12 2 2 4" xfId="40245"/>
    <cellStyle name="Normal 2 5 12 2 2 5" xfId="40246"/>
    <cellStyle name="Normal 2 5 12 2 2 6" xfId="40247"/>
    <cellStyle name="Normal 2 5 12 2 3" xfId="40248"/>
    <cellStyle name="Normal 2 5 12 2 4" xfId="40249"/>
    <cellStyle name="Normal 2 5 12 2 5" xfId="40250"/>
    <cellStyle name="Normal 2 5 12 2 6" xfId="40251"/>
    <cellStyle name="Normal 2 5 12 2 7" xfId="40252"/>
    <cellStyle name="Normal 2 5 12 3" xfId="40253"/>
    <cellStyle name="Normal 2 5 12 3 2" xfId="40254"/>
    <cellStyle name="Normal 2 5 12 3 2 2" xfId="40255"/>
    <cellStyle name="Normal 2 5 12 3 2 3" xfId="40256"/>
    <cellStyle name="Normal 2 5 12 3 2 4" xfId="40257"/>
    <cellStyle name="Normal 2 5 12 3 2 5" xfId="40258"/>
    <cellStyle name="Normal 2 5 12 3 2 6" xfId="40259"/>
    <cellStyle name="Normal 2 5 12 3 3" xfId="40260"/>
    <cellStyle name="Normal 2 5 12 3 4" xfId="40261"/>
    <cellStyle name="Normal 2 5 12 3 5" xfId="40262"/>
    <cellStyle name="Normal 2 5 12 3 6" xfId="40263"/>
    <cellStyle name="Normal 2 5 12 3 7" xfId="40264"/>
    <cellStyle name="Normal 2 5 12 4" xfId="40265"/>
    <cellStyle name="Normal 2 5 12 4 2" xfId="40266"/>
    <cellStyle name="Normal 2 5 12 4 2 2" xfId="40267"/>
    <cellStyle name="Normal 2 5 12 4 2 3" xfId="40268"/>
    <cellStyle name="Normal 2 5 12 4 2 4" xfId="40269"/>
    <cellStyle name="Normal 2 5 12 4 2 5" xfId="40270"/>
    <cellStyle name="Normal 2 5 12 4 2 6" xfId="40271"/>
    <cellStyle name="Normal 2 5 12 4 3" xfId="40272"/>
    <cellStyle name="Normal 2 5 12 4 3 2" xfId="40273"/>
    <cellStyle name="Normal 2 5 12 4 3 2 2" xfId="40274"/>
    <cellStyle name="Normal 2 5 12 4 3 3" xfId="40275"/>
    <cellStyle name="Normal 2 5 12 4 4" xfId="40276"/>
    <cellStyle name="Normal 2 5 12 4 5" xfId="40277"/>
    <cellStyle name="Normal 2 5 12 4 6" xfId="40278"/>
    <cellStyle name="Normal 2 5 12 4 7" xfId="40279"/>
    <cellStyle name="Normal 2 5 12 5" xfId="40280"/>
    <cellStyle name="Normal 2 5 12 5 2" xfId="40281"/>
    <cellStyle name="Normal 2 5 12 5 2 2" xfId="40282"/>
    <cellStyle name="Normal 2 5 12 5 2 3" xfId="40283"/>
    <cellStyle name="Normal 2 5 12 5 2 4" xfId="40284"/>
    <cellStyle name="Normal 2 5 12 5 2 5" xfId="40285"/>
    <cellStyle name="Normal 2 5 12 5 2 6" xfId="40286"/>
    <cellStyle name="Normal 2 5 12 5 3" xfId="40287"/>
    <cellStyle name="Normal 2 5 12 5 4" xfId="40288"/>
    <cellStyle name="Normal 2 5 12 5 5" xfId="40289"/>
    <cellStyle name="Normal 2 5 12 5 6" xfId="40290"/>
    <cellStyle name="Normal 2 5 12 5 7" xfId="40291"/>
    <cellStyle name="Normal 2 5 12 6" xfId="40292"/>
    <cellStyle name="Normal 2 5 12 6 2" xfId="40293"/>
    <cellStyle name="Normal 2 5 12 6 2 2" xfId="40294"/>
    <cellStyle name="Normal 2 5 12 6 2 3" xfId="40295"/>
    <cellStyle name="Normal 2 5 12 6 2 4" xfId="40296"/>
    <cellStyle name="Normal 2 5 12 6 2 5" xfId="40297"/>
    <cellStyle name="Normal 2 5 12 6 2 6" xfId="40298"/>
    <cellStyle name="Normal 2 5 12 6 3" xfId="40299"/>
    <cellStyle name="Normal 2 5 12 6 4" xfId="40300"/>
    <cellStyle name="Normal 2 5 12 6 5" xfId="40301"/>
    <cellStyle name="Normal 2 5 12 6 6" xfId="40302"/>
    <cellStyle name="Normal 2 5 12 6 7" xfId="40303"/>
    <cellStyle name="Normal 2 5 12 7" xfId="40304"/>
    <cellStyle name="Normal 2 5 12 7 2" xfId="40305"/>
    <cellStyle name="Normal 2 5 12 7 2 2" xfId="40306"/>
    <cellStyle name="Normal 2 5 12 7 2 3" xfId="40307"/>
    <cellStyle name="Normal 2 5 12 7 2 4" xfId="40308"/>
    <cellStyle name="Normal 2 5 12 7 2 5" xfId="40309"/>
    <cellStyle name="Normal 2 5 12 7 2 6" xfId="40310"/>
    <cellStyle name="Normal 2 5 12 7 3" xfId="40311"/>
    <cellStyle name="Normal 2 5 12 7 4" xfId="40312"/>
    <cellStyle name="Normal 2 5 12 7 5" xfId="40313"/>
    <cellStyle name="Normal 2 5 12 7 6" xfId="40314"/>
    <cellStyle name="Normal 2 5 12 7 7" xfId="40315"/>
    <cellStyle name="Normal 2 5 12 8" xfId="40316"/>
    <cellStyle name="Normal 2 5 12 8 2" xfId="40317"/>
    <cellStyle name="Normal 2 5 12 8 3" xfId="40318"/>
    <cellStyle name="Normal 2 5 12 8 4" xfId="40319"/>
    <cellStyle name="Normal 2 5 12 8 5" xfId="40320"/>
    <cellStyle name="Normal 2 5 12 8 6" xfId="40321"/>
    <cellStyle name="Normal 2 5 12 9" xfId="40322"/>
    <cellStyle name="Normal 2 5 13" xfId="40323"/>
    <cellStyle name="Normal 2 5 13 10" xfId="40324"/>
    <cellStyle name="Normal 2 5 13 11" xfId="40325"/>
    <cellStyle name="Normal 2 5 13 12" xfId="40326"/>
    <cellStyle name="Normal 2 5 13 13" xfId="40327"/>
    <cellStyle name="Normal 2 5 13 2" xfId="40328"/>
    <cellStyle name="Normal 2 5 13 2 2" xfId="40329"/>
    <cellStyle name="Normal 2 5 13 2 2 2" xfId="40330"/>
    <cellStyle name="Normal 2 5 13 2 2 3" xfId="40331"/>
    <cellStyle name="Normal 2 5 13 2 2 4" xfId="40332"/>
    <cellStyle name="Normal 2 5 13 2 2 5" xfId="40333"/>
    <cellStyle name="Normal 2 5 13 2 2 6" xfId="40334"/>
    <cellStyle name="Normal 2 5 13 2 3" xfId="40335"/>
    <cellStyle name="Normal 2 5 13 2 4" xfId="40336"/>
    <cellStyle name="Normal 2 5 13 2 5" xfId="40337"/>
    <cellStyle name="Normal 2 5 13 2 6" xfId="40338"/>
    <cellStyle name="Normal 2 5 13 2 7" xfId="40339"/>
    <cellStyle name="Normal 2 5 13 3" xfId="40340"/>
    <cellStyle name="Normal 2 5 13 3 2" xfId="40341"/>
    <cellStyle name="Normal 2 5 13 3 2 2" xfId="40342"/>
    <cellStyle name="Normal 2 5 13 3 2 3" xfId="40343"/>
    <cellStyle name="Normal 2 5 13 3 2 4" xfId="40344"/>
    <cellStyle name="Normal 2 5 13 3 2 5" xfId="40345"/>
    <cellStyle name="Normal 2 5 13 3 2 6" xfId="40346"/>
    <cellStyle name="Normal 2 5 13 3 3" xfId="40347"/>
    <cellStyle name="Normal 2 5 13 3 4" xfId="40348"/>
    <cellStyle name="Normal 2 5 13 3 5" xfId="40349"/>
    <cellStyle name="Normal 2 5 13 3 6" xfId="40350"/>
    <cellStyle name="Normal 2 5 13 3 7" xfId="40351"/>
    <cellStyle name="Normal 2 5 13 4" xfId="40352"/>
    <cellStyle name="Normal 2 5 13 4 2" xfId="40353"/>
    <cellStyle name="Normal 2 5 13 4 2 2" xfId="40354"/>
    <cellStyle name="Normal 2 5 13 4 2 3" xfId="40355"/>
    <cellStyle name="Normal 2 5 13 4 2 4" xfId="40356"/>
    <cellStyle name="Normal 2 5 13 4 2 5" xfId="40357"/>
    <cellStyle name="Normal 2 5 13 4 2 6" xfId="40358"/>
    <cellStyle name="Normal 2 5 13 4 3" xfId="40359"/>
    <cellStyle name="Normal 2 5 13 4 4" xfId="40360"/>
    <cellStyle name="Normal 2 5 13 4 5" xfId="40361"/>
    <cellStyle name="Normal 2 5 13 4 6" xfId="40362"/>
    <cellStyle name="Normal 2 5 13 4 7" xfId="40363"/>
    <cellStyle name="Normal 2 5 13 5" xfId="40364"/>
    <cellStyle name="Normal 2 5 13 5 2" xfId="40365"/>
    <cellStyle name="Normal 2 5 13 5 2 2" xfId="40366"/>
    <cellStyle name="Normal 2 5 13 5 2 3" xfId="40367"/>
    <cellStyle name="Normal 2 5 13 5 2 4" xfId="40368"/>
    <cellStyle name="Normal 2 5 13 5 2 5" xfId="40369"/>
    <cellStyle name="Normal 2 5 13 5 2 6" xfId="40370"/>
    <cellStyle name="Normal 2 5 13 5 3" xfId="40371"/>
    <cellStyle name="Normal 2 5 13 5 4" xfId="40372"/>
    <cellStyle name="Normal 2 5 13 5 5" xfId="40373"/>
    <cellStyle name="Normal 2 5 13 5 6" xfId="40374"/>
    <cellStyle name="Normal 2 5 13 5 7" xfId="40375"/>
    <cellStyle name="Normal 2 5 13 6" xfId="40376"/>
    <cellStyle name="Normal 2 5 13 6 2" xfId="40377"/>
    <cellStyle name="Normal 2 5 13 6 2 2" xfId="40378"/>
    <cellStyle name="Normal 2 5 13 6 2 3" xfId="40379"/>
    <cellStyle name="Normal 2 5 13 6 2 4" xfId="40380"/>
    <cellStyle name="Normal 2 5 13 6 2 5" xfId="40381"/>
    <cellStyle name="Normal 2 5 13 6 2 6" xfId="40382"/>
    <cellStyle name="Normal 2 5 13 6 3" xfId="40383"/>
    <cellStyle name="Normal 2 5 13 6 3 2" xfId="40384"/>
    <cellStyle name="Normal 2 5 13 6 3 2 2" xfId="40385"/>
    <cellStyle name="Normal 2 5 13 6 3 3" xfId="40386"/>
    <cellStyle name="Normal 2 5 13 6 4" xfId="40387"/>
    <cellStyle name="Normal 2 5 13 6 5" xfId="40388"/>
    <cellStyle name="Normal 2 5 13 6 6" xfId="40389"/>
    <cellStyle name="Normal 2 5 13 6 7" xfId="40390"/>
    <cellStyle name="Normal 2 5 13 7" xfId="40391"/>
    <cellStyle name="Normal 2 5 13 7 2" xfId="40392"/>
    <cellStyle name="Normal 2 5 13 7 2 2" xfId="40393"/>
    <cellStyle name="Normal 2 5 13 7 2 3" xfId="40394"/>
    <cellStyle name="Normal 2 5 13 7 2 4" xfId="40395"/>
    <cellStyle name="Normal 2 5 13 7 2 5" xfId="40396"/>
    <cellStyle name="Normal 2 5 13 7 2 6" xfId="40397"/>
    <cellStyle name="Normal 2 5 13 7 3" xfId="40398"/>
    <cellStyle name="Normal 2 5 13 7 4" xfId="40399"/>
    <cellStyle name="Normal 2 5 13 7 5" xfId="40400"/>
    <cellStyle name="Normal 2 5 13 7 6" xfId="40401"/>
    <cellStyle name="Normal 2 5 13 7 7" xfId="40402"/>
    <cellStyle name="Normal 2 5 13 8" xfId="40403"/>
    <cellStyle name="Normal 2 5 13 8 2" xfId="40404"/>
    <cellStyle name="Normal 2 5 13 8 3" xfId="40405"/>
    <cellStyle name="Normal 2 5 13 8 4" xfId="40406"/>
    <cellStyle name="Normal 2 5 13 8 5" xfId="40407"/>
    <cellStyle name="Normal 2 5 13 8 6" xfId="40408"/>
    <cellStyle name="Normal 2 5 13 9" xfId="40409"/>
    <cellStyle name="Normal 2 5 14" xfId="40410"/>
    <cellStyle name="Normal 2 5 14 2" xfId="40411"/>
    <cellStyle name="Normal 2 5 14 2 2" xfId="40412"/>
    <cellStyle name="Normal 2 5 14 2 3" xfId="40413"/>
    <cellStyle name="Normal 2 5 14 2 4" xfId="40414"/>
    <cellStyle name="Normal 2 5 14 2 5" xfId="40415"/>
    <cellStyle name="Normal 2 5 14 2 6" xfId="40416"/>
    <cellStyle name="Normal 2 5 14 3" xfId="40417"/>
    <cellStyle name="Normal 2 5 14 4" xfId="40418"/>
    <cellStyle name="Normal 2 5 14 5" xfId="40419"/>
    <cellStyle name="Normal 2 5 14 6" xfId="40420"/>
    <cellStyle name="Normal 2 5 14 7" xfId="40421"/>
    <cellStyle name="Normal 2 5 15" xfId="40422"/>
    <cellStyle name="Normal 2 5 15 2" xfId="40423"/>
    <cellStyle name="Normal 2 5 15 2 2" xfId="40424"/>
    <cellStyle name="Normal 2 5 15 2 3" xfId="40425"/>
    <cellStyle name="Normal 2 5 15 2 4" xfId="40426"/>
    <cellStyle name="Normal 2 5 15 2 5" xfId="40427"/>
    <cellStyle name="Normal 2 5 15 2 6" xfId="40428"/>
    <cellStyle name="Normal 2 5 15 3" xfId="40429"/>
    <cellStyle name="Normal 2 5 15 4" xfId="40430"/>
    <cellStyle name="Normal 2 5 15 5" xfId="40431"/>
    <cellStyle name="Normal 2 5 15 6" xfId="40432"/>
    <cellStyle name="Normal 2 5 15 7" xfId="40433"/>
    <cellStyle name="Normal 2 5 16" xfId="40434"/>
    <cellStyle name="Normal 2 5 16 2" xfId="40435"/>
    <cellStyle name="Normal 2 5 16 2 2" xfId="40436"/>
    <cellStyle name="Normal 2 5 16 2 3" xfId="40437"/>
    <cellStyle name="Normal 2 5 16 2 4" xfId="40438"/>
    <cellStyle name="Normal 2 5 16 2 5" xfId="40439"/>
    <cellStyle name="Normal 2 5 16 2 6" xfId="40440"/>
    <cellStyle name="Normal 2 5 16 3" xfId="40441"/>
    <cellStyle name="Normal 2 5 16 4" xfId="40442"/>
    <cellStyle name="Normal 2 5 16 5" xfId="40443"/>
    <cellStyle name="Normal 2 5 16 6" xfId="40444"/>
    <cellStyle name="Normal 2 5 16 7" xfId="40445"/>
    <cellStyle name="Normal 2 5 17" xfId="40446"/>
    <cellStyle name="Normal 2 5 17 2" xfId="40447"/>
    <cellStyle name="Normal 2 5 17 2 2" xfId="40448"/>
    <cellStyle name="Normal 2 5 17 2 3" xfId="40449"/>
    <cellStyle name="Normal 2 5 17 2 4" xfId="40450"/>
    <cellStyle name="Normal 2 5 17 2 5" xfId="40451"/>
    <cellStyle name="Normal 2 5 17 2 6" xfId="40452"/>
    <cellStyle name="Normal 2 5 17 3" xfId="40453"/>
    <cellStyle name="Normal 2 5 17 4" xfId="40454"/>
    <cellStyle name="Normal 2 5 17 5" xfId="40455"/>
    <cellStyle name="Normal 2 5 17 6" xfId="40456"/>
    <cellStyle name="Normal 2 5 17 7" xfId="40457"/>
    <cellStyle name="Normal 2 5 18" xfId="40458"/>
    <cellStyle name="Normal 2 5 18 2" xfId="40459"/>
    <cellStyle name="Normal 2 5 18 2 2" xfId="40460"/>
    <cellStyle name="Normal 2 5 18 2 3" xfId="40461"/>
    <cellStyle name="Normal 2 5 18 2 4" xfId="40462"/>
    <cellStyle name="Normal 2 5 18 2 5" xfId="40463"/>
    <cellStyle name="Normal 2 5 18 2 6" xfId="40464"/>
    <cellStyle name="Normal 2 5 18 3" xfId="40465"/>
    <cellStyle name="Normal 2 5 18 4" xfId="40466"/>
    <cellStyle name="Normal 2 5 18 5" xfId="40467"/>
    <cellStyle name="Normal 2 5 18 6" xfId="40468"/>
    <cellStyle name="Normal 2 5 18 7" xfId="40469"/>
    <cellStyle name="Normal 2 5 19" xfId="40470"/>
    <cellStyle name="Normal 2 5 19 2" xfId="40471"/>
    <cellStyle name="Normal 2 5 19 2 2" xfId="40472"/>
    <cellStyle name="Normal 2 5 19 2 3" xfId="40473"/>
    <cellStyle name="Normal 2 5 19 2 3 2" xfId="40474"/>
    <cellStyle name="Normal 2 5 19 2 3 2 2" xfId="40475"/>
    <cellStyle name="Normal 2 5 19 2 3 3" xfId="40476"/>
    <cellStyle name="Normal 2 5 19 2 4" xfId="40477"/>
    <cellStyle name="Normal 2 5 19 2 5" xfId="40478"/>
    <cellStyle name="Normal 2 5 19 2 6" xfId="40479"/>
    <cellStyle name="Normal 2 5 19 3" xfId="40480"/>
    <cellStyle name="Normal 2 5 19 4" xfId="40481"/>
    <cellStyle name="Normal 2 5 19 5" xfId="40482"/>
    <cellStyle name="Normal 2 5 19 6" xfId="40483"/>
    <cellStyle name="Normal 2 5 19 7" xfId="40484"/>
    <cellStyle name="Normal 2 5 2" xfId="40485"/>
    <cellStyle name="Normal 2 5 2 10" xfId="40486"/>
    <cellStyle name="Normal 2 5 2 11" xfId="40487"/>
    <cellStyle name="Normal 2 5 2 12" xfId="40488"/>
    <cellStyle name="Normal 2 5 2 13" xfId="40489"/>
    <cellStyle name="Normal 2 5 2 2" xfId="40490"/>
    <cellStyle name="Normal 2 5 2 2 2" xfId="40491"/>
    <cellStyle name="Normal 2 5 2 2 2 2" xfId="40492"/>
    <cellStyle name="Normal 2 5 2 2 2 3" xfId="40493"/>
    <cellStyle name="Normal 2 5 2 2 2 4" xfId="40494"/>
    <cellStyle name="Normal 2 5 2 2 2 5" xfId="40495"/>
    <cellStyle name="Normal 2 5 2 2 2 6" xfId="40496"/>
    <cellStyle name="Normal 2 5 2 2 3" xfId="40497"/>
    <cellStyle name="Normal 2 5 2 2 4" xfId="40498"/>
    <cellStyle name="Normal 2 5 2 2 5" xfId="40499"/>
    <cellStyle name="Normal 2 5 2 2 6" xfId="40500"/>
    <cellStyle name="Normal 2 5 2 2 7" xfId="40501"/>
    <cellStyle name="Normal 2 5 2 3" xfId="40502"/>
    <cellStyle name="Normal 2 5 2 3 2" xfId="40503"/>
    <cellStyle name="Normal 2 5 2 3 2 2" xfId="40504"/>
    <cellStyle name="Normal 2 5 2 3 2 3" xfId="40505"/>
    <cellStyle name="Normal 2 5 2 3 2 4" xfId="40506"/>
    <cellStyle name="Normal 2 5 2 3 2 5" xfId="40507"/>
    <cellStyle name="Normal 2 5 2 3 2 6" xfId="40508"/>
    <cellStyle name="Normal 2 5 2 3 3" xfId="40509"/>
    <cellStyle name="Normal 2 5 2 3 4" xfId="40510"/>
    <cellStyle name="Normal 2 5 2 3 5" xfId="40511"/>
    <cellStyle name="Normal 2 5 2 3 6" xfId="40512"/>
    <cellStyle name="Normal 2 5 2 3 7" xfId="40513"/>
    <cellStyle name="Normal 2 5 2 4" xfId="40514"/>
    <cellStyle name="Normal 2 5 2 4 2" xfId="40515"/>
    <cellStyle name="Normal 2 5 2 4 2 2" xfId="40516"/>
    <cellStyle name="Normal 2 5 2 4 2 3" xfId="40517"/>
    <cellStyle name="Normal 2 5 2 4 2 4" xfId="40518"/>
    <cellStyle name="Normal 2 5 2 4 2 5" xfId="40519"/>
    <cellStyle name="Normal 2 5 2 4 2 6" xfId="40520"/>
    <cellStyle name="Normal 2 5 2 4 3" xfId="40521"/>
    <cellStyle name="Normal 2 5 2 4 4" xfId="40522"/>
    <cellStyle name="Normal 2 5 2 4 5" xfId="40523"/>
    <cellStyle name="Normal 2 5 2 4 6" xfId="40524"/>
    <cellStyle name="Normal 2 5 2 4 7" xfId="40525"/>
    <cellStyle name="Normal 2 5 2 5" xfId="40526"/>
    <cellStyle name="Normal 2 5 2 5 2" xfId="40527"/>
    <cellStyle name="Normal 2 5 2 5 2 2" xfId="40528"/>
    <cellStyle name="Normal 2 5 2 5 2 3" xfId="40529"/>
    <cellStyle name="Normal 2 5 2 5 2 4" xfId="40530"/>
    <cellStyle name="Normal 2 5 2 5 2 5" xfId="40531"/>
    <cellStyle name="Normal 2 5 2 5 2 6" xfId="40532"/>
    <cellStyle name="Normal 2 5 2 5 3" xfId="40533"/>
    <cellStyle name="Normal 2 5 2 5 4" xfId="40534"/>
    <cellStyle name="Normal 2 5 2 5 5" xfId="40535"/>
    <cellStyle name="Normal 2 5 2 5 6" xfId="40536"/>
    <cellStyle name="Normal 2 5 2 5 7" xfId="40537"/>
    <cellStyle name="Normal 2 5 2 6" xfId="40538"/>
    <cellStyle name="Normal 2 5 2 6 2" xfId="40539"/>
    <cellStyle name="Normal 2 5 2 6 2 2" xfId="40540"/>
    <cellStyle name="Normal 2 5 2 6 2 3" xfId="40541"/>
    <cellStyle name="Normal 2 5 2 6 2 4" xfId="40542"/>
    <cellStyle name="Normal 2 5 2 6 2 5" xfId="40543"/>
    <cellStyle name="Normal 2 5 2 6 2 6" xfId="40544"/>
    <cellStyle name="Normal 2 5 2 6 3" xfId="40545"/>
    <cellStyle name="Normal 2 5 2 6 4" xfId="40546"/>
    <cellStyle name="Normal 2 5 2 6 5" xfId="40547"/>
    <cellStyle name="Normal 2 5 2 6 6" xfId="40548"/>
    <cellStyle name="Normal 2 5 2 6 7" xfId="40549"/>
    <cellStyle name="Normal 2 5 2 7" xfId="40550"/>
    <cellStyle name="Normal 2 5 2 7 2" xfId="40551"/>
    <cellStyle name="Normal 2 5 2 7 2 2" xfId="40552"/>
    <cellStyle name="Normal 2 5 2 7 2 3" xfId="40553"/>
    <cellStyle name="Normal 2 5 2 7 2 4" xfId="40554"/>
    <cellStyle name="Normal 2 5 2 7 2 5" xfId="40555"/>
    <cellStyle name="Normal 2 5 2 7 2 6" xfId="40556"/>
    <cellStyle name="Normal 2 5 2 7 3" xfId="40557"/>
    <cellStyle name="Normal 2 5 2 7 4" xfId="40558"/>
    <cellStyle name="Normal 2 5 2 7 5" xfId="40559"/>
    <cellStyle name="Normal 2 5 2 7 6" xfId="40560"/>
    <cellStyle name="Normal 2 5 2 7 7" xfId="40561"/>
    <cellStyle name="Normal 2 5 2 8" xfId="40562"/>
    <cellStyle name="Normal 2 5 2 8 2" xfId="40563"/>
    <cellStyle name="Normal 2 5 2 8 3" xfId="40564"/>
    <cellStyle name="Normal 2 5 2 8 4" xfId="40565"/>
    <cellStyle name="Normal 2 5 2 8 5" xfId="40566"/>
    <cellStyle name="Normal 2 5 2 8 6" xfId="40567"/>
    <cellStyle name="Normal 2 5 2 9" xfId="40568"/>
    <cellStyle name="Normal 2 5 20" xfId="40569"/>
    <cellStyle name="Normal 2 5 20 2" xfId="40570"/>
    <cellStyle name="Normal 2 5 20 3" xfId="40571"/>
    <cellStyle name="Normal 2 5 20 4" xfId="40572"/>
    <cellStyle name="Normal 2 5 20 5" xfId="40573"/>
    <cellStyle name="Normal 2 5 20 6" xfId="40574"/>
    <cellStyle name="Normal 2 5 21" xfId="40575"/>
    <cellStyle name="Normal 2 5 21 2" xfId="40576"/>
    <cellStyle name="Normal 2 5 21 3" xfId="40577"/>
    <cellStyle name="Normal 2 5 21 4" xfId="40578"/>
    <cellStyle name="Normal 2 5 21 5" xfId="40579"/>
    <cellStyle name="Normal 2 5 21 6" xfId="40580"/>
    <cellStyle name="Normal 2 5 22" xfId="40581"/>
    <cellStyle name="Normal 2 5 22 2" xfId="40582"/>
    <cellStyle name="Normal 2 5 23" xfId="40583"/>
    <cellStyle name="Normal 2 5 23 2" xfId="40584"/>
    <cellStyle name="Normal 2 5 24" xfId="40585"/>
    <cellStyle name="Normal 2 5 25" xfId="40586"/>
    <cellStyle name="Normal 2 5 26" xfId="40587"/>
    <cellStyle name="Normal 2 5 3" xfId="40588"/>
    <cellStyle name="Normal 2 5 3 10" xfId="40589"/>
    <cellStyle name="Normal 2 5 3 11" xfId="40590"/>
    <cellStyle name="Normal 2 5 3 12" xfId="40591"/>
    <cellStyle name="Normal 2 5 3 13" xfId="40592"/>
    <cellStyle name="Normal 2 5 3 2" xfId="40593"/>
    <cellStyle name="Normal 2 5 3 2 2" xfId="40594"/>
    <cellStyle name="Normal 2 5 3 2 2 2" xfId="40595"/>
    <cellStyle name="Normal 2 5 3 2 2 3" xfId="40596"/>
    <cellStyle name="Normal 2 5 3 2 2 4" xfId="40597"/>
    <cellStyle name="Normal 2 5 3 2 2 5" xfId="40598"/>
    <cellStyle name="Normal 2 5 3 2 2 6" xfId="40599"/>
    <cellStyle name="Normal 2 5 3 2 3" xfId="40600"/>
    <cellStyle name="Normal 2 5 3 2 4" xfId="40601"/>
    <cellStyle name="Normal 2 5 3 2 5" xfId="40602"/>
    <cellStyle name="Normal 2 5 3 2 6" xfId="40603"/>
    <cellStyle name="Normal 2 5 3 2 7" xfId="40604"/>
    <cellStyle name="Normal 2 5 3 3" xfId="40605"/>
    <cellStyle name="Normal 2 5 3 3 2" xfId="40606"/>
    <cellStyle name="Normal 2 5 3 3 2 2" xfId="40607"/>
    <cellStyle name="Normal 2 5 3 3 2 3" xfId="40608"/>
    <cellStyle name="Normal 2 5 3 3 2 4" xfId="40609"/>
    <cellStyle name="Normal 2 5 3 3 2 5" xfId="40610"/>
    <cellStyle name="Normal 2 5 3 3 2 6" xfId="40611"/>
    <cellStyle name="Normal 2 5 3 3 3" xfId="40612"/>
    <cellStyle name="Normal 2 5 3 3 4" xfId="40613"/>
    <cellStyle name="Normal 2 5 3 3 5" xfId="40614"/>
    <cellStyle name="Normal 2 5 3 3 6" xfId="40615"/>
    <cellStyle name="Normal 2 5 3 3 7" xfId="40616"/>
    <cellStyle name="Normal 2 5 3 4" xfId="40617"/>
    <cellStyle name="Normal 2 5 3 4 2" xfId="40618"/>
    <cellStyle name="Normal 2 5 3 4 2 2" xfId="40619"/>
    <cellStyle name="Normal 2 5 3 4 2 2 2" xfId="40620"/>
    <cellStyle name="Normal 2 5 3 4 2 2 2 2" xfId="40621"/>
    <cellStyle name="Normal 2 5 3 4 2 2 3" xfId="40622"/>
    <cellStyle name="Normal 2 5 3 4 2 3" xfId="40623"/>
    <cellStyle name="Normal 2 5 3 4 2 4" xfId="40624"/>
    <cellStyle name="Normal 2 5 3 4 2 5" xfId="40625"/>
    <cellStyle name="Normal 2 5 3 4 2 6" xfId="40626"/>
    <cellStyle name="Normal 2 5 3 4 3" xfId="40627"/>
    <cellStyle name="Normal 2 5 3 4 4" xfId="40628"/>
    <cellStyle name="Normal 2 5 3 4 5" xfId="40629"/>
    <cellStyle name="Normal 2 5 3 4 6" xfId="40630"/>
    <cellStyle name="Normal 2 5 3 4 7" xfId="40631"/>
    <cellStyle name="Normal 2 5 3 5" xfId="40632"/>
    <cellStyle name="Normal 2 5 3 5 2" xfId="40633"/>
    <cellStyle name="Normal 2 5 3 5 2 2" xfId="40634"/>
    <cellStyle name="Normal 2 5 3 5 2 3" xfId="40635"/>
    <cellStyle name="Normal 2 5 3 5 2 4" xfId="40636"/>
    <cellStyle name="Normal 2 5 3 5 2 5" xfId="40637"/>
    <cellStyle name="Normal 2 5 3 5 2 6" xfId="40638"/>
    <cellStyle name="Normal 2 5 3 5 3" xfId="40639"/>
    <cellStyle name="Normal 2 5 3 5 4" xfId="40640"/>
    <cellStyle name="Normal 2 5 3 5 5" xfId="40641"/>
    <cellStyle name="Normal 2 5 3 5 6" xfId="40642"/>
    <cellStyle name="Normal 2 5 3 5 7" xfId="40643"/>
    <cellStyle name="Normal 2 5 3 6" xfId="40644"/>
    <cellStyle name="Normal 2 5 3 6 2" xfId="40645"/>
    <cellStyle name="Normal 2 5 3 6 2 2" xfId="40646"/>
    <cellStyle name="Normal 2 5 3 6 2 3" xfId="40647"/>
    <cellStyle name="Normal 2 5 3 6 2 4" xfId="40648"/>
    <cellStyle name="Normal 2 5 3 6 2 5" xfId="40649"/>
    <cellStyle name="Normal 2 5 3 6 2 6" xfId="40650"/>
    <cellStyle name="Normal 2 5 3 6 3" xfId="40651"/>
    <cellStyle name="Normal 2 5 3 6 4" xfId="40652"/>
    <cellStyle name="Normal 2 5 3 6 5" xfId="40653"/>
    <cellStyle name="Normal 2 5 3 6 6" xfId="40654"/>
    <cellStyle name="Normal 2 5 3 6 7" xfId="40655"/>
    <cellStyle name="Normal 2 5 3 7" xfId="40656"/>
    <cellStyle name="Normal 2 5 3 7 2" xfId="40657"/>
    <cellStyle name="Normal 2 5 3 7 2 2" xfId="40658"/>
    <cellStyle name="Normal 2 5 3 7 2 3" xfId="40659"/>
    <cellStyle name="Normal 2 5 3 7 2 4" xfId="40660"/>
    <cellStyle name="Normal 2 5 3 7 2 5" xfId="40661"/>
    <cellStyle name="Normal 2 5 3 7 2 6" xfId="40662"/>
    <cellStyle name="Normal 2 5 3 7 3" xfId="40663"/>
    <cellStyle name="Normal 2 5 3 7 4" xfId="40664"/>
    <cellStyle name="Normal 2 5 3 7 4 2" xfId="40665"/>
    <cellStyle name="Normal 2 5 3 7 4 2 2" xfId="40666"/>
    <cellStyle name="Normal 2 5 3 7 4 3" xfId="40667"/>
    <cellStyle name="Normal 2 5 3 7 5" xfId="40668"/>
    <cellStyle name="Normal 2 5 3 7 6" xfId="40669"/>
    <cellStyle name="Normal 2 5 3 7 7" xfId="40670"/>
    <cellStyle name="Normal 2 5 3 8" xfId="40671"/>
    <cellStyle name="Normal 2 5 3 8 2" xfId="40672"/>
    <cellStyle name="Normal 2 5 3 8 3" xfId="40673"/>
    <cellStyle name="Normal 2 5 3 8 4" xfId="40674"/>
    <cellStyle name="Normal 2 5 3 8 5" xfId="40675"/>
    <cellStyle name="Normal 2 5 3 8 6" xfId="40676"/>
    <cellStyle name="Normal 2 5 3 9" xfId="40677"/>
    <cellStyle name="Normal 2 5 4" xfId="40678"/>
    <cellStyle name="Normal 2 5 4 10" xfId="40679"/>
    <cellStyle name="Normal 2 5 4 11" xfId="40680"/>
    <cellStyle name="Normal 2 5 4 12" xfId="40681"/>
    <cellStyle name="Normal 2 5 4 13" xfId="40682"/>
    <cellStyle name="Normal 2 5 4 2" xfId="40683"/>
    <cellStyle name="Normal 2 5 4 2 2" xfId="40684"/>
    <cellStyle name="Normal 2 5 4 2 2 2" xfId="40685"/>
    <cellStyle name="Normal 2 5 4 2 2 3" xfId="40686"/>
    <cellStyle name="Normal 2 5 4 2 2 3 2" xfId="40687"/>
    <cellStyle name="Normal 2 5 4 2 2 3 2 2" xfId="40688"/>
    <cellStyle name="Normal 2 5 4 2 2 3 3" xfId="40689"/>
    <cellStyle name="Normal 2 5 4 2 2 4" xfId="40690"/>
    <cellStyle name="Normal 2 5 4 2 2 5" xfId="40691"/>
    <cellStyle name="Normal 2 5 4 2 2 6" xfId="40692"/>
    <cellStyle name="Normal 2 5 4 2 3" xfId="40693"/>
    <cellStyle name="Normal 2 5 4 2 4" xfId="40694"/>
    <cellStyle name="Normal 2 5 4 2 5" xfId="40695"/>
    <cellStyle name="Normal 2 5 4 2 6" xfId="40696"/>
    <cellStyle name="Normal 2 5 4 2 7" xfId="40697"/>
    <cellStyle name="Normal 2 5 4 3" xfId="40698"/>
    <cellStyle name="Normal 2 5 4 3 2" xfId="40699"/>
    <cellStyle name="Normal 2 5 4 3 2 2" xfId="40700"/>
    <cellStyle name="Normal 2 5 4 3 2 3" xfId="40701"/>
    <cellStyle name="Normal 2 5 4 3 2 4" xfId="40702"/>
    <cellStyle name="Normal 2 5 4 3 2 5" xfId="40703"/>
    <cellStyle name="Normal 2 5 4 3 2 6" xfId="40704"/>
    <cellStyle name="Normal 2 5 4 3 3" xfId="40705"/>
    <cellStyle name="Normal 2 5 4 3 4" xfId="40706"/>
    <cellStyle name="Normal 2 5 4 3 4 2" xfId="40707"/>
    <cellStyle name="Normal 2 5 4 3 4 2 2" xfId="40708"/>
    <cellStyle name="Normal 2 5 4 3 4 3" xfId="40709"/>
    <cellStyle name="Normal 2 5 4 3 5" xfId="40710"/>
    <cellStyle name="Normal 2 5 4 3 6" xfId="40711"/>
    <cellStyle name="Normal 2 5 4 3 7" xfId="40712"/>
    <cellStyle name="Normal 2 5 4 4" xfId="40713"/>
    <cellStyle name="Normal 2 5 4 4 2" xfId="40714"/>
    <cellStyle name="Normal 2 5 4 4 2 2" xfId="40715"/>
    <cellStyle name="Normal 2 5 4 4 2 3" xfId="40716"/>
    <cellStyle name="Normal 2 5 4 4 2 4" xfId="40717"/>
    <cellStyle name="Normal 2 5 4 4 2 5" xfId="40718"/>
    <cellStyle name="Normal 2 5 4 4 2 6" xfId="40719"/>
    <cellStyle name="Normal 2 5 4 4 3" xfId="40720"/>
    <cellStyle name="Normal 2 5 4 4 4" xfId="40721"/>
    <cellStyle name="Normal 2 5 4 4 5" xfId="40722"/>
    <cellStyle name="Normal 2 5 4 4 6" xfId="40723"/>
    <cellStyle name="Normal 2 5 4 4 7" xfId="40724"/>
    <cellStyle name="Normal 2 5 4 5" xfId="40725"/>
    <cellStyle name="Normal 2 5 4 5 2" xfId="40726"/>
    <cellStyle name="Normal 2 5 4 5 2 2" xfId="40727"/>
    <cellStyle name="Normal 2 5 4 5 2 3" xfId="40728"/>
    <cellStyle name="Normal 2 5 4 5 2 4" xfId="40729"/>
    <cellStyle name="Normal 2 5 4 5 2 5" xfId="40730"/>
    <cellStyle name="Normal 2 5 4 5 2 6" xfId="40731"/>
    <cellStyle name="Normal 2 5 4 5 3" xfId="40732"/>
    <cellStyle name="Normal 2 5 4 5 4" xfId="40733"/>
    <cellStyle name="Normal 2 5 4 5 5" xfId="40734"/>
    <cellStyle name="Normal 2 5 4 5 6" xfId="40735"/>
    <cellStyle name="Normal 2 5 4 5 7" xfId="40736"/>
    <cellStyle name="Normal 2 5 4 6" xfId="40737"/>
    <cellStyle name="Normal 2 5 4 6 2" xfId="40738"/>
    <cellStyle name="Normal 2 5 4 6 2 2" xfId="40739"/>
    <cellStyle name="Normal 2 5 4 6 2 2 2" xfId="40740"/>
    <cellStyle name="Normal 2 5 4 6 2 2 2 2" xfId="40741"/>
    <cellStyle name="Normal 2 5 4 6 2 2 3" xfId="40742"/>
    <cellStyle name="Normal 2 5 4 6 2 3" xfId="40743"/>
    <cellStyle name="Normal 2 5 4 6 2 4" xfId="40744"/>
    <cellStyle name="Normal 2 5 4 6 2 5" xfId="40745"/>
    <cellStyle name="Normal 2 5 4 6 2 6" xfId="40746"/>
    <cellStyle name="Normal 2 5 4 6 3" xfId="40747"/>
    <cellStyle name="Normal 2 5 4 6 4" xfId="40748"/>
    <cellStyle name="Normal 2 5 4 6 5" xfId="40749"/>
    <cellStyle name="Normal 2 5 4 6 6" xfId="40750"/>
    <cellStyle name="Normal 2 5 4 6 7" xfId="40751"/>
    <cellStyle name="Normal 2 5 4 7" xfId="40752"/>
    <cellStyle name="Normal 2 5 4 7 2" xfId="40753"/>
    <cellStyle name="Normal 2 5 4 7 2 2" xfId="40754"/>
    <cellStyle name="Normal 2 5 4 7 2 3" xfId="40755"/>
    <cellStyle name="Normal 2 5 4 7 2 4" xfId="40756"/>
    <cellStyle name="Normal 2 5 4 7 2 5" xfId="40757"/>
    <cellStyle name="Normal 2 5 4 7 2 6" xfId="40758"/>
    <cellStyle name="Normal 2 5 4 7 3" xfId="40759"/>
    <cellStyle name="Normal 2 5 4 7 4" xfId="40760"/>
    <cellStyle name="Normal 2 5 4 7 5" xfId="40761"/>
    <cellStyle name="Normal 2 5 4 7 6" xfId="40762"/>
    <cellStyle name="Normal 2 5 4 7 7" xfId="40763"/>
    <cellStyle name="Normal 2 5 4 8" xfId="40764"/>
    <cellStyle name="Normal 2 5 4 8 2" xfId="40765"/>
    <cellStyle name="Normal 2 5 4 8 3" xfId="40766"/>
    <cellStyle name="Normal 2 5 4 8 4" xfId="40767"/>
    <cellStyle name="Normal 2 5 4 8 5" xfId="40768"/>
    <cellStyle name="Normal 2 5 4 8 6" xfId="40769"/>
    <cellStyle name="Normal 2 5 4 9" xfId="40770"/>
    <cellStyle name="Normal 2 5 5" xfId="40771"/>
    <cellStyle name="Normal 2 5 5 10" xfId="40772"/>
    <cellStyle name="Normal 2 5 5 11" xfId="40773"/>
    <cellStyle name="Normal 2 5 5 12" xfId="40774"/>
    <cellStyle name="Normal 2 5 5 13" xfId="40775"/>
    <cellStyle name="Normal 2 5 5 2" xfId="40776"/>
    <cellStyle name="Normal 2 5 5 2 2" xfId="40777"/>
    <cellStyle name="Normal 2 5 5 2 2 2" xfId="40778"/>
    <cellStyle name="Normal 2 5 5 2 2 3" xfId="40779"/>
    <cellStyle name="Normal 2 5 5 2 2 4" xfId="40780"/>
    <cellStyle name="Normal 2 5 5 2 2 5" xfId="40781"/>
    <cellStyle name="Normal 2 5 5 2 2 6" xfId="40782"/>
    <cellStyle name="Normal 2 5 5 2 3" xfId="40783"/>
    <cellStyle name="Normal 2 5 5 2 4" xfId="40784"/>
    <cellStyle name="Normal 2 5 5 2 5" xfId="40785"/>
    <cellStyle name="Normal 2 5 5 2 6" xfId="40786"/>
    <cellStyle name="Normal 2 5 5 2 7" xfId="40787"/>
    <cellStyle name="Normal 2 5 5 3" xfId="40788"/>
    <cellStyle name="Normal 2 5 5 3 2" xfId="40789"/>
    <cellStyle name="Normal 2 5 5 3 2 2" xfId="40790"/>
    <cellStyle name="Normal 2 5 5 3 2 3" xfId="40791"/>
    <cellStyle name="Normal 2 5 5 3 2 4" xfId="40792"/>
    <cellStyle name="Normal 2 5 5 3 2 5" xfId="40793"/>
    <cellStyle name="Normal 2 5 5 3 2 6" xfId="40794"/>
    <cellStyle name="Normal 2 5 5 3 3" xfId="40795"/>
    <cellStyle name="Normal 2 5 5 3 4" xfId="40796"/>
    <cellStyle name="Normal 2 5 5 3 5" xfId="40797"/>
    <cellStyle name="Normal 2 5 5 3 6" xfId="40798"/>
    <cellStyle name="Normal 2 5 5 3 7" xfId="40799"/>
    <cellStyle name="Normal 2 5 5 4" xfId="40800"/>
    <cellStyle name="Normal 2 5 5 4 2" xfId="40801"/>
    <cellStyle name="Normal 2 5 5 4 2 2" xfId="40802"/>
    <cellStyle name="Normal 2 5 5 4 2 3" xfId="40803"/>
    <cellStyle name="Normal 2 5 5 4 2 4" xfId="40804"/>
    <cellStyle name="Normal 2 5 5 4 2 5" xfId="40805"/>
    <cellStyle name="Normal 2 5 5 4 2 6" xfId="40806"/>
    <cellStyle name="Normal 2 5 5 4 3" xfId="40807"/>
    <cellStyle name="Normal 2 5 5 4 4" xfId="40808"/>
    <cellStyle name="Normal 2 5 5 4 5" xfId="40809"/>
    <cellStyle name="Normal 2 5 5 4 6" xfId="40810"/>
    <cellStyle name="Normal 2 5 5 4 7" xfId="40811"/>
    <cellStyle name="Normal 2 5 5 5" xfId="40812"/>
    <cellStyle name="Normal 2 5 5 5 2" xfId="40813"/>
    <cellStyle name="Normal 2 5 5 5 2 2" xfId="40814"/>
    <cellStyle name="Normal 2 5 5 5 2 3" xfId="40815"/>
    <cellStyle name="Normal 2 5 5 5 2 4" xfId="40816"/>
    <cellStyle name="Normal 2 5 5 5 2 5" xfId="40817"/>
    <cellStyle name="Normal 2 5 5 5 2 6" xfId="40818"/>
    <cellStyle name="Normal 2 5 5 5 3" xfId="40819"/>
    <cellStyle name="Normal 2 5 5 5 4" xfId="40820"/>
    <cellStyle name="Normal 2 5 5 5 5" xfId="40821"/>
    <cellStyle name="Normal 2 5 5 5 6" xfId="40822"/>
    <cellStyle name="Normal 2 5 5 5 7" xfId="40823"/>
    <cellStyle name="Normal 2 5 5 6" xfId="40824"/>
    <cellStyle name="Normal 2 5 5 6 2" xfId="40825"/>
    <cellStyle name="Normal 2 5 5 6 2 2" xfId="40826"/>
    <cellStyle name="Normal 2 5 5 6 2 3" xfId="40827"/>
    <cellStyle name="Normal 2 5 5 6 2 4" xfId="40828"/>
    <cellStyle name="Normal 2 5 5 6 2 5" xfId="40829"/>
    <cellStyle name="Normal 2 5 5 6 2 6" xfId="40830"/>
    <cellStyle name="Normal 2 5 5 6 3" xfId="40831"/>
    <cellStyle name="Normal 2 5 5 6 4" xfId="40832"/>
    <cellStyle name="Normal 2 5 5 6 5" xfId="40833"/>
    <cellStyle name="Normal 2 5 5 6 6" xfId="40834"/>
    <cellStyle name="Normal 2 5 5 6 7" xfId="40835"/>
    <cellStyle name="Normal 2 5 5 7" xfId="40836"/>
    <cellStyle name="Normal 2 5 5 7 2" xfId="40837"/>
    <cellStyle name="Normal 2 5 5 7 2 2" xfId="40838"/>
    <cellStyle name="Normal 2 5 5 7 2 3" xfId="40839"/>
    <cellStyle name="Normal 2 5 5 7 2 4" xfId="40840"/>
    <cellStyle name="Normal 2 5 5 7 2 5" xfId="40841"/>
    <cellStyle name="Normal 2 5 5 7 2 6" xfId="40842"/>
    <cellStyle name="Normal 2 5 5 7 3" xfId="40843"/>
    <cellStyle name="Normal 2 5 5 7 4" xfId="40844"/>
    <cellStyle name="Normal 2 5 5 7 5" xfId="40845"/>
    <cellStyle name="Normal 2 5 5 7 6" xfId="40846"/>
    <cellStyle name="Normal 2 5 5 7 7" xfId="40847"/>
    <cellStyle name="Normal 2 5 5 8" xfId="40848"/>
    <cellStyle name="Normal 2 5 5 8 2" xfId="40849"/>
    <cellStyle name="Normal 2 5 5 8 3" xfId="40850"/>
    <cellStyle name="Normal 2 5 5 8 4" xfId="40851"/>
    <cellStyle name="Normal 2 5 5 8 5" xfId="40852"/>
    <cellStyle name="Normal 2 5 5 8 6" xfId="40853"/>
    <cellStyle name="Normal 2 5 5 9" xfId="40854"/>
    <cellStyle name="Normal 2 5 6" xfId="40855"/>
    <cellStyle name="Normal 2 5 6 10" xfId="40856"/>
    <cellStyle name="Normal 2 5 6 11" xfId="40857"/>
    <cellStyle name="Normal 2 5 6 12" xfId="40858"/>
    <cellStyle name="Normal 2 5 6 13" xfId="40859"/>
    <cellStyle name="Normal 2 5 6 2" xfId="40860"/>
    <cellStyle name="Normal 2 5 6 2 2" xfId="40861"/>
    <cellStyle name="Normal 2 5 6 2 2 2" xfId="40862"/>
    <cellStyle name="Normal 2 5 6 2 2 3" xfId="40863"/>
    <cellStyle name="Normal 2 5 6 2 2 4" xfId="40864"/>
    <cellStyle name="Normal 2 5 6 2 2 5" xfId="40865"/>
    <cellStyle name="Normal 2 5 6 2 2 6" xfId="40866"/>
    <cellStyle name="Normal 2 5 6 2 3" xfId="40867"/>
    <cellStyle name="Normal 2 5 6 2 4" xfId="40868"/>
    <cellStyle name="Normal 2 5 6 2 5" xfId="40869"/>
    <cellStyle name="Normal 2 5 6 2 6" xfId="40870"/>
    <cellStyle name="Normal 2 5 6 2 7" xfId="40871"/>
    <cellStyle name="Normal 2 5 6 3" xfId="40872"/>
    <cellStyle name="Normal 2 5 6 3 2" xfId="40873"/>
    <cellStyle name="Normal 2 5 6 3 2 2" xfId="40874"/>
    <cellStyle name="Normal 2 5 6 3 2 3" xfId="40875"/>
    <cellStyle name="Normal 2 5 6 3 2 4" xfId="40876"/>
    <cellStyle name="Normal 2 5 6 3 2 5" xfId="40877"/>
    <cellStyle name="Normal 2 5 6 3 2 6" xfId="40878"/>
    <cellStyle name="Normal 2 5 6 3 3" xfId="40879"/>
    <cellStyle name="Normal 2 5 6 3 4" xfId="40880"/>
    <cellStyle name="Normal 2 5 6 3 5" xfId="40881"/>
    <cellStyle name="Normal 2 5 6 3 6" xfId="40882"/>
    <cellStyle name="Normal 2 5 6 3 7" xfId="40883"/>
    <cellStyle name="Normal 2 5 6 4" xfId="40884"/>
    <cellStyle name="Normal 2 5 6 4 2" xfId="40885"/>
    <cellStyle name="Normal 2 5 6 4 2 2" xfId="40886"/>
    <cellStyle name="Normal 2 5 6 4 2 3" xfId="40887"/>
    <cellStyle name="Normal 2 5 6 4 2 4" xfId="40888"/>
    <cellStyle name="Normal 2 5 6 4 2 5" xfId="40889"/>
    <cellStyle name="Normal 2 5 6 4 2 6" xfId="40890"/>
    <cellStyle name="Normal 2 5 6 4 3" xfId="40891"/>
    <cellStyle name="Normal 2 5 6 4 4" xfId="40892"/>
    <cellStyle name="Normal 2 5 6 4 5" xfId="40893"/>
    <cellStyle name="Normal 2 5 6 4 6" xfId="40894"/>
    <cellStyle name="Normal 2 5 6 4 7" xfId="40895"/>
    <cellStyle name="Normal 2 5 6 5" xfId="40896"/>
    <cellStyle name="Normal 2 5 6 5 2" xfId="40897"/>
    <cellStyle name="Normal 2 5 6 5 2 2" xfId="40898"/>
    <cellStyle name="Normal 2 5 6 5 2 3" xfId="40899"/>
    <cellStyle name="Normal 2 5 6 5 2 4" xfId="40900"/>
    <cellStyle name="Normal 2 5 6 5 2 5" xfId="40901"/>
    <cellStyle name="Normal 2 5 6 5 2 6" xfId="40902"/>
    <cellStyle name="Normal 2 5 6 5 3" xfId="40903"/>
    <cellStyle name="Normal 2 5 6 5 4" xfId="40904"/>
    <cellStyle name="Normal 2 5 6 5 5" xfId="40905"/>
    <cellStyle name="Normal 2 5 6 5 6" xfId="40906"/>
    <cellStyle name="Normal 2 5 6 5 7" xfId="40907"/>
    <cellStyle name="Normal 2 5 6 6" xfId="40908"/>
    <cellStyle name="Normal 2 5 6 6 2" xfId="40909"/>
    <cellStyle name="Normal 2 5 6 6 2 2" xfId="40910"/>
    <cellStyle name="Normal 2 5 6 6 2 3" xfId="40911"/>
    <cellStyle name="Normal 2 5 6 6 2 4" xfId="40912"/>
    <cellStyle name="Normal 2 5 6 6 2 5" xfId="40913"/>
    <cellStyle name="Normal 2 5 6 6 2 6" xfId="40914"/>
    <cellStyle name="Normal 2 5 6 6 3" xfId="40915"/>
    <cellStyle name="Normal 2 5 6 6 4" xfId="40916"/>
    <cellStyle name="Normal 2 5 6 6 5" xfId="40917"/>
    <cellStyle name="Normal 2 5 6 6 6" xfId="40918"/>
    <cellStyle name="Normal 2 5 6 6 7" xfId="40919"/>
    <cellStyle name="Normal 2 5 6 7" xfId="40920"/>
    <cellStyle name="Normal 2 5 6 7 2" xfId="40921"/>
    <cellStyle name="Normal 2 5 6 7 2 2" xfId="40922"/>
    <cellStyle name="Normal 2 5 6 7 2 3" xfId="40923"/>
    <cellStyle name="Normal 2 5 6 7 2 4" xfId="40924"/>
    <cellStyle name="Normal 2 5 6 7 2 5" xfId="40925"/>
    <cellStyle name="Normal 2 5 6 7 2 6" xfId="40926"/>
    <cellStyle name="Normal 2 5 6 7 3" xfId="40927"/>
    <cellStyle name="Normal 2 5 6 7 4" xfId="40928"/>
    <cellStyle name="Normal 2 5 6 7 5" xfId="40929"/>
    <cellStyle name="Normal 2 5 6 7 6" xfId="40930"/>
    <cellStyle name="Normal 2 5 6 7 7" xfId="40931"/>
    <cellStyle name="Normal 2 5 6 8" xfId="40932"/>
    <cellStyle name="Normal 2 5 6 8 2" xfId="40933"/>
    <cellStyle name="Normal 2 5 6 8 3" xfId="40934"/>
    <cellStyle name="Normal 2 5 6 8 4" xfId="40935"/>
    <cellStyle name="Normal 2 5 6 8 5" xfId="40936"/>
    <cellStyle name="Normal 2 5 6 8 6" xfId="40937"/>
    <cellStyle name="Normal 2 5 6 9" xfId="40938"/>
    <cellStyle name="Normal 2 5 7" xfId="40939"/>
    <cellStyle name="Normal 2 5 7 10" xfId="40940"/>
    <cellStyle name="Normal 2 5 7 11" xfId="40941"/>
    <cellStyle name="Normal 2 5 7 12" xfId="40942"/>
    <cellStyle name="Normal 2 5 7 13" xfId="40943"/>
    <cellStyle name="Normal 2 5 7 2" xfId="40944"/>
    <cellStyle name="Normal 2 5 7 2 2" xfId="40945"/>
    <cellStyle name="Normal 2 5 7 2 2 2" xfId="40946"/>
    <cellStyle name="Normal 2 5 7 2 2 3" xfId="40947"/>
    <cellStyle name="Normal 2 5 7 2 2 4" xfId="40948"/>
    <cellStyle name="Normal 2 5 7 2 2 5" xfId="40949"/>
    <cellStyle name="Normal 2 5 7 2 2 6" xfId="40950"/>
    <cellStyle name="Normal 2 5 7 2 3" xfId="40951"/>
    <cellStyle name="Normal 2 5 7 2 4" xfId="40952"/>
    <cellStyle name="Normal 2 5 7 2 5" xfId="40953"/>
    <cellStyle name="Normal 2 5 7 2 6" xfId="40954"/>
    <cellStyle name="Normal 2 5 7 2 7" xfId="40955"/>
    <cellStyle name="Normal 2 5 7 3" xfId="40956"/>
    <cellStyle name="Normal 2 5 7 3 2" xfId="40957"/>
    <cellStyle name="Normal 2 5 7 3 2 2" xfId="40958"/>
    <cellStyle name="Normal 2 5 7 3 2 3" xfId="40959"/>
    <cellStyle name="Normal 2 5 7 3 2 4" xfId="40960"/>
    <cellStyle name="Normal 2 5 7 3 2 5" xfId="40961"/>
    <cellStyle name="Normal 2 5 7 3 2 6" xfId="40962"/>
    <cellStyle name="Normal 2 5 7 3 3" xfId="40963"/>
    <cellStyle name="Normal 2 5 7 3 4" xfId="40964"/>
    <cellStyle name="Normal 2 5 7 3 5" xfId="40965"/>
    <cellStyle name="Normal 2 5 7 3 6" xfId="40966"/>
    <cellStyle name="Normal 2 5 7 3 7" xfId="40967"/>
    <cellStyle name="Normal 2 5 7 4" xfId="40968"/>
    <cellStyle name="Normal 2 5 7 4 2" xfId="40969"/>
    <cellStyle name="Normal 2 5 7 4 2 2" xfId="40970"/>
    <cellStyle name="Normal 2 5 7 4 2 3" xfId="40971"/>
    <cellStyle name="Normal 2 5 7 4 2 4" xfId="40972"/>
    <cellStyle name="Normal 2 5 7 4 2 5" xfId="40973"/>
    <cellStyle name="Normal 2 5 7 4 2 6" xfId="40974"/>
    <cellStyle name="Normal 2 5 7 4 3" xfId="40975"/>
    <cellStyle name="Normal 2 5 7 4 4" xfId="40976"/>
    <cellStyle name="Normal 2 5 7 4 5" xfId="40977"/>
    <cellStyle name="Normal 2 5 7 4 6" xfId="40978"/>
    <cellStyle name="Normal 2 5 7 4 7" xfId="40979"/>
    <cellStyle name="Normal 2 5 7 5" xfId="40980"/>
    <cellStyle name="Normal 2 5 7 5 2" xfId="40981"/>
    <cellStyle name="Normal 2 5 7 5 2 2" xfId="40982"/>
    <cellStyle name="Normal 2 5 7 5 2 3" xfId="40983"/>
    <cellStyle name="Normal 2 5 7 5 2 4" xfId="40984"/>
    <cellStyle name="Normal 2 5 7 5 2 5" xfId="40985"/>
    <cellStyle name="Normal 2 5 7 5 2 6" xfId="40986"/>
    <cellStyle name="Normal 2 5 7 5 3" xfId="40987"/>
    <cellStyle name="Normal 2 5 7 5 4" xfId="40988"/>
    <cellStyle name="Normal 2 5 7 5 5" xfId="40989"/>
    <cellStyle name="Normal 2 5 7 5 6" xfId="40990"/>
    <cellStyle name="Normal 2 5 7 5 7" xfId="40991"/>
    <cellStyle name="Normal 2 5 7 6" xfId="40992"/>
    <cellStyle name="Normal 2 5 7 6 2" xfId="40993"/>
    <cellStyle name="Normal 2 5 7 6 2 2" xfId="40994"/>
    <cellStyle name="Normal 2 5 7 6 2 3" xfId="40995"/>
    <cellStyle name="Normal 2 5 7 6 2 4" xfId="40996"/>
    <cellStyle name="Normal 2 5 7 6 2 5" xfId="40997"/>
    <cellStyle name="Normal 2 5 7 6 2 6" xfId="40998"/>
    <cellStyle name="Normal 2 5 7 6 3" xfId="40999"/>
    <cellStyle name="Normal 2 5 7 6 4" xfId="41000"/>
    <cellStyle name="Normal 2 5 7 6 5" xfId="41001"/>
    <cellStyle name="Normal 2 5 7 6 6" xfId="41002"/>
    <cellStyle name="Normal 2 5 7 6 7" xfId="41003"/>
    <cellStyle name="Normal 2 5 7 7" xfId="41004"/>
    <cellStyle name="Normal 2 5 7 7 2" xfId="41005"/>
    <cellStyle name="Normal 2 5 7 7 2 2" xfId="41006"/>
    <cellStyle name="Normal 2 5 7 7 2 3" xfId="41007"/>
    <cellStyle name="Normal 2 5 7 7 2 4" xfId="41008"/>
    <cellStyle name="Normal 2 5 7 7 2 5" xfId="41009"/>
    <cellStyle name="Normal 2 5 7 7 2 6" xfId="41010"/>
    <cellStyle name="Normal 2 5 7 7 3" xfId="41011"/>
    <cellStyle name="Normal 2 5 7 7 4" xfId="41012"/>
    <cellStyle name="Normal 2 5 7 7 5" xfId="41013"/>
    <cellStyle name="Normal 2 5 7 7 6" xfId="41014"/>
    <cellStyle name="Normal 2 5 7 7 7" xfId="41015"/>
    <cellStyle name="Normal 2 5 7 8" xfId="41016"/>
    <cellStyle name="Normal 2 5 7 8 2" xfId="41017"/>
    <cellStyle name="Normal 2 5 7 8 3" xfId="41018"/>
    <cellStyle name="Normal 2 5 7 8 4" xfId="41019"/>
    <cellStyle name="Normal 2 5 7 8 5" xfId="41020"/>
    <cellStyle name="Normal 2 5 7 8 6" xfId="41021"/>
    <cellStyle name="Normal 2 5 7 9" xfId="41022"/>
    <cellStyle name="Normal 2 5 8" xfId="41023"/>
    <cellStyle name="Normal 2 5 8 10" xfId="41024"/>
    <cellStyle name="Normal 2 5 8 11" xfId="41025"/>
    <cellStyle name="Normal 2 5 8 12" xfId="41026"/>
    <cellStyle name="Normal 2 5 8 13" xfId="41027"/>
    <cellStyle name="Normal 2 5 8 2" xfId="41028"/>
    <cellStyle name="Normal 2 5 8 2 2" xfId="41029"/>
    <cellStyle name="Normal 2 5 8 2 2 2" xfId="41030"/>
    <cellStyle name="Normal 2 5 8 2 2 3" xfId="41031"/>
    <cellStyle name="Normal 2 5 8 2 2 4" xfId="41032"/>
    <cellStyle name="Normal 2 5 8 2 2 5" xfId="41033"/>
    <cellStyle name="Normal 2 5 8 2 2 6" xfId="41034"/>
    <cellStyle name="Normal 2 5 8 2 3" xfId="41035"/>
    <cellStyle name="Normal 2 5 8 2 4" xfId="41036"/>
    <cellStyle name="Normal 2 5 8 2 5" xfId="41037"/>
    <cellStyle name="Normal 2 5 8 2 6" xfId="41038"/>
    <cellStyle name="Normal 2 5 8 2 7" xfId="41039"/>
    <cellStyle name="Normal 2 5 8 3" xfId="41040"/>
    <cellStyle name="Normal 2 5 8 3 2" xfId="41041"/>
    <cellStyle name="Normal 2 5 8 3 2 2" xfId="41042"/>
    <cellStyle name="Normal 2 5 8 3 2 3" xfId="41043"/>
    <cellStyle name="Normal 2 5 8 3 2 4" xfId="41044"/>
    <cellStyle name="Normal 2 5 8 3 2 5" xfId="41045"/>
    <cellStyle name="Normal 2 5 8 3 2 6" xfId="41046"/>
    <cellStyle name="Normal 2 5 8 3 3" xfId="41047"/>
    <cellStyle name="Normal 2 5 8 3 4" xfId="41048"/>
    <cellStyle name="Normal 2 5 8 3 5" xfId="41049"/>
    <cellStyle name="Normal 2 5 8 3 6" xfId="41050"/>
    <cellStyle name="Normal 2 5 8 3 7" xfId="41051"/>
    <cellStyle name="Normal 2 5 8 4" xfId="41052"/>
    <cellStyle name="Normal 2 5 8 4 2" xfId="41053"/>
    <cellStyle name="Normal 2 5 8 4 2 2" xfId="41054"/>
    <cellStyle name="Normal 2 5 8 4 2 2 2" xfId="41055"/>
    <cellStyle name="Normal 2 5 8 4 2 3" xfId="41056"/>
    <cellStyle name="Normal 2 5 8 4 2 4" xfId="41057"/>
    <cellStyle name="Normal 2 5 8 4 2 5" xfId="41058"/>
    <cellStyle name="Normal 2 5 8 4 2 6" xfId="41059"/>
    <cellStyle name="Normal 2 5 8 4 3" xfId="41060"/>
    <cellStyle name="Normal 2 5 8 4 4" xfId="41061"/>
    <cellStyle name="Normal 2 5 8 4 5" xfId="41062"/>
    <cellStyle name="Normal 2 5 8 4 6" xfId="41063"/>
    <cellStyle name="Normal 2 5 8 4 7" xfId="41064"/>
    <cellStyle name="Normal 2 5 8 5" xfId="41065"/>
    <cellStyle name="Normal 2 5 8 5 2" xfId="41066"/>
    <cellStyle name="Normal 2 5 8 5 2 2" xfId="41067"/>
    <cellStyle name="Normal 2 5 8 5 2 3" xfId="41068"/>
    <cellStyle name="Normal 2 5 8 5 2 4" xfId="41069"/>
    <cellStyle name="Normal 2 5 8 5 2 5" xfId="41070"/>
    <cellStyle name="Normal 2 5 8 5 2 6" xfId="41071"/>
    <cellStyle name="Normal 2 5 8 5 3" xfId="41072"/>
    <cellStyle name="Normal 2 5 8 5 4" xfId="41073"/>
    <cellStyle name="Normal 2 5 8 5 5" xfId="41074"/>
    <cellStyle name="Normal 2 5 8 5 6" xfId="41075"/>
    <cellStyle name="Normal 2 5 8 5 7" xfId="41076"/>
    <cellStyle name="Normal 2 5 8 6" xfId="41077"/>
    <cellStyle name="Normal 2 5 8 6 2" xfId="41078"/>
    <cellStyle name="Normal 2 5 8 6 2 2" xfId="41079"/>
    <cellStyle name="Normal 2 5 8 6 2 3" xfId="41080"/>
    <cellStyle name="Normal 2 5 8 6 2 4" xfId="41081"/>
    <cellStyle name="Normal 2 5 8 6 2 5" xfId="41082"/>
    <cellStyle name="Normal 2 5 8 6 2 6" xfId="41083"/>
    <cellStyle name="Normal 2 5 8 6 3" xfId="41084"/>
    <cellStyle name="Normal 2 5 8 6 4" xfId="41085"/>
    <cellStyle name="Normal 2 5 8 6 5" xfId="41086"/>
    <cellStyle name="Normal 2 5 8 6 6" xfId="41087"/>
    <cellStyle name="Normal 2 5 8 6 7" xfId="41088"/>
    <cellStyle name="Normal 2 5 8 7" xfId="41089"/>
    <cellStyle name="Normal 2 5 8 7 2" xfId="41090"/>
    <cellStyle name="Normal 2 5 8 7 2 2" xfId="41091"/>
    <cellStyle name="Normal 2 5 8 7 2 3" xfId="41092"/>
    <cellStyle name="Normal 2 5 8 7 2 4" xfId="41093"/>
    <cellStyle name="Normal 2 5 8 7 2 5" xfId="41094"/>
    <cellStyle name="Normal 2 5 8 7 2 6" xfId="41095"/>
    <cellStyle name="Normal 2 5 8 7 3" xfId="41096"/>
    <cellStyle name="Normal 2 5 8 7 4" xfId="41097"/>
    <cellStyle name="Normal 2 5 8 7 5" xfId="41098"/>
    <cellStyle name="Normal 2 5 8 7 6" xfId="41099"/>
    <cellStyle name="Normal 2 5 8 7 7" xfId="41100"/>
    <cellStyle name="Normal 2 5 8 8" xfId="41101"/>
    <cellStyle name="Normal 2 5 8 8 2" xfId="41102"/>
    <cellStyle name="Normal 2 5 8 8 2 2" xfId="41103"/>
    <cellStyle name="Normal 2 5 8 8 2 2 2" xfId="41104"/>
    <cellStyle name="Normal 2 5 8 8 2 3" xfId="41105"/>
    <cellStyle name="Normal 2 5 8 8 3" xfId="41106"/>
    <cellStyle name="Normal 2 5 8 8 4" xfId="41107"/>
    <cellStyle name="Normal 2 5 8 8 5" xfId="41108"/>
    <cellStyle name="Normal 2 5 8 8 6" xfId="41109"/>
    <cellStyle name="Normal 2 5 8 9" xfId="41110"/>
    <cellStyle name="Normal 2 5 9" xfId="41111"/>
    <cellStyle name="Normal 2 5 9 10" xfId="41112"/>
    <cellStyle name="Normal 2 5 9 11" xfId="41113"/>
    <cellStyle name="Normal 2 5 9 12" xfId="41114"/>
    <cellStyle name="Normal 2 5 9 13" xfId="41115"/>
    <cellStyle name="Normal 2 5 9 2" xfId="41116"/>
    <cellStyle name="Normal 2 5 9 2 2" xfId="41117"/>
    <cellStyle name="Normal 2 5 9 2 2 2" xfId="41118"/>
    <cellStyle name="Normal 2 5 9 2 2 3" xfId="41119"/>
    <cellStyle name="Normal 2 5 9 2 2 4" xfId="41120"/>
    <cellStyle name="Normal 2 5 9 2 2 5" xfId="41121"/>
    <cellStyle name="Normal 2 5 9 2 2 6" xfId="41122"/>
    <cellStyle name="Normal 2 5 9 2 3" xfId="41123"/>
    <cellStyle name="Normal 2 5 9 2 4" xfId="41124"/>
    <cellStyle name="Normal 2 5 9 2 5" xfId="41125"/>
    <cellStyle name="Normal 2 5 9 2 6" xfId="41126"/>
    <cellStyle name="Normal 2 5 9 2 7" xfId="41127"/>
    <cellStyle name="Normal 2 5 9 3" xfId="41128"/>
    <cellStyle name="Normal 2 5 9 3 2" xfId="41129"/>
    <cellStyle name="Normal 2 5 9 3 2 2" xfId="41130"/>
    <cellStyle name="Normal 2 5 9 3 2 3" xfId="41131"/>
    <cellStyle name="Normal 2 5 9 3 2 4" xfId="41132"/>
    <cellStyle name="Normal 2 5 9 3 2 5" xfId="41133"/>
    <cellStyle name="Normal 2 5 9 3 2 6" xfId="41134"/>
    <cellStyle name="Normal 2 5 9 3 3" xfId="41135"/>
    <cellStyle name="Normal 2 5 9 3 4" xfId="41136"/>
    <cellStyle name="Normal 2 5 9 3 5" xfId="41137"/>
    <cellStyle name="Normal 2 5 9 3 6" xfId="41138"/>
    <cellStyle name="Normal 2 5 9 3 7" xfId="41139"/>
    <cellStyle name="Normal 2 5 9 4" xfId="41140"/>
    <cellStyle name="Normal 2 5 9 4 2" xfId="41141"/>
    <cellStyle name="Normal 2 5 9 4 2 2" xfId="41142"/>
    <cellStyle name="Normal 2 5 9 4 2 3" xfId="41143"/>
    <cellStyle name="Normal 2 5 9 4 2 4" xfId="41144"/>
    <cellStyle name="Normal 2 5 9 4 2 5" xfId="41145"/>
    <cellStyle name="Normal 2 5 9 4 2 6" xfId="41146"/>
    <cellStyle name="Normal 2 5 9 4 3" xfId="41147"/>
    <cellStyle name="Normal 2 5 9 4 4" xfId="41148"/>
    <cellStyle name="Normal 2 5 9 4 5" xfId="41149"/>
    <cellStyle name="Normal 2 5 9 4 6" xfId="41150"/>
    <cellStyle name="Normal 2 5 9 4 7" xfId="41151"/>
    <cellStyle name="Normal 2 5 9 5" xfId="41152"/>
    <cellStyle name="Normal 2 5 9 5 2" xfId="41153"/>
    <cellStyle name="Normal 2 5 9 5 2 2" xfId="41154"/>
    <cellStyle name="Normal 2 5 9 5 2 3" xfId="41155"/>
    <cellStyle name="Normal 2 5 9 5 2 4" xfId="41156"/>
    <cellStyle name="Normal 2 5 9 5 2 5" xfId="41157"/>
    <cellStyle name="Normal 2 5 9 5 2 6" xfId="41158"/>
    <cellStyle name="Normal 2 5 9 5 3" xfId="41159"/>
    <cellStyle name="Normal 2 5 9 5 4" xfId="41160"/>
    <cellStyle name="Normal 2 5 9 5 5" xfId="41161"/>
    <cellStyle name="Normal 2 5 9 5 6" xfId="41162"/>
    <cellStyle name="Normal 2 5 9 5 7" xfId="41163"/>
    <cellStyle name="Normal 2 5 9 6" xfId="41164"/>
    <cellStyle name="Normal 2 5 9 6 2" xfId="41165"/>
    <cellStyle name="Normal 2 5 9 6 2 2" xfId="41166"/>
    <cellStyle name="Normal 2 5 9 6 2 3" xfId="41167"/>
    <cellStyle name="Normal 2 5 9 6 2 4" xfId="41168"/>
    <cellStyle name="Normal 2 5 9 6 2 5" xfId="41169"/>
    <cellStyle name="Normal 2 5 9 6 2 6" xfId="41170"/>
    <cellStyle name="Normal 2 5 9 6 3" xfId="41171"/>
    <cellStyle name="Normal 2 5 9 6 3 2" xfId="41172"/>
    <cellStyle name="Normal 2 5 9 6 4" xfId="41173"/>
    <cellStyle name="Normal 2 5 9 6 5" xfId="41174"/>
    <cellStyle name="Normal 2 5 9 6 6" xfId="41175"/>
    <cellStyle name="Normal 2 5 9 6 7" xfId="41176"/>
    <cellStyle name="Normal 2 5 9 7" xfId="41177"/>
    <cellStyle name="Normal 2 5 9 7 2" xfId="41178"/>
    <cellStyle name="Normal 2 5 9 7 2 2" xfId="41179"/>
    <cellStyle name="Normal 2 5 9 7 2 3" xfId="41180"/>
    <cellStyle name="Normal 2 5 9 7 2 4" xfId="41181"/>
    <cellStyle name="Normal 2 5 9 7 2 5" xfId="41182"/>
    <cellStyle name="Normal 2 5 9 7 2 6" xfId="41183"/>
    <cellStyle name="Normal 2 5 9 7 3" xfId="41184"/>
    <cellStyle name="Normal 2 5 9 7 3 2" xfId="41185"/>
    <cellStyle name="Normal 2 5 9 7 4" xfId="41186"/>
    <cellStyle name="Normal 2 5 9 7 5" xfId="41187"/>
    <cellStyle name="Normal 2 5 9 7 6" xfId="41188"/>
    <cellStyle name="Normal 2 5 9 7 7" xfId="41189"/>
    <cellStyle name="Normal 2 5 9 8" xfId="41190"/>
    <cellStyle name="Normal 2 5 9 8 2" xfId="41191"/>
    <cellStyle name="Normal 2 5 9 8 3" xfId="41192"/>
    <cellStyle name="Normal 2 5 9 8 4" xfId="41193"/>
    <cellStyle name="Normal 2 5 9 8 5" xfId="41194"/>
    <cellStyle name="Normal 2 5 9 8 6" xfId="41195"/>
    <cellStyle name="Normal 2 5 9 9" xfId="41196"/>
    <cellStyle name="Normal 2 5 9 9 2" xfId="41197"/>
    <cellStyle name="Normal 2 5 9 9 2 2" xfId="41198"/>
    <cellStyle name="Normal 2 5 9 9 3" xfId="41199"/>
    <cellStyle name="Normal 2 50" xfId="41200"/>
    <cellStyle name="Normal 2 51" xfId="41201"/>
    <cellStyle name="Normal 2 52" xfId="41202"/>
    <cellStyle name="Normal 2 53" xfId="41203"/>
    <cellStyle name="Normal 2 54" xfId="41204"/>
    <cellStyle name="Normal 2 55" xfId="41205"/>
    <cellStyle name="Normal 2 56" xfId="41206"/>
    <cellStyle name="Normal 2 57" xfId="41207"/>
    <cellStyle name="Normal 2 58" xfId="41208"/>
    <cellStyle name="Normal 2 59" xfId="41209"/>
    <cellStyle name="Normal 2 6" xfId="41210"/>
    <cellStyle name="Normal 2 6 10" xfId="41211"/>
    <cellStyle name="Normal 2 6 10 10" xfId="41212"/>
    <cellStyle name="Normal 2 6 10 11" xfId="41213"/>
    <cellStyle name="Normal 2 6 10 12" xfId="41214"/>
    <cellStyle name="Normal 2 6 10 13" xfId="41215"/>
    <cellStyle name="Normal 2 6 10 2" xfId="41216"/>
    <cellStyle name="Normal 2 6 10 2 2" xfId="41217"/>
    <cellStyle name="Normal 2 6 10 2 2 2" xfId="41218"/>
    <cellStyle name="Normal 2 6 10 2 2 3" xfId="41219"/>
    <cellStyle name="Normal 2 6 10 2 2 4" xfId="41220"/>
    <cellStyle name="Normal 2 6 10 2 2 5" xfId="41221"/>
    <cellStyle name="Normal 2 6 10 2 2 6" xfId="41222"/>
    <cellStyle name="Normal 2 6 10 2 3" xfId="41223"/>
    <cellStyle name="Normal 2 6 10 2 4" xfId="41224"/>
    <cellStyle name="Normal 2 6 10 2 5" xfId="41225"/>
    <cellStyle name="Normal 2 6 10 2 6" xfId="41226"/>
    <cellStyle name="Normal 2 6 10 2 7" xfId="41227"/>
    <cellStyle name="Normal 2 6 10 3" xfId="41228"/>
    <cellStyle name="Normal 2 6 10 3 2" xfId="41229"/>
    <cellStyle name="Normal 2 6 10 3 2 2" xfId="41230"/>
    <cellStyle name="Normal 2 6 10 3 2 3" xfId="41231"/>
    <cellStyle name="Normal 2 6 10 3 2 4" xfId="41232"/>
    <cellStyle name="Normal 2 6 10 3 2 5" xfId="41233"/>
    <cellStyle name="Normal 2 6 10 3 2 6" xfId="41234"/>
    <cellStyle name="Normal 2 6 10 3 3" xfId="41235"/>
    <cellStyle name="Normal 2 6 10 3 4" xfId="41236"/>
    <cellStyle name="Normal 2 6 10 3 5" xfId="41237"/>
    <cellStyle name="Normal 2 6 10 3 6" xfId="41238"/>
    <cellStyle name="Normal 2 6 10 3 7" xfId="41239"/>
    <cellStyle name="Normal 2 6 10 4" xfId="41240"/>
    <cellStyle name="Normal 2 6 10 4 2" xfId="41241"/>
    <cellStyle name="Normal 2 6 10 4 2 2" xfId="41242"/>
    <cellStyle name="Normal 2 6 10 4 2 3" xfId="41243"/>
    <cellStyle name="Normal 2 6 10 4 2 4" xfId="41244"/>
    <cellStyle name="Normal 2 6 10 4 2 5" xfId="41245"/>
    <cellStyle name="Normal 2 6 10 4 2 6" xfId="41246"/>
    <cellStyle name="Normal 2 6 10 4 3" xfId="41247"/>
    <cellStyle name="Normal 2 6 10 4 4" xfId="41248"/>
    <cellStyle name="Normal 2 6 10 4 5" xfId="41249"/>
    <cellStyle name="Normal 2 6 10 4 6" xfId="41250"/>
    <cellStyle name="Normal 2 6 10 4 7" xfId="41251"/>
    <cellStyle name="Normal 2 6 10 5" xfId="41252"/>
    <cellStyle name="Normal 2 6 10 5 2" xfId="41253"/>
    <cellStyle name="Normal 2 6 10 5 2 2" xfId="41254"/>
    <cellStyle name="Normal 2 6 10 5 2 3" xfId="41255"/>
    <cellStyle name="Normal 2 6 10 5 2 4" xfId="41256"/>
    <cellStyle name="Normal 2 6 10 5 2 5" xfId="41257"/>
    <cellStyle name="Normal 2 6 10 5 2 6" xfId="41258"/>
    <cellStyle name="Normal 2 6 10 5 3" xfId="41259"/>
    <cellStyle name="Normal 2 6 10 5 4" xfId="41260"/>
    <cellStyle name="Normal 2 6 10 5 5" xfId="41261"/>
    <cellStyle name="Normal 2 6 10 5 6" xfId="41262"/>
    <cellStyle name="Normal 2 6 10 5 7" xfId="41263"/>
    <cellStyle name="Normal 2 6 10 6" xfId="41264"/>
    <cellStyle name="Normal 2 6 10 6 2" xfId="41265"/>
    <cellStyle name="Normal 2 6 10 6 2 2" xfId="41266"/>
    <cellStyle name="Normal 2 6 10 6 2 3" xfId="41267"/>
    <cellStyle name="Normal 2 6 10 6 2 4" xfId="41268"/>
    <cellStyle name="Normal 2 6 10 6 2 5" xfId="41269"/>
    <cellStyle name="Normal 2 6 10 6 2 6" xfId="41270"/>
    <cellStyle name="Normal 2 6 10 6 3" xfId="41271"/>
    <cellStyle name="Normal 2 6 10 6 4" xfId="41272"/>
    <cellStyle name="Normal 2 6 10 6 5" xfId="41273"/>
    <cellStyle name="Normal 2 6 10 6 6" xfId="41274"/>
    <cellStyle name="Normal 2 6 10 6 7" xfId="41275"/>
    <cellStyle name="Normal 2 6 10 7" xfId="41276"/>
    <cellStyle name="Normal 2 6 10 7 2" xfId="41277"/>
    <cellStyle name="Normal 2 6 10 7 2 2" xfId="41278"/>
    <cellStyle name="Normal 2 6 10 7 2 3" xfId="41279"/>
    <cellStyle name="Normal 2 6 10 7 2 4" xfId="41280"/>
    <cellStyle name="Normal 2 6 10 7 2 5" xfId="41281"/>
    <cellStyle name="Normal 2 6 10 7 2 6" xfId="41282"/>
    <cellStyle name="Normal 2 6 10 7 3" xfId="41283"/>
    <cellStyle name="Normal 2 6 10 7 4" xfId="41284"/>
    <cellStyle name="Normal 2 6 10 7 5" xfId="41285"/>
    <cellStyle name="Normal 2 6 10 7 6" xfId="41286"/>
    <cellStyle name="Normal 2 6 10 7 7" xfId="41287"/>
    <cellStyle name="Normal 2 6 10 8" xfId="41288"/>
    <cellStyle name="Normal 2 6 10 8 2" xfId="41289"/>
    <cellStyle name="Normal 2 6 10 8 3" xfId="41290"/>
    <cellStyle name="Normal 2 6 10 8 4" xfId="41291"/>
    <cellStyle name="Normal 2 6 10 8 5" xfId="41292"/>
    <cellStyle name="Normal 2 6 10 8 6" xfId="41293"/>
    <cellStyle name="Normal 2 6 10 9" xfId="41294"/>
    <cellStyle name="Normal 2 6 11" xfId="41295"/>
    <cellStyle name="Normal 2 6 11 10" xfId="41296"/>
    <cellStyle name="Normal 2 6 11 10 2" xfId="41297"/>
    <cellStyle name="Normal 2 6 11 10 2 2" xfId="41298"/>
    <cellStyle name="Normal 2 6 11 10 3" xfId="41299"/>
    <cellStyle name="Normal 2 6 11 11" xfId="41300"/>
    <cellStyle name="Normal 2 6 11 12" xfId="41301"/>
    <cellStyle name="Normal 2 6 11 13" xfId="41302"/>
    <cellStyle name="Normal 2 6 11 2" xfId="41303"/>
    <cellStyle name="Normal 2 6 11 2 2" xfId="41304"/>
    <cellStyle name="Normal 2 6 11 2 2 2" xfId="41305"/>
    <cellStyle name="Normal 2 6 11 2 2 3" xfId="41306"/>
    <cellStyle name="Normal 2 6 11 2 2 4" xfId="41307"/>
    <cellStyle name="Normal 2 6 11 2 2 5" xfId="41308"/>
    <cellStyle name="Normal 2 6 11 2 2 6" xfId="41309"/>
    <cellStyle name="Normal 2 6 11 2 3" xfId="41310"/>
    <cellStyle name="Normal 2 6 11 2 4" xfId="41311"/>
    <cellStyle name="Normal 2 6 11 2 5" xfId="41312"/>
    <cellStyle name="Normal 2 6 11 2 6" xfId="41313"/>
    <cellStyle name="Normal 2 6 11 2 7" xfId="41314"/>
    <cellStyle name="Normal 2 6 11 3" xfId="41315"/>
    <cellStyle name="Normal 2 6 11 3 2" xfId="41316"/>
    <cellStyle name="Normal 2 6 11 3 2 2" xfId="41317"/>
    <cellStyle name="Normal 2 6 11 3 2 3" xfId="41318"/>
    <cellStyle name="Normal 2 6 11 3 2 4" xfId="41319"/>
    <cellStyle name="Normal 2 6 11 3 2 5" xfId="41320"/>
    <cellStyle name="Normal 2 6 11 3 2 6" xfId="41321"/>
    <cellStyle name="Normal 2 6 11 3 3" xfId="41322"/>
    <cellStyle name="Normal 2 6 11 3 4" xfId="41323"/>
    <cellStyle name="Normal 2 6 11 3 5" xfId="41324"/>
    <cellStyle name="Normal 2 6 11 3 6" xfId="41325"/>
    <cellStyle name="Normal 2 6 11 3 7" xfId="41326"/>
    <cellStyle name="Normal 2 6 11 4" xfId="41327"/>
    <cellStyle name="Normal 2 6 11 4 2" xfId="41328"/>
    <cellStyle name="Normal 2 6 11 4 2 2" xfId="41329"/>
    <cellStyle name="Normal 2 6 11 4 2 3" xfId="41330"/>
    <cellStyle name="Normal 2 6 11 4 2 4" xfId="41331"/>
    <cellStyle name="Normal 2 6 11 4 2 5" xfId="41332"/>
    <cellStyle name="Normal 2 6 11 4 2 6" xfId="41333"/>
    <cellStyle name="Normal 2 6 11 4 3" xfId="41334"/>
    <cellStyle name="Normal 2 6 11 4 4" xfId="41335"/>
    <cellStyle name="Normal 2 6 11 4 5" xfId="41336"/>
    <cellStyle name="Normal 2 6 11 4 6" xfId="41337"/>
    <cellStyle name="Normal 2 6 11 4 7" xfId="41338"/>
    <cellStyle name="Normal 2 6 11 5" xfId="41339"/>
    <cellStyle name="Normal 2 6 11 5 2" xfId="41340"/>
    <cellStyle name="Normal 2 6 11 5 2 2" xfId="41341"/>
    <cellStyle name="Normal 2 6 11 5 2 3" xfId="41342"/>
    <cellStyle name="Normal 2 6 11 5 2 4" xfId="41343"/>
    <cellStyle name="Normal 2 6 11 5 2 5" xfId="41344"/>
    <cellStyle name="Normal 2 6 11 5 2 6" xfId="41345"/>
    <cellStyle name="Normal 2 6 11 5 3" xfId="41346"/>
    <cellStyle name="Normal 2 6 11 5 4" xfId="41347"/>
    <cellStyle name="Normal 2 6 11 5 5" xfId="41348"/>
    <cellStyle name="Normal 2 6 11 5 6" xfId="41349"/>
    <cellStyle name="Normal 2 6 11 5 7" xfId="41350"/>
    <cellStyle name="Normal 2 6 11 6" xfId="41351"/>
    <cellStyle name="Normal 2 6 11 6 2" xfId="41352"/>
    <cellStyle name="Normal 2 6 11 6 2 2" xfId="41353"/>
    <cellStyle name="Normal 2 6 11 6 2 3" xfId="41354"/>
    <cellStyle name="Normal 2 6 11 6 2 4" xfId="41355"/>
    <cellStyle name="Normal 2 6 11 6 2 5" xfId="41356"/>
    <cellStyle name="Normal 2 6 11 6 2 6" xfId="41357"/>
    <cellStyle name="Normal 2 6 11 6 3" xfId="41358"/>
    <cellStyle name="Normal 2 6 11 6 4" xfId="41359"/>
    <cellStyle name="Normal 2 6 11 6 5" xfId="41360"/>
    <cellStyle name="Normal 2 6 11 6 6" xfId="41361"/>
    <cellStyle name="Normal 2 6 11 6 7" xfId="41362"/>
    <cellStyle name="Normal 2 6 11 7" xfId="41363"/>
    <cellStyle name="Normal 2 6 11 7 2" xfId="41364"/>
    <cellStyle name="Normal 2 6 11 7 2 2" xfId="41365"/>
    <cellStyle name="Normal 2 6 11 7 2 2 2" xfId="41366"/>
    <cellStyle name="Normal 2 6 11 7 2 2 2 2" xfId="41367"/>
    <cellStyle name="Normal 2 6 11 7 2 2 3" xfId="41368"/>
    <cellStyle name="Normal 2 6 11 7 2 3" xfId="41369"/>
    <cellStyle name="Normal 2 6 11 7 2 4" xfId="41370"/>
    <cellStyle name="Normal 2 6 11 7 2 5" xfId="41371"/>
    <cellStyle name="Normal 2 6 11 7 2 6" xfId="41372"/>
    <cellStyle name="Normal 2 6 11 7 3" xfId="41373"/>
    <cellStyle name="Normal 2 6 11 7 4" xfId="41374"/>
    <cellStyle name="Normal 2 6 11 7 5" xfId="41375"/>
    <cellStyle name="Normal 2 6 11 7 6" xfId="41376"/>
    <cellStyle name="Normal 2 6 11 7 7" xfId="41377"/>
    <cellStyle name="Normal 2 6 11 8" xfId="41378"/>
    <cellStyle name="Normal 2 6 11 8 2" xfId="41379"/>
    <cellStyle name="Normal 2 6 11 8 3" xfId="41380"/>
    <cellStyle name="Normal 2 6 11 8 4" xfId="41381"/>
    <cellStyle name="Normal 2 6 11 8 5" xfId="41382"/>
    <cellStyle name="Normal 2 6 11 8 6" xfId="41383"/>
    <cellStyle name="Normal 2 6 11 9" xfId="41384"/>
    <cellStyle name="Normal 2 6 12" xfId="41385"/>
    <cellStyle name="Normal 2 6 12 10" xfId="41386"/>
    <cellStyle name="Normal 2 6 12 11" xfId="41387"/>
    <cellStyle name="Normal 2 6 12 12" xfId="41388"/>
    <cellStyle name="Normal 2 6 12 13" xfId="41389"/>
    <cellStyle name="Normal 2 6 12 2" xfId="41390"/>
    <cellStyle name="Normal 2 6 12 2 2" xfId="41391"/>
    <cellStyle name="Normal 2 6 12 2 2 2" xfId="41392"/>
    <cellStyle name="Normal 2 6 12 2 2 3" xfId="41393"/>
    <cellStyle name="Normal 2 6 12 2 2 4" xfId="41394"/>
    <cellStyle name="Normal 2 6 12 2 2 5" xfId="41395"/>
    <cellStyle name="Normal 2 6 12 2 2 6" xfId="41396"/>
    <cellStyle name="Normal 2 6 12 2 3" xfId="41397"/>
    <cellStyle name="Normal 2 6 12 2 4" xfId="41398"/>
    <cellStyle name="Normal 2 6 12 2 5" xfId="41399"/>
    <cellStyle name="Normal 2 6 12 2 6" xfId="41400"/>
    <cellStyle name="Normal 2 6 12 2 7" xfId="41401"/>
    <cellStyle name="Normal 2 6 12 3" xfId="41402"/>
    <cellStyle name="Normal 2 6 12 3 2" xfId="41403"/>
    <cellStyle name="Normal 2 6 12 3 2 2" xfId="41404"/>
    <cellStyle name="Normal 2 6 12 3 2 3" xfId="41405"/>
    <cellStyle name="Normal 2 6 12 3 2 4" xfId="41406"/>
    <cellStyle name="Normal 2 6 12 3 2 5" xfId="41407"/>
    <cellStyle name="Normal 2 6 12 3 2 6" xfId="41408"/>
    <cellStyle name="Normal 2 6 12 3 3" xfId="41409"/>
    <cellStyle name="Normal 2 6 12 3 4" xfId="41410"/>
    <cellStyle name="Normal 2 6 12 3 5" xfId="41411"/>
    <cellStyle name="Normal 2 6 12 3 6" xfId="41412"/>
    <cellStyle name="Normal 2 6 12 3 7" xfId="41413"/>
    <cellStyle name="Normal 2 6 12 4" xfId="41414"/>
    <cellStyle name="Normal 2 6 12 4 2" xfId="41415"/>
    <cellStyle name="Normal 2 6 12 4 2 2" xfId="41416"/>
    <cellStyle name="Normal 2 6 12 4 2 3" xfId="41417"/>
    <cellStyle name="Normal 2 6 12 4 2 4" xfId="41418"/>
    <cellStyle name="Normal 2 6 12 4 2 5" xfId="41419"/>
    <cellStyle name="Normal 2 6 12 4 2 6" xfId="41420"/>
    <cellStyle name="Normal 2 6 12 4 3" xfId="41421"/>
    <cellStyle name="Normal 2 6 12 4 4" xfId="41422"/>
    <cellStyle name="Normal 2 6 12 4 5" xfId="41423"/>
    <cellStyle name="Normal 2 6 12 4 6" xfId="41424"/>
    <cellStyle name="Normal 2 6 12 4 7" xfId="41425"/>
    <cellStyle name="Normal 2 6 12 5" xfId="41426"/>
    <cellStyle name="Normal 2 6 12 5 2" xfId="41427"/>
    <cellStyle name="Normal 2 6 12 5 2 2" xfId="41428"/>
    <cellStyle name="Normal 2 6 12 5 2 3" xfId="41429"/>
    <cellStyle name="Normal 2 6 12 5 2 4" xfId="41430"/>
    <cellStyle name="Normal 2 6 12 5 2 5" xfId="41431"/>
    <cellStyle name="Normal 2 6 12 5 2 6" xfId="41432"/>
    <cellStyle name="Normal 2 6 12 5 3" xfId="41433"/>
    <cellStyle name="Normal 2 6 12 5 4" xfId="41434"/>
    <cellStyle name="Normal 2 6 12 5 5" xfId="41435"/>
    <cellStyle name="Normal 2 6 12 5 6" xfId="41436"/>
    <cellStyle name="Normal 2 6 12 5 7" xfId="41437"/>
    <cellStyle name="Normal 2 6 12 6" xfId="41438"/>
    <cellStyle name="Normal 2 6 12 6 2" xfId="41439"/>
    <cellStyle name="Normal 2 6 12 6 2 2" xfId="41440"/>
    <cellStyle name="Normal 2 6 12 6 2 3" xfId="41441"/>
    <cellStyle name="Normal 2 6 12 6 2 4" xfId="41442"/>
    <cellStyle name="Normal 2 6 12 6 2 5" xfId="41443"/>
    <cellStyle name="Normal 2 6 12 6 2 6" xfId="41444"/>
    <cellStyle name="Normal 2 6 12 6 3" xfId="41445"/>
    <cellStyle name="Normal 2 6 12 6 4" xfId="41446"/>
    <cellStyle name="Normal 2 6 12 6 5" xfId="41447"/>
    <cellStyle name="Normal 2 6 12 6 6" xfId="41448"/>
    <cellStyle name="Normal 2 6 12 6 7" xfId="41449"/>
    <cellStyle name="Normal 2 6 12 7" xfId="41450"/>
    <cellStyle name="Normal 2 6 12 7 2" xfId="41451"/>
    <cellStyle name="Normal 2 6 12 7 2 2" xfId="41452"/>
    <cellStyle name="Normal 2 6 12 7 2 3" xfId="41453"/>
    <cellStyle name="Normal 2 6 12 7 2 4" xfId="41454"/>
    <cellStyle name="Normal 2 6 12 7 2 5" xfId="41455"/>
    <cellStyle name="Normal 2 6 12 7 2 6" xfId="41456"/>
    <cellStyle name="Normal 2 6 12 7 3" xfId="41457"/>
    <cellStyle name="Normal 2 6 12 7 4" xfId="41458"/>
    <cellStyle name="Normal 2 6 12 7 5" xfId="41459"/>
    <cellStyle name="Normal 2 6 12 7 6" xfId="41460"/>
    <cellStyle name="Normal 2 6 12 7 7" xfId="41461"/>
    <cellStyle name="Normal 2 6 12 8" xfId="41462"/>
    <cellStyle name="Normal 2 6 12 8 2" xfId="41463"/>
    <cellStyle name="Normal 2 6 12 8 3" xfId="41464"/>
    <cellStyle name="Normal 2 6 12 8 4" xfId="41465"/>
    <cellStyle name="Normal 2 6 12 8 5" xfId="41466"/>
    <cellStyle name="Normal 2 6 12 8 6" xfId="41467"/>
    <cellStyle name="Normal 2 6 12 9" xfId="41468"/>
    <cellStyle name="Normal 2 6 13" xfId="41469"/>
    <cellStyle name="Normal 2 6 13 10" xfId="41470"/>
    <cellStyle name="Normal 2 6 13 11" xfId="41471"/>
    <cellStyle name="Normal 2 6 13 12" xfId="41472"/>
    <cellStyle name="Normal 2 6 13 13" xfId="41473"/>
    <cellStyle name="Normal 2 6 13 2" xfId="41474"/>
    <cellStyle name="Normal 2 6 13 2 2" xfId="41475"/>
    <cellStyle name="Normal 2 6 13 2 2 2" xfId="41476"/>
    <cellStyle name="Normal 2 6 13 2 2 3" xfId="41477"/>
    <cellStyle name="Normal 2 6 13 2 2 4" xfId="41478"/>
    <cellStyle name="Normal 2 6 13 2 2 5" xfId="41479"/>
    <cellStyle name="Normal 2 6 13 2 2 6" xfId="41480"/>
    <cellStyle name="Normal 2 6 13 2 3" xfId="41481"/>
    <cellStyle name="Normal 2 6 13 2 4" xfId="41482"/>
    <cellStyle name="Normal 2 6 13 2 5" xfId="41483"/>
    <cellStyle name="Normal 2 6 13 2 6" xfId="41484"/>
    <cellStyle name="Normal 2 6 13 2 7" xfId="41485"/>
    <cellStyle name="Normal 2 6 13 3" xfId="41486"/>
    <cellStyle name="Normal 2 6 13 3 2" xfId="41487"/>
    <cellStyle name="Normal 2 6 13 3 2 2" xfId="41488"/>
    <cellStyle name="Normal 2 6 13 3 2 3" xfId="41489"/>
    <cellStyle name="Normal 2 6 13 3 2 4" xfId="41490"/>
    <cellStyle name="Normal 2 6 13 3 2 5" xfId="41491"/>
    <cellStyle name="Normal 2 6 13 3 2 6" xfId="41492"/>
    <cellStyle name="Normal 2 6 13 3 3" xfId="41493"/>
    <cellStyle name="Normal 2 6 13 3 4" xfId="41494"/>
    <cellStyle name="Normal 2 6 13 3 5" xfId="41495"/>
    <cellStyle name="Normal 2 6 13 3 6" xfId="41496"/>
    <cellStyle name="Normal 2 6 13 3 7" xfId="41497"/>
    <cellStyle name="Normal 2 6 13 4" xfId="41498"/>
    <cellStyle name="Normal 2 6 13 4 2" xfId="41499"/>
    <cellStyle name="Normal 2 6 13 4 2 2" xfId="41500"/>
    <cellStyle name="Normal 2 6 13 4 2 3" xfId="41501"/>
    <cellStyle name="Normal 2 6 13 4 2 4" xfId="41502"/>
    <cellStyle name="Normal 2 6 13 4 2 5" xfId="41503"/>
    <cellStyle name="Normal 2 6 13 4 2 6" xfId="41504"/>
    <cellStyle name="Normal 2 6 13 4 3" xfId="41505"/>
    <cellStyle name="Normal 2 6 13 4 4" xfId="41506"/>
    <cellStyle name="Normal 2 6 13 4 5" xfId="41507"/>
    <cellStyle name="Normal 2 6 13 4 6" xfId="41508"/>
    <cellStyle name="Normal 2 6 13 4 7" xfId="41509"/>
    <cellStyle name="Normal 2 6 13 5" xfId="41510"/>
    <cellStyle name="Normal 2 6 13 5 2" xfId="41511"/>
    <cellStyle name="Normal 2 6 13 5 2 2" xfId="41512"/>
    <cellStyle name="Normal 2 6 13 5 2 3" xfId="41513"/>
    <cellStyle name="Normal 2 6 13 5 2 3 2" xfId="41514"/>
    <cellStyle name="Normal 2 6 13 5 2 3 2 2" xfId="41515"/>
    <cellStyle name="Normal 2 6 13 5 2 3 3" xfId="41516"/>
    <cellStyle name="Normal 2 6 13 5 2 4" xfId="41517"/>
    <cellStyle name="Normal 2 6 13 5 2 5" xfId="41518"/>
    <cellStyle name="Normal 2 6 13 5 2 6" xfId="41519"/>
    <cellStyle name="Normal 2 6 13 5 3" xfId="41520"/>
    <cellStyle name="Normal 2 6 13 5 4" xfId="41521"/>
    <cellStyle name="Normal 2 6 13 5 5" xfId="41522"/>
    <cellStyle name="Normal 2 6 13 5 6" xfId="41523"/>
    <cellStyle name="Normal 2 6 13 5 7" xfId="41524"/>
    <cellStyle name="Normal 2 6 13 6" xfId="41525"/>
    <cellStyle name="Normal 2 6 13 6 2" xfId="41526"/>
    <cellStyle name="Normal 2 6 13 6 2 2" xfId="41527"/>
    <cellStyle name="Normal 2 6 13 6 2 3" xfId="41528"/>
    <cellStyle name="Normal 2 6 13 6 2 4" xfId="41529"/>
    <cellStyle name="Normal 2 6 13 6 2 5" xfId="41530"/>
    <cellStyle name="Normal 2 6 13 6 2 6" xfId="41531"/>
    <cellStyle name="Normal 2 6 13 6 3" xfId="41532"/>
    <cellStyle name="Normal 2 6 13 6 4" xfId="41533"/>
    <cellStyle name="Normal 2 6 13 6 5" xfId="41534"/>
    <cellStyle name="Normal 2 6 13 6 6" xfId="41535"/>
    <cellStyle name="Normal 2 6 13 6 7" xfId="41536"/>
    <cellStyle name="Normal 2 6 13 7" xfId="41537"/>
    <cellStyle name="Normal 2 6 13 7 2" xfId="41538"/>
    <cellStyle name="Normal 2 6 13 7 2 2" xfId="41539"/>
    <cellStyle name="Normal 2 6 13 7 2 3" xfId="41540"/>
    <cellStyle name="Normal 2 6 13 7 2 4" xfId="41541"/>
    <cellStyle name="Normal 2 6 13 7 2 5" xfId="41542"/>
    <cellStyle name="Normal 2 6 13 7 2 6" xfId="41543"/>
    <cellStyle name="Normal 2 6 13 7 3" xfId="41544"/>
    <cellStyle name="Normal 2 6 13 7 4" xfId="41545"/>
    <cellStyle name="Normal 2 6 13 7 5" xfId="41546"/>
    <cellStyle name="Normal 2 6 13 7 6" xfId="41547"/>
    <cellStyle name="Normal 2 6 13 7 7" xfId="41548"/>
    <cellStyle name="Normal 2 6 13 8" xfId="41549"/>
    <cellStyle name="Normal 2 6 13 8 2" xfId="41550"/>
    <cellStyle name="Normal 2 6 13 8 3" xfId="41551"/>
    <cellStyle name="Normal 2 6 13 8 4" xfId="41552"/>
    <cellStyle name="Normal 2 6 13 8 5" xfId="41553"/>
    <cellStyle name="Normal 2 6 13 8 6" xfId="41554"/>
    <cellStyle name="Normal 2 6 13 9" xfId="41555"/>
    <cellStyle name="Normal 2 6 14" xfId="41556"/>
    <cellStyle name="Normal 2 6 14 2" xfId="41557"/>
    <cellStyle name="Normal 2 6 14 2 2" xfId="41558"/>
    <cellStyle name="Normal 2 6 14 2 3" xfId="41559"/>
    <cellStyle name="Normal 2 6 14 2 4" xfId="41560"/>
    <cellStyle name="Normal 2 6 14 2 5" xfId="41561"/>
    <cellStyle name="Normal 2 6 14 2 6" xfId="41562"/>
    <cellStyle name="Normal 2 6 14 3" xfId="41563"/>
    <cellStyle name="Normal 2 6 14 4" xfId="41564"/>
    <cellStyle name="Normal 2 6 14 5" xfId="41565"/>
    <cellStyle name="Normal 2 6 14 6" xfId="41566"/>
    <cellStyle name="Normal 2 6 14 7" xfId="41567"/>
    <cellStyle name="Normal 2 6 15" xfId="41568"/>
    <cellStyle name="Normal 2 6 15 2" xfId="41569"/>
    <cellStyle name="Normal 2 6 15 2 2" xfId="41570"/>
    <cellStyle name="Normal 2 6 15 2 3" xfId="41571"/>
    <cellStyle name="Normal 2 6 15 2 4" xfId="41572"/>
    <cellStyle name="Normal 2 6 15 2 5" xfId="41573"/>
    <cellStyle name="Normal 2 6 15 2 6" xfId="41574"/>
    <cellStyle name="Normal 2 6 15 3" xfId="41575"/>
    <cellStyle name="Normal 2 6 15 4" xfId="41576"/>
    <cellStyle name="Normal 2 6 15 5" xfId="41577"/>
    <cellStyle name="Normal 2 6 15 6" xfId="41578"/>
    <cellStyle name="Normal 2 6 15 7" xfId="41579"/>
    <cellStyle name="Normal 2 6 16" xfId="41580"/>
    <cellStyle name="Normal 2 6 16 2" xfId="41581"/>
    <cellStyle name="Normal 2 6 16 2 2" xfId="41582"/>
    <cellStyle name="Normal 2 6 16 2 3" xfId="41583"/>
    <cellStyle name="Normal 2 6 16 2 4" xfId="41584"/>
    <cellStyle name="Normal 2 6 16 2 5" xfId="41585"/>
    <cellStyle name="Normal 2 6 16 2 6" xfId="41586"/>
    <cellStyle name="Normal 2 6 16 3" xfId="41587"/>
    <cellStyle name="Normal 2 6 16 4" xfId="41588"/>
    <cellStyle name="Normal 2 6 16 4 2" xfId="41589"/>
    <cellStyle name="Normal 2 6 16 4 2 2" xfId="41590"/>
    <cellStyle name="Normal 2 6 16 4 3" xfId="41591"/>
    <cellStyle name="Normal 2 6 16 5" xfId="41592"/>
    <cellStyle name="Normal 2 6 16 6" xfId="41593"/>
    <cellStyle name="Normal 2 6 16 7" xfId="41594"/>
    <cellStyle name="Normal 2 6 17" xfId="41595"/>
    <cellStyle name="Normal 2 6 17 2" xfId="41596"/>
    <cellStyle name="Normal 2 6 17 2 2" xfId="41597"/>
    <cellStyle name="Normal 2 6 17 2 3" xfId="41598"/>
    <cellStyle name="Normal 2 6 17 2 4" xfId="41599"/>
    <cellStyle name="Normal 2 6 17 2 5" xfId="41600"/>
    <cellStyle name="Normal 2 6 17 2 6" xfId="41601"/>
    <cellStyle name="Normal 2 6 17 3" xfId="41602"/>
    <cellStyle name="Normal 2 6 17 4" xfId="41603"/>
    <cellStyle name="Normal 2 6 17 5" xfId="41604"/>
    <cellStyle name="Normal 2 6 17 6" xfId="41605"/>
    <cellStyle name="Normal 2 6 17 7" xfId="41606"/>
    <cellStyle name="Normal 2 6 18" xfId="41607"/>
    <cellStyle name="Normal 2 6 18 2" xfId="41608"/>
    <cellStyle name="Normal 2 6 18 2 2" xfId="41609"/>
    <cellStyle name="Normal 2 6 18 2 3" xfId="41610"/>
    <cellStyle name="Normal 2 6 18 2 4" xfId="41611"/>
    <cellStyle name="Normal 2 6 18 2 5" xfId="41612"/>
    <cellStyle name="Normal 2 6 18 2 6" xfId="41613"/>
    <cellStyle name="Normal 2 6 18 3" xfId="41614"/>
    <cellStyle name="Normal 2 6 18 4" xfId="41615"/>
    <cellStyle name="Normal 2 6 18 5" xfId="41616"/>
    <cellStyle name="Normal 2 6 18 6" xfId="41617"/>
    <cellStyle name="Normal 2 6 18 7" xfId="41618"/>
    <cellStyle name="Normal 2 6 19" xfId="41619"/>
    <cellStyle name="Normal 2 6 19 2" xfId="41620"/>
    <cellStyle name="Normal 2 6 19 2 2" xfId="41621"/>
    <cellStyle name="Normal 2 6 19 2 3" xfId="41622"/>
    <cellStyle name="Normal 2 6 19 2 4" xfId="41623"/>
    <cellStyle name="Normal 2 6 19 2 5" xfId="41624"/>
    <cellStyle name="Normal 2 6 19 2 6" xfId="41625"/>
    <cellStyle name="Normal 2 6 19 3" xfId="41626"/>
    <cellStyle name="Normal 2 6 19 4" xfId="41627"/>
    <cellStyle name="Normal 2 6 19 5" xfId="41628"/>
    <cellStyle name="Normal 2 6 19 6" xfId="41629"/>
    <cellStyle name="Normal 2 6 19 7" xfId="41630"/>
    <cellStyle name="Normal 2 6 2" xfId="41631"/>
    <cellStyle name="Normal 2 6 2 10" xfId="41632"/>
    <cellStyle name="Normal 2 6 2 11" xfId="41633"/>
    <cellStyle name="Normal 2 6 2 12" xfId="41634"/>
    <cellStyle name="Normal 2 6 2 13" xfId="41635"/>
    <cellStyle name="Normal 2 6 2 2" xfId="41636"/>
    <cellStyle name="Normal 2 6 2 2 2" xfId="41637"/>
    <cellStyle name="Normal 2 6 2 2 2 2" xfId="41638"/>
    <cellStyle name="Normal 2 6 2 2 2 3" xfId="41639"/>
    <cellStyle name="Normal 2 6 2 2 2 4" xfId="41640"/>
    <cellStyle name="Normal 2 6 2 2 2 5" xfId="41641"/>
    <cellStyle name="Normal 2 6 2 2 2 6" xfId="41642"/>
    <cellStyle name="Normal 2 6 2 2 3" xfId="41643"/>
    <cellStyle name="Normal 2 6 2 2 4" xfId="41644"/>
    <cellStyle name="Normal 2 6 2 2 4 2" xfId="41645"/>
    <cellStyle name="Normal 2 6 2 2 4 2 2" xfId="41646"/>
    <cellStyle name="Normal 2 6 2 2 4 3" xfId="41647"/>
    <cellStyle name="Normal 2 6 2 2 5" xfId="41648"/>
    <cellStyle name="Normal 2 6 2 2 6" xfId="41649"/>
    <cellStyle name="Normal 2 6 2 2 7" xfId="41650"/>
    <cellStyle name="Normal 2 6 2 3" xfId="41651"/>
    <cellStyle name="Normal 2 6 2 3 2" xfId="41652"/>
    <cellStyle name="Normal 2 6 2 3 2 2" xfId="41653"/>
    <cellStyle name="Normal 2 6 2 3 2 3" xfId="41654"/>
    <cellStyle name="Normal 2 6 2 3 2 4" xfId="41655"/>
    <cellStyle name="Normal 2 6 2 3 2 5" xfId="41656"/>
    <cellStyle name="Normal 2 6 2 3 2 6" xfId="41657"/>
    <cellStyle name="Normal 2 6 2 3 3" xfId="41658"/>
    <cellStyle name="Normal 2 6 2 3 4" xfId="41659"/>
    <cellStyle name="Normal 2 6 2 3 5" xfId="41660"/>
    <cellStyle name="Normal 2 6 2 3 6" xfId="41661"/>
    <cellStyle name="Normal 2 6 2 3 7" xfId="41662"/>
    <cellStyle name="Normal 2 6 2 4" xfId="41663"/>
    <cellStyle name="Normal 2 6 2 4 2" xfId="41664"/>
    <cellStyle name="Normal 2 6 2 4 2 2" xfId="41665"/>
    <cellStyle name="Normal 2 6 2 4 2 3" xfId="41666"/>
    <cellStyle name="Normal 2 6 2 4 2 4" xfId="41667"/>
    <cellStyle name="Normal 2 6 2 4 2 5" xfId="41668"/>
    <cellStyle name="Normal 2 6 2 4 2 6" xfId="41669"/>
    <cellStyle name="Normal 2 6 2 4 3" xfId="41670"/>
    <cellStyle name="Normal 2 6 2 4 4" xfId="41671"/>
    <cellStyle name="Normal 2 6 2 4 5" xfId="41672"/>
    <cellStyle name="Normal 2 6 2 4 6" xfId="41673"/>
    <cellStyle name="Normal 2 6 2 4 7" xfId="41674"/>
    <cellStyle name="Normal 2 6 2 5" xfId="41675"/>
    <cellStyle name="Normal 2 6 2 5 2" xfId="41676"/>
    <cellStyle name="Normal 2 6 2 5 2 2" xfId="41677"/>
    <cellStyle name="Normal 2 6 2 5 2 3" xfId="41678"/>
    <cellStyle name="Normal 2 6 2 5 2 4" xfId="41679"/>
    <cellStyle name="Normal 2 6 2 5 2 5" xfId="41680"/>
    <cellStyle name="Normal 2 6 2 5 2 6" xfId="41681"/>
    <cellStyle name="Normal 2 6 2 5 3" xfId="41682"/>
    <cellStyle name="Normal 2 6 2 5 4" xfId="41683"/>
    <cellStyle name="Normal 2 6 2 5 5" xfId="41684"/>
    <cellStyle name="Normal 2 6 2 5 6" xfId="41685"/>
    <cellStyle name="Normal 2 6 2 5 7" xfId="41686"/>
    <cellStyle name="Normal 2 6 2 6" xfId="41687"/>
    <cellStyle name="Normal 2 6 2 6 2" xfId="41688"/>
    <cellStyle name="Normal 2 6 2 6 2 2" xfId="41689"/>
    <cellStyle name="Normal 2 6 2 6 2 3" xfId="41690"/>
    <cellStyle name="Normal 2 6 2 6 2 4" xfId="41691"/>
    <cellStyle name="Normal 2 6 2 6 2 5" xfId="41692"/>
    <cellStyle name="Normal 2 6 2 6 2 6" xfId="41693"/>
    <cellStyle name="Normal 2 6 2 6 3" xfId="41694"/>
    <cellStyle name="Normal 2 6 2 6 4" xfId="41695"/>
    <cellStyle name="Normal 2 6 2 6 5" xfId="41696"/>
    <cellStyle name="Normal 2 6 2 6 6" xfId="41697"/>
    <cellStyle name="Normal 2 6 2 6 7" xfId="41698"/>
    <cellStyle name="Normal 2 6 2 7" xfId="41699"/>
    <cellStyle name="Normal 2 6 2 7 2" xfId="41700"/>
    <cellStyle name="Normal 2 6 2 7 2 2" xfId="41701"/>
    <cellStyle name="Normal 2 6 2 7 2 2 2" xfId="41702"/>
    <cellStyle name="Normal 2 6 2 7 2 2 2 2" xfId="41703"/>
    <cellStyle name="Normal 2 6 2 7 2 2 3" xfId="41704"/>
    <cellStyle name="Normal 2 6 2 7 2 3" xfId="41705"/>
    <cellStyle name="Normal 2 6 2 7 2 4" xfId="41706"/>
    <cellStyle name="Normal 2 6 2 7 2 5" xfId="41707"/>
    <cellStyle name="Normal 2 6 2 7 2 6" xfId="41708"/>
    <cellStyle name="Normal 2 6 2 7 3" xfId="41709"/>
    <cellStyle name="Normal 2 6 2 7 4" xfId="41710"/>
    <cellStyle name="Normal 2 6 2 7 5" xfId="41711"/>
    <cellStyle name="Normal 2 6 2 7 6" xfId="41712"/>
    <cellStyle name="Normal 2 6 2 7 7" xfId="41713"/>
    <cellStyle name="Normal 2 6 2 8" xfId="41714"/>
    <cellStyle name="Normal 2 6 2 8 2" xfId="41715"/>
    <cellStyle name="Normal 2 6 2 8 3" xfId="41716"/>
    <cellStyle name="Normal 2 6 2 8 4" xfId="41717"/>
    <cellStyle name="Normal 2 6 2 8 5" xfId="41718"/>
    <cellStyle name="Normal 2 6 2 8 6" xfId="41719"/>
    <cellStyle name="Normal 2 6 2 9" xfId="41720"/>
    <cellStyle name="Normal 2 6 20" xfId="41721"/>
    <cellStyle name="Normal 2 6 20 2" xfId="41722"/>
    <cellStyle name="Normal 2 6 20 3" xfId="41723"/>
    <cellStyle name="Normal 2 6 20 4" xfId="41724"/>
    <cellStyle name="Normal 2 6 20 5" xfId="41725"/>
    <cellStyle name="Normal 2 6 20 6" xfId="41726"/>
    <cellStyle name="Normal 2 6 21" xfId="41727"/>
    <cellStyle name="Normal 2 6 21 2" xfId="41728"/>
    <cellStyle name="Normal 2 6 21 3" xfId="41729"/>
    <cellStyle name="Normal 2 6 21 4" xfId="41730"/>
    <cellStyle name="Normal 2 6 21 5" xfId="41731"/>
    <cellStyle name="Normal 2 6 21 6" xfId="41732"/>
    <cellStyle name="Normal 2 6 22" xfId="41733"/>
    <cellStyle name="Normal 2 6 23" xfId="41734"/>
    <cellStyle name="Normal 2 6 24" xfId="41735"/>
    <cellStyle name="Normal 2 6 25" xfId="41736"/>
    <cellStyle name="Normal 2 6 26" xfId="41737"/>
    <cellStyle name="Normal 2 6 3" xfId="41738"/>
    <cellStyle name="Normal 2 6 3 10" xfId="41739"/>
    <cellStyle name="Normal 2 6 3 11" xfId="41740"/>
    <cellStyle name="Normal 2 6 3 12" xfId="41741"/>
    <cellStyle name="Normal 2 6 3 13" xfId="41742"/>
    <cellStyle name="Normal 2 6 3 2" xfId="41743"/>
    <cellStyle name="Normal 2 6 3 2 2" xfId="41744"/>
    <cellStyle name="Normal 2 6 3 2 2 2" xfId="41745"/>
    <cellStyle name="Normal 2 6 3 2 2 3" xfId="41746"/>
    <cellStyle name="Normal 2 6 3 2 2 4" xfId="41747"/>
    <cellStyle name="Normal 2 6 3 2 2 5" xfId="41748"/>
    <cellStyle name="Normal 2 6 3 2 2 6" xfId="41749"/>
    <cellStyle name="Normal 2 6 3 2 3" xfId="41750"/>
    <cellStyle name="Normal 2 6 3 2 4" xfId="41751"/>
    <cellStyle name="Normal 2 6 3 2 5" xfId="41752"/>
    <cellStyle name="Normal 2 6 3 2 6" xfId="41753"/>
    <cellStyle name="Normal 2 6 3 2 7" xfId="41754"/>
    <cellStyle name="Normal 2 6 3 3" xfId="41755"/>
    <cellStyle name="Normal 2 6 3 3 2" xfId="41756"/>
    <cellStyle name="Normal 2 6 3 3 2 2" xfId="41757"/>
    <cellStyle name="Normal 2 6 3 3 2 2 2" xfId="41758"/>
    <cellStyle name="Normal 2 6 3 3 2 3" xfId="41759"/>
    <cellStyle name="Normal 2 6 3 3 2 4" xfId="41760"/>
    <cellStyle name="Normal 2 6 3 3 2 5" xfId="41761"/>
    <cellStyle name="Normal 2 6 3 3 2 6" xfId="41762"/>
    <cellStyle name="Normal 2 6 3 3 3" xfId="41763"/>
    <cellStyle name="Normal 2 6 3 3 4" xfId="41764"/>
    <cellStyle name="Normal 2 6 3 3 5" xfId="41765"/>
    <cellStyle name="Normal 2 6 3 3 6" xfId="41766"/>
    <cellStyle name="Normal 2 6 3 3 7" xfId="41767"/>
    <cellStyle name="Normal 2 6 3 4" xfId="41768"/>
    <cellStyle name="Normal 2 6 3 4 2" xfId="41769"/>
    <cellStyle name="Normal 2 6 3 4 2 2" xfId="41770"/>
    <cellStyle name="Normal 2 6 3 4 2 3" xfId="41771"/>
    <cellStyle name="Normal 2 6 3 4 2 4" xfId="41772"/>
    <cellStyle name="Normal 2 6 3 4 2 5" xfId="41773"/>
    <cellStyle name="Normal 2 6 3 4 2 6" xfId="41774"/>
    <cellStyle name="Normal 2 6 3 4 3" xfId="41775"/>
    <cellStyle name="Normal 2 6 3 4 4" xfId="41776"/>
    <cellStyle name="Normal 2 6 3 4 5" xfId="41777"/>
    <cellStyle name="Normal 2 6 3 4 6" xfId="41778"/>
    <cellStyle name="Normal 2 6 3 4 7" xfId="41779"/>
    <cellStyle name="Normal 2 6 3 5" xfId="41780"/>
    <cellStyle name="Normal 2 6 3 5 2" xfId="41781"/>
    <cellStyle name="Normal 2 6 3 5 2 2" xfId="41782"/>
    <cellStyle name="Normal 2 6 3 5 2 3" xfId="41783"/>
    <cellStyle name="Normal 2 6 3 5 2 4" xfId="41784"/>
    <cellStyle name="Normal 2 6 3 5 2 5" xfId="41785"/>
    <cellStyle name="Normal 2 6 3 5 2 6" xfId="41786"/>
    <cellStyle name="Normal 2 6 3 5 3" xfId="41787"/>
    <cellStyle name="Normal 2 6 3 5 4" xfId="41788"/>
    <cellStyle name="Normal 2 6 3 5 5" xfId="41789"/>
    <cellStyle name="Normal 2 6 3 5 6" xfId="41790"/>
    <cellStyle name="Normal 2 6 3 5 7" xfId="41791"/>
    <cellStyle name="Normal 2 6 3 6" xfId="41792"/>
    <cellStyle name="Normal 2 6 3 6 2" xfId="41793"/>
    <cellStyle name="Normal 2 6 3 6 2 2" xfId="41794"/>
    <cellStyle name="Normal 2 6 3 6 2 3" xfId="41795"/>
    <cellStyle name="Normal 2 6 3 6 2 4" xfId="41796"/>
    <cellStyle name="Normal 2 6 3 6 2 5" xfId="41797"/>
    <cellStyle name="Normal 2 6 3 6 2 6" xfId="41798"/>
    <cellStyle name="Normal 2 6 3 6 3" xfId="41799"/>
    <cellStyle name="Normal 2 6 3 6 4" xfId="41800"/>
    <cellStyle name="Normal 2 6 3 6 5" xfId="41801"/>
    <cellStyle name="Normal 2 6 3 6 6" xfId="41802"/>
    <cellStyle name="Normal 2 6 3 6 7" xfId="41803"/>
    <cellStyle name="Normal 2 6 3 7" xfId="41804"/>
    <cellStyle name="Normal 2 6 3 7 2" xfId="41805"/>
    <cellStyle name="Normal 2 6 3 7 2 2" xfId="41806"/>
    <cellStyle name="Normal 2 6 3 7 2 3" xfId="41807"/>
    <cellStyle name="Normal 2 6 3 7 2 4" xfId="41808"/>
    <cellStyle name="Normal 2 6 3 7 2 5" xfId="41809"/>
    <cellStyle name="Normal 2 6 3 7 2 6" xfId="41810"/>
    <cellStyle name="Normal 2 6 3 7 3" xfId="41811"/>
    <cellStyle name="Normal 2 6 3 7 4" xfId="41812"/>
    <cellStyle name="Normal 2 6 3 7 5" xfId="41813"/>
    <cellStyle name="Normal 2 6 3 7 6" xfId="41814"/>
    <cellStyle name="Normal 2 6 3 7 7" xfId="41815"/>
    <cellStyle name="Normal 2 6 3 8" xfId="41816"/>
    <cellStyle name="Normal 2 6 3 8 2" xfId="41817"/>
    <cellStyle name="Normal 2 6 3 8 3" xfId="41818"/>
    <cellStyle name="Normal 2 6 3 8 4" xfId="41819"/>
    <cellStyle name="Normal 2 6 3 8 5" xfId="41820"/>
    <cellStyle name="Normal 2 6 3 8 6" xfId="41821"/>
    <cellStyle name="Normal 2 6 3 9" xfId="41822"/>
    <cellStyle name="Normal 2 6 4" xfId="41823"/>
    <cellStyle name="Normal 2 6 4 10" xfId="41824"/>
    <cellStyle name="Normal 2 6 4 11" xfId="41825"/>
    <cellStyle name="Normal 2 6 4 12" xfId="41826"/>
    <cellStyle name="Normal 2 6 4 13" xfId="41827"/>
    <cellStyle name="Normal 2 6 4 2" xfId="41828"/>
    <cellStyle name="Normal 2 6 4 2 2" xfId="41829"/>
    <cellStyle name="Normal 2 6 4 2 2 2" xfId="41830"/>
    <cellStyle name="Normal 2 6 4 2 2 3" xfId="41831"/>
    <cellStyle name="Normal 2 6 4 2 2 4" xfId="41832"/>
    <cellStyle name="Normal 2 6 4 2 2 5" xfId="41833"/>
    <cellStyle name="Normal 2 6 4 2 2 6" xfId="41834"/>
    <cellStyle name="Normal 2 6 4 2 3" xfId="41835"/>
    <cellStyle name="Normal 2 6 4 2 4" xfId="41836"/>
    <cellStyle name="Normal 2 6 4 2 5" xfId="41837"/>
    <cellStyle name="Normal 2 6 4 2 6" xfId="41838"/>
    <cellStyle name="Normal 2 6 4 2 7" xfId="41839"/>
    <cellStyle name="Normal 2 6 4 3" xfId="41840"/>
    <cellStyle name="Normal 2 6 4 3 2" xfId="41841"/>
    <cellStyle name="Normal 2 6 4 3 2 2" xfId="41842"/>
    <cellStyle name="Normal 2 6 4 3 2 3" xfId="41843"/>
    <cellStyle name="Normal 2 6 4 3 2 4" xfId="41844"/>
    <cellStyle name="Normal 2 6 4 3 2 5" xfId="41845"/>
    <cellStyle name="Normal 2 6 4 3 2 6" xfId="41846"/>
    <cellStyle name="Normal 2 6 4 3 3" xfId="41847"/>
    <cellStyle name="Normal 2 6 4 3 4" xfId="41848"/>
    <cellStyle name="Normal 2 6 4 3 5" xfId="41849"/>
    <cellStyle name="Normal 2 6 4 3 6" xfId="41850"/>
    <cellStyle name="Normal 2 6 4 3 7" xfId="41851"/>
    <cellStyle name="Normal 2 6 4 4" xfId="41852"/>
    <cellStyle name="Normal 2 6 4 4 2" xfId="41853"/>
    <cellStyle name="Normal 2 6 4 4 2 2" xfId="41854"/>
    <cellStyle name="Normal 2 6 4 4 2 3" xfId="41855"/>
    <cellStyle name="Normal 2 6 4 4 2 4" xfId="41856"/>
    <cellStyle name="Normal 2 6 4 4 2 5" xfId="41857"/>
    <cellStyle name="Normal 2 6 4 4 2 6" xfId="41858"/>
    <cellStyle name="Normal 2 6 4 4 3" xfId="41859"/>
    <cellStyle name="Normal 2 6 4 4 4" xfId="41860"/>
    <cellStyle name="Normal 2 6 4 4 5" xfId="41861"/>
    <cellStyle name="Normal 2 6 4 4 6" xfId="41862"/>
    <cellStyle name="Normal 2 6 4 4 7" xfId="41863"/>
    <cellStyle name="Normal 2 6 4 5" xfId="41864"/>
    <cellStyle name="Normal 2 6 4 5 2" xfId="41865"/>
    <cellStyle name="Normal 2 6 4 5 2 2" xfId="41866"/>
    <cellStyle name="Normal 2 6 4 5 2 3" xfId="41867"/>
    <cellStyle name="Normal 2 6 4 5 2 4" xfId="41868"/>
    <cellStyle name="Normal 2 6 4 5 2 5" xfId="41869"/>
    <cellStyle name="Normal 2 6 4 5 2 6" xfId="41870"/>
    <cellStyle name="Normal 2 6 4 5 3" xfId="41871"/>
    <cellStyle name="Normal 2 6 4 5 4" xfId="41872"/>
    <cellStyle name="Normal 2 6 4 5 5" xfId="41873"/>
    <cellStyle name="Normal 2 6 4 5 6" xfId="41874"/>
    <cellStyle name="Normal 2 6 4 5 7" xfId="41875"/>
    <cellStyle name="Normal 2 6 4 6" xfId="41876"/>
    <cellStyle name="Normal 2 6 4 6 2" xfId="41877"/>
    <cellStyle name="Normal 2 6 4 6 2 2" xfId="41878"/>
    <cellStyle name="Normal 2 6 4 6 2 3" xfId="41879"/>
    <cellStyle name="Normal 2 6 4 6 2 4" xfId="41880"/>
    <cellStyle name="Normal 2 6 4 6 2 5" xfId="41881"/>
    <cellStyle name="Normal 2 6 4 6 2 6" xfId="41882"/>
    <cellStyle name="Normal 2 6 4 6 3" xfId="41883"/>
    <cellStyle name="Normal 2 6 4 6 4" xfId="41884"/>
    <cellStyle name="Normal 2 6 4 6 5" xfId="41885"/>
    <cellStyle name="Normal 2 6 4 6 6" xfId="41886"/>
    <cellStyle name="Normal 2 6 4 6 7" xfId="41887"/>
    <cellStyle name="Normal 2 6 4 7" xfId="41888"/>
    <cellStyle name="Normal 2 6 4 7 2" xfId="41889"/>
    <cellStyle name="Normal 2 6 4 7 2 2" xfId="41890"/>
    <cellStyle name="Normal 2 6 4 7 2 3" xfId="41891"/>
    <cellStyle name="Normal 2 6 4 7 2 4" xfId="41892"/>
    <cellStyle name="Normal 2 6 4 7 2 5" xfId="41893"/>
    <cellStyle name="Normal 2 6 4 7 2 6" xfId="41894"/>
    <cellStyle name="Normal 2 6 4 7 3" xfId="41895"/>
    <cellStyle name="Normal 2 6 4 7 4" xfId="41896"/>
    <cellStyle name="Normal 2 6 4 7 5" xfId="41897"/>
    <cellStyle name="Normal 2 6 4 7 6" xfId="41898"/>
    <cellStyle name="Normal 2 6 4 7 7" xfId="41899"/>
    <cellStyle name="Normal 2 6 4 8" xfId="41900"/>
    <cellStyle name="Normal 2 6 4 8 2" xfId="41901"/>
    <cellStyle name="Normal 2 6 4 8 3" xfId="41902"/>
    <cellStyle name="Normal 2 6 4 8 4" xfId="41903"/>
    <cellStyle name="Normal 2 6 4 8 5" xfId="41904"/>
    <cellStyle name="Normal 2 6 4 8 6" xfId="41905"/>
    <cellStyle name="Normal 2 6 4 9" xfId="41906"/>
    <cellStyle name="Normal 2 6 5" xfId="41907"/>
    <cellStyle name="Normal 2 6 5 10" xfId="41908"/>
    <cellStyle name="Normal 2 6 5 11" xfId="41909"/>
    <cellStyle name="Normal 2 6 5 12" xfId="41910"/>
    <cellStyle name="Normal 2 6 5 13" xfId="41911"/>
    <cellStyle name="Normal 2 6 5 2" xfId="41912"/>
    <cellStyle name="Normal 2 6 5 2 2" xfId="41913"/>
    <cellStyle name="Normal 2 6 5 2 2 2" xfId="41914"/>
    <cellStyle name="Normal 2 6 5 2 2 3" xfId="41915"/>
    <cellStyle name="Normal 2 6 5 2 2 4" xfId="41916"/>
    <cellStyle name="Normal 2 6 5 2 2 5" xfId="41917"/>
    <cellStyle name="Normal 2 6 5 2 2 6" xfId="41918"/>
    <cellStyle name="Normal 2 6 5 2 3" xfId="41919"/>
    <cellStyle name="Normal 2 6 5 2 4" xfId="41920"/>
    <cellStyle name="Normal 2 6 5 2 5" xfId="41921"/>
    <cellStyle name="Normal 2 6 5 2 6" xfId="41922"/>
    <cellStyle name="Normal 2 6 5 2 7" xfId="41923"/>
    <cellStyle name="Normal 2 6 5 3" xfId="41924"/>
    <cellStyle name="Normal 2 6 5 3 2" xfId="41925"/>
    <cellStyle name="Normal 2 6 5 3 2 2" xfId="41926"/>
    <cellStyle name="Normal 2 6 5 3 2 3" xfId="41927"/>
    <cellStyle name="Normal 2 6 5 3 2 4" xfId="41928"/>
    <cellStyle name="Normal 2 6 5 3 2 5" xfId="41929"/>
    <cellStyle name="Normal 2 6 5 3 2 6" xfId="41930"/>
    <cellStyle name="Normal 2 6 5 3 3" xfId="41931"/>
    <cellStyle name="Normal 2 6 5 3 4" xfId="41932"/>
    <cellStyle name="Normal 2 6 5 3 5" xfId="41933"/>
    <cellStyle name="Normal 2 6 5 3 6" xfId="41934"/>
    <cellStyle name="Normal 2 6 5 3 7" xfId="41935"/>
    <cellStyle name="Normal 2 6 5 4" xfId="41936"/>
    <cellStyle name="Normal 2 6 5 4 2" xfId="41937"/>
    <cellStyle name="Normal 2 6 5 4 2 2" xfId="41938"/>
    <cellStyle name="Normal 2 6 5 4 2 3" xfId="41939"/>
    <cellStyle name="Normal 2 6 5 4 2 4" xfId="41940"/>
    <cellStyle name="Normal 2 6 5 4 2 5" xfId="41941"/>
    <cellStyle name="Normal 2 6 5 4 2 6" xfId="41942"/>
    <cellStyle name="Normal 2 6 5 4 3" xfId="41943"/>
    <cellStyle name="Normal 2 6 5 4 4" xfId="41944"/>
    <cellStyle name="Normal 2 6 5 4 5" xfId="41945"/>
    <cellStyle name="Normal 2 6 5 4 6" xfId="41946"/>
    <cellStyle name="Normal 2 6 5 4 7" xfId="41947"/>
    <cellStyle name="Normal 2 6 5 5" xfId="41948"/>
    <cellStyle name="Normal 2 6 5 5 2" xfId="41949"/>
    <cellStyle name="Normal 2 6 5 5 2 2" xfId="41950"/>
    <cellStyle name="Normal 2 6 5 5 2 3" xfId="41951"/>
    <cellStyle name="Normal 2 6 5 5 2 4" xfId="41952"/>
    <cellStyle name="Normal 2 6 5 5 2 5" xfId="41953"/>
    <cellStyle name="Normal 2 6 5 5 2 6" xfId="41954"/>
    <cellStyle name="Normal 2 6 5 5 3" xfId="41955"/>
    <cellStyle name="Normal 2 6 5 5 3 2" xfId="41956"/>
    <cellStyle name="Normal 2 6 5 5 4" xfId="41957"/>
    <cellStyle name="Normal 2 6 5 5 5" xfId="41958"/>
    <cellStyle name="Normal 2 6 5 5 6" xfId="41959"/>
    <cellStyle name="Normal 2 6 5 5 7" xfId="41960"/>
    <cellStyle name="Normal 2 6 5 6" xfId="41961"/>
    <cellStyle name="Normal 2 6 5 6 2" xfId="41962"/>
    <cellStyle name="Normal 2 6 5 6 2 2" xfId="41963"/>
    <cellStyle name="Normal 2 6 5 6 2 3" xfId="41964"/>
    <cellStyle name="Normal 2 6 5 6 2 4" xfId="41965"/>
    <cellStyle name="Normal 2 6 5 6 2 5" xfId="41966"/>
    <cellStyle name="Normal 2 6 5 6 2 6" xfId="41967"/>
    <cellStyle name="Normal 2 6 5 6 3" xfId="41968"/>
    <cellStyle name="Normal 2 6 5 6 4" xfId="41969"/>
    <cellStyle name="Normal 2 6 5 6 5" xfId="41970"/>
    <cellStyle name="Normal 2 6 5 6 6" xfId="41971"/>
    <cellStyle name="Normal 2 6 5 6 7" xfId="41972"/>
    <cellStyle name="Normal 2 6 5 7" xfId="41973"/>
    <cellStyle name="Normal 2 6 5 7 2" xfId="41974"/>
    <cellStyle name="Normal 2 6 5 7 2 2" xfId="41975"/>
    <cellStyle name="Normal 2 6 5 7 2 3" xfId="41976"/>
    <cellStyle name="Normal 2 6 5 7 2 4" xfId="41977"/>
    <cellStyle name="Normal 2 6 5 7 2 5" xfId="41978"/>
    <cellStyle name="Normal 2 6 5 7 2 6" xfId="41979"/>
    <cellStyle name="Normal 2 6 5 7 3" xfId="41980"/>
    <cellStyle name="Normal 2 6 5 7 4" xfId="41981"/>
    <cellStyle name="Normal 2 6 5 7 5" xfId="41982"/>
    <cellStyle name="Normal 2 6 5 7 6" xfId="41983"/>
    <cellStyle name="Normal 2 6 5 7 7" xfId="41984"/>
    <cellStyle name="Normal 2 6 5 8" xfId="41985"/>
    <cellStyle name="Normal 2 6 5 8 2" xfId="41986"/>
    <cellStyle name="Normal 2 6 5 8 3" xfId="41987"/>
    <cellStyle name="Normal 2 6 5 8 4" xfId="41988"/>
    <cellStyle name="Normal 2 6 5 8 5" xfId="41989"/>
    <cellStyle name="Normal 2 6 5 8 6" xfId="41990"/>
    <cellStyle name="Normal 2 6 5 9" xfId="41991"/>
    <cellStyle name="Normal 2 6 6" xfId="41992"/>
    <cellStyle name="Normal 2 6 6 10" xfId="41993"/>
    <cellStyle name="Normal 2 6 6 11" xfId="41994"/>
    <cellStyle name="Normal 2 6 6 12" xfId="41995"/>
    <cellStyle name="Normal 2 6 6 13" xfId="41996"/>
    <cellStyle name="Normal 2 6 6 2" xfId="41997"/>
    <cellStyle name="Normal 2 6 6 2 2" xfId="41998"/>
    <cellStyle name="Normal 2 6 6 2 2 2" xfId="41999"/>
    <cellStyle name="Normal 2 6 6 2 2 3" xfId="42000"/>
    <cellStyle name="Normal 2 6 6 2 2 4" xfId="42001"/>
    <cellStyle name="Normal 2 6 6 2 2 5" xfId="42002"/>
    <cellStyle name="Normal 2 6 6 2 2 6" xfId="42003"/>
    <cellStyle name="Normal 2 6 6 2 3" xfId="42004"/>
    <cellStyle name="Normal 2 6 6 2 4" xfId="42005"/>
    <cellStyle name="Normal 2 6 6 2 5" xfId="42006"/>
    <cellStyle name="Normal 2 6 6 2 6" xfId="42007"/>
    <cellStyle name="Normal 2 6 6 2 7" xfId="42008"/>
    <cellStyle name="Normal 2 6 6 3" xfId="42009"/>
    <cellStyle name="Normal 2 6 6 3 2" xfId="42010"/>
    <cellStyle name="Normal 2 6 6 3 2 2" xfId="42011"/>
    <cellStyle name="Normal 2 6 6 3 2 3" xfId="42012"/>
    <cellStyle name="Normal 2 6 6 3 2 4" xfId="42013"/>
    <cellStyle name="Normal 2 6 6 3 2 5" xfId="42014"/>
    <cellStyle name="Normal 2 6 6 3 2 6" xfId="42015"/>
    <cellStyle name="Normal 2 6 6 3 3" xfId="42016"/>
    <cellStyle name="Normal 2 6 6 3 4" xfId="42017"/>
    <cellStyle name="Normal 2 6 6 3 5" xfId="42018"/>
    <cellStyle name="Normal 2 6 6 3 6" xfId="42019"/>
    <cellStyle name="Normal 2 6 6 3 7" xfId="42020"/>
    <cellStyle name="Normal 2 6 6 4" xfId="42021"/>
    <cellStyle name="Normal 2 6 6 4 2" xfId="42022"/>
    <cellStyle name="Normal 2 6 6 4 2 2" xfId="42023"/>
    <cellStyle name="Normal 2 6 6 4 2 3" xfId="42024"/>
    <cellStyle name="Normal 2 6 6 4 2 4" xfId="42025"/>
    <cellStyle name="Normal 2 6 6 4 2 5" xfId="42026"/>
    <cellStyle name="Normal 2 6 6 4 2 6" xfId="42027"/>
    <cellStyle name="Normal 2 6 6 4 3" xfId="42028"/>
    <cellStyle name="Normal 2 6 6 4 4" xfId="42029"/>
    <cellStyle name="Normal 2 6 6 4 5" xfId="42030"/>
    <cellStyle name="Normal 2 6 6 4 6" xfId="42031"/>
    <cellStyle name="Normal 2 6 6 4 7" xfId="42032"/>
    <cellStyle name="Normal 2 6 6 5" xfId="42033"/>
    <cellStyle name="Normal 2 6 6 5 2" xfId="42034"/>
    <cellStyle name="Normal 2 6 6 5 2 2" xfId="42035"/>
    <cellStyle name="Normal 2 6 6 5 2 3" xfId="42036"/>
    <cellStyle name="Normal 2 6 6 5 2 4" xfId="42037"/>
    <cellStyle name="Normal 2 6 6 5 2 5" xfId="42038"/>
    <cellStyle name="Normal 2 6 6 5 2 6" xfId="42039"/>
    <cellStyle name="Normal 2 6 6 5 3" xfId="42040"/>
    <cellStyle name="Normal 2 6 6 5 4" xfId="42041"/>
    <cellStyle name="Normal 2 6 6 5 5" xfId="42042"/>
    <cellStyle name="Normal 2 6 6 5 6" xfId="42043"/>
    <cellStyle name="Normal 2 6 6 5 7" xfId="42044"/>
    <cellStyle name="Normal 2 6 6 6" xfId="42045"/>
    <cellStyle name="Normal 2 6 6 6 2" xfId="42046"/>
    <cellStyle name="Normal 2 6 6 6 2 2" xfId="42047"/>
    <cellStyle name="Normal 2 6 6 6 2 3" xfId="42048"/>
    <cellStyle name="Normal 2 6 6 6 2 4" xfId="42049"/>
    <cellStyle name="Normal 2 6 6 6 2 5" xfId="42050"/>
    <cellStyle name="Normal 2 6 6 6 2 6" xfId="42051"/>
    <cellStyle name="Normal 2 6 6 6 3" xfId="42052"/>
    <cellStyle name="Normal 2 6 6 6 4" xfId="42053"/>
    <cellStyle name="Normal 2 6 6 6 5" xfId="42054"/>
    <cellStyle name="Normal 2 6 6 6 6" xfId="42055"/>
    <cellStyle name="Normal 2 6 6 6 7" xfId="42056"/>
    <cellStyle name="Normal 2 6 6 7" xfId="42057"/>
    <cellStyle name="Normal 2 6 6 7 2" xfId="42058"/>
    <cellStyle name="Normal 2 6 6 7 2 2" xfId="42059"/>
    <cellStyle name="Normal 2 6 6 7 2 3" xfId="42060"/>
    <cellStyle name="Normal 2 6 6 7 2 4" xfId="42061"/>
    <cellStyle name="Normal 2 6 6 7 2 5" xfId="42062"/>
    <cellStyle name="Normal 2 6 6 7 2 6" xfId="42063"/>
    <cellStyle name="Normal 2 6 6 7 3" xfId="42064"/>
    <cellStyle name="Normal 2 6 6 7 4" xfId="42065"/>
    <cellStyle name="Normal 2 6 6 7 5" xfId="42066"/>
    <cellStyle name="Normal 2 6 6 7 6" xfId="42067"/>
    <cellStyle name="Normal 2 6 6 7 7" xfId="42068"/>
    <cellStyle name="Normal 2 6 6 8" xfId="42069"/>
    <cellStyle name="Normal 2 6 6 8 2" xfId="42070"/>
    <cellStyle name="Normal 2 6 6 8 3" xfId="42071"/>
    <cellStyle name="Normal 2 6 6 8 4" xfId="42072"/>
    <cellStyle name="Normal 2 6 6 8 5" xfId="42073"/>
    <cellStyle name="Normal 2 6 6 8 6" xfId="42074"/>
    <cellStyle name="Normal 2 6 6 9" xfId="42075"/>
    <cellStyle name="Normal 2 6 7" xfId="42076"/>
    <cellStyle name="Normal 2 6 7 10" xfId="42077"/>
    <cellStyle name="Normal 2 6 7 11" xfId="42078"/>
    <cellStyle name="Normal 2 6 7 12" xfId="42079"/>
    <cellStyle name="Normal 2 6 7 13" xfId="42080"/>
    <cellStyle name="Normal 2 6 7 2" xfId="42081"/>
    <cellStyle name="Normal 2 6 7 2 2" xfId="42082"/>
    <cellStyle name="Normal 2 6 7 2 2 2" xfId="42083"/>
    <cellStyle name="Normal 2 6 7 2 2 3" xfId="42084"/>
    <cellStyle name="Normal 2 6 7 2 2 4" xfId="42085"/>
    <cellStyle name="Normal 2 6 7 2 2 5" xfId="42086"/>
    <cellStyle name="Normal 2 6 7 2 2 6" xfId="42087"/>
    <cellStyle name="Normal 2 6 7 2 3" xfId="42088"/>
    <cellStyle name="Normal 2 6 7 2 4" xfId="42089"/>
    <cellStyle name="Normal 2 6 7 2 5" xfId="42090"/>
    <cellStyle name="Normal 2 6 7 2 6" xfId="42091"/>
    <cellStyle name="Normal 2 6 7 2 7" xfId="42092"/>
    <cellStyle name="Normal 2 6 7 3" xfId="42093"/>
    <cellStyle name="Normal 2 6 7 3 2" xfId="42094"/>
    <cellStyle name="Normal 2 6 7 3 2 2" xfId="42095"/>
    <cellStyle name="Normal 2 6 7 3 2 3" xfId="42096"/>
    <cellStyle name="Normal 2 6 7 3 2 4" xfId="42097"/>
    <cellStyle name="Normal 2 6 7 3 2 5" xfId="42098"/>
    <cellStyle name="Normal 2 6 7 3 2 6" xfId="42099"/>
    <cellStyle name="Normal 2 6 7 3 3" xfId="42100"/>
    <cellStyle name="Normal 2 6 7 3 4" xfId="42101"/>
    <cellStyle name="Normal 2 6 7 3 5" xfId="42102"/>
    <cellStyle name="Normal 2 6 7 3 6" xfId="42103"/>
    <cellStyle name="Normal 2 6 7 3 7" xfId="42104"/>
    <cellStyle name="Normal 2 6 7 4" xfId="42105"/>
    <cellStyle name="Normal 2 6 7 4 2" xfId="42106"/>
    <cellStyle name="Normal 2 6 7 4 2 2" xfId="42107"/>
    <cellStyle name="Normal 2 6 7 4 2 3" xfId="42108"/>
    <cellStyle name="Normal 2 6 7 4 2 4" xfId="42109"/>
    <cellStyle name="Normal 2 6 7 4 2 5" xfId="42110"/>
    <cellStyle name="Normal 2 6 7 4 2 6" xfId="42111"/>
    <cellStyle name="Normal 2 6 7 4 3" xfId="42112"/>
    <cellStyle name="Normal 2 6 7 4 4" xfId="42113"/>
    <cellStyle name="Normal 2 6 7 4 5" xfId="42114"/>
    <cellStyle name="Normal 2 6 7 4 6" xfId="42115"/>
    <cellStyle name="Normal 2 6 7 4 7" xfId="42116"/>
    <cellStyle name="Normal 2 6 7 5" xfId="42117"/>
    <cellStyle name="Normal 2 6 7 5 2" xfId="42118"/>
    <cellStyle name="Normal 2 6 7 5 2 2" xfId="42119"/>
    <cellStyle name="Normal 2 6 7 5 2 3" xfId="42120"/>
    <cellStyle name="Normal 2 6 7 5 2 3 2" xfId="42121"/>
    <cellStyle name="Normal 2 6 7 5 2 3 2 2" xfId="42122"/>
    <cellStyle name="Normal 2 6 7 5 2 3 3" xfId="42123"/>
    <cellStyle name="Normal 2 6 7 5 2 4" xfId="42124"/>
    <cellStyle name="Normal 2 6 7 5 2 5" xfId="42125"/>
    <cellStyle name="Normal 2 6 7 5 2 6" xfId="42126"/>
    <cellStyle name="Normal 2 6 7 5 3" xfId="42127"/>
    <cellStyle name="Normal 2 6 7 5 4" xfId="42128"/>
    <cellStyle name="Normal 2 6 7 5 5" xfId="42129"/>
    <cellStyle name="Normal 2 6 7 5 6" xfId="42130"/>
    <cellStyle name="Normal 2 6 7 5 7" xfId="42131"/>
    <cellStyle name="Normal 2 6 7 6" xfId="42132"/>
    <cellStyle name="Normal 2 6 7 6 2" xfId="42133"/>
    <cellStyle name="Normal 2 6 7 6 2 2" xfId="42134"/>
    <cellStyle name="Normal 2 6 7 6 2 3" xfId="42135"/>
    <cellStyle name="Normal 2 6 7 6 2 4" xfId="42136"/>
    <cellStyle name="Normal 2 6 7 6 2 5" xfId="42137"/>
    <cellStyle name="Normal 2 6 7 6 2 6" xfId="42138"/>
    <cellStyle name="Normal 2 6 7 6 3" xfId="42139"/>
    <cellStyle name="Normal 2 6 7 6 4" xfId="42140"/>
    <cellStyle name="Normal 2 6 7 6 5" xfId="42141"/>
    <cellStyle name="Normal 2 6 7 6 6" xfId="42142"/>
    <cellStyle name="Normal 2 6 7 6 7" xfId="42143"/>
    <cellStyle name="Normal 2 6 7 7" xfId="42144"/>
    <cellStyle name="Normal 2 6 7 7 2" xfId="42145"/>
    <cellStyle name="Normal 2 6 7 7 2 2" xfId="42146"/>
    <cellStyle name="Normal 2 6 7 7 2 3" xfId="42147"/>
    <cellStyle name="Normal 2 6 7 7 2 4" xfId="42148"/>
    <cellStyle name="Normal 2 6 7 7 2 5" xfId="42149"/>
    <cellStyle name="Normal 2 6 7 7 2 6" xfId="42150"/>
    <cellStyle name="Normal 2 6 7 7 3" xfId="42151"/>
    <cellStyle name="Normal 2 6 7 7 4" xfId="42152"/>
    <cellStyle name="Normal 2 6 7 7 5" xfId="42153"/>
    <cellStyle name="Normal 2 6 7 7 6" xfId="42154"/>
    <cellStyle name="Normal 2 6 7 7 7" xfId="42155"/>
    <cellStyle name="Normal 2 6 7 8" xfId="42156"/>
    <cellStyle name="Normal 2 6 7 8 2" xfId="42157"/>
    <cellStyle name="Normal 2 6 7 8 3" xfId="42158"/>
    <cellStyle name="Normal 2 6 7 8 3 2" xfId="42159"/>
    <cellStyle name="Normal 2 6 7 8 3 2 2" xfId="42160"/>
    <cellStyle name="Normal 2 6 7 8 3 3" xfId="42161"/>
    <cellStyle name="Normal 2 6 7 8 4" xfId="42162"/>
    <cellStyle name="Normal 2 6 7 8 5" xfId="42163"/>
    <cellStyle name="Normal 2 6 7 8 6" xfId="42164"/>
    <cellStyle name="Normal 2 6 7 9" xfId="42165"/>
    <cellStyle name="Normal 2 6 8" xfId="42166"/>
    <cellStyle name="Normal 2 6 8 10" xfId="42167"/>
    <cellStyle name="Normal 2 6 8 11" xfId="42168"/>
    <cellStyle name="Normal 2 6 8 12" xfId="42169"/>
    <cellStyle name="Normal 2 6 8 13" xfId="42170"/>
    <cellStyle name="Normal 2 6 8 2" xfId="42171"/>
    <cellStyle name="Normal 2 6 8 2 2" xfId="42172"/>
    <cellStyle name="Normal 2 6 8 2 2 2" xfId="42173"/>
    <cellStyle name="Normal 2 6 8 2 2 3" xfId="42174"/>
    <cellStyle name="Normal 2 6 8 2 2 4" xfId="42175"/>
    <cellStyle name="Normal 2 6 8 2 2 5" xfId="42176"/>
    <cellStyle name="Normal 2 6 8 2 2 6" xfId="42177"/>
    <cellStyle name="Normal 2 6 8 2 3" xfId="42178"/>
    <cellStyle name="Normal 2 6 8 2 4" xfId="42179"/>
    <cellStyle name="Normal 2 6 8 2 4 2" xfId="42180"/>
    <cellStyle name="Normal 2 6 8 2 4 2 2" xfId="42181"/>
    <cellStyle name="Normal 2 6 8 2 4 3" xfId="42182"/>
    <cellStyle name="Normal 2 6 8 2 5" xfId="42183"/>
    <cellStyle name="Normal 2 6 8 2 6" xfId="42184"/>
    <cellStyle name="Normal 2 6 8 2 7" xfId="42185"/>
    <cellStyle name="Normal 2 6 8 3" xfId="42186"/>
    <cellStyle name="Normal 2 6 8 3 2" xfId="42187"/>
    <cellStyle name="Normal 2 6 8 3 2 2" xfId="42188"/>
    <cellStyle name="Normal 2 6 8 3 2 3" xfId="42189"/>
    <cellStyle name="Normal 2 6 8 3 2 4" xfId="42190"/>
    <cellStyle name="Normal 2 6 8 3 2 5" xfId="42191"/>
    <cellStyle name="Normal 2 6 8 3 2 6" xfId="42192"/>
    <cellStyle name="Normal 2 6 8 3 3" xfId="42193"/>
    <cellStyle name="Normal 2 6 8 3 4" xfId="42194"/>
    <cellStyle name="Normal 2 6 8 3 5" xfId="42195"/>
    <cellStyle name="Normal 2 6 8 3 6" xfId="42196"/>
    <cellStyle name="Normal 2 6 8 3 7" xfId="42197"/>
    <cellStyle name="Normal 2 6 8 4" xfId="42198"/>
    <cellStyle name="Normal 2 6 8 4 2" xfId="42199"/>
    <cellStyle name="Normal 2 6 8 4 2 2" xfId="42200"/>
    <cellStyle name="Normal 2 6 8 4 2 3" xfId="42201"/>
    <cellStyle name="Normal 2 6 8 4 2 4" xfId="42202"/>
    <cellStyle name="Normal 2 6 8 4 2 5" xfId="42203"/>
    <cellStyle name="Normal 2 6 8 4 2 6" xfId="42204"/>
    <cellStyle name="Normal 2 6 8 4 3" xfId="42205"/>
    <cellStyle name="Normal 2 6 8 4 4" xfId="42206"/>
    <cellStyle name="Normal 2 6 8 4 5" xfId="42207"/>
    <cellStyle name="Normal 2 6 8 4 6" xfId="42208"/>
    <cellStyle name="Normal 2 6 8 4 7" xfId="42209"/>
    <cellStyle name="Normal 2 6 8 5" xfId="42210"/>
    <cellStyle name="Normal 2 6 8 5 2" xfId="42211"/>
    <cellStyle name="Normal 2 6 8 5 2 2" xfId="42212"/>
    <cellStyle name="Normal 2 6 8 5 2 3" xfId="42213"/>
    <cellStyle name="Normal 2 6 8 5 2 4" xfId="42214"/>
    <cellStyle name="Normal 2 6 8 5 2 5" xfId="42215"/>
    <cellStyle name="Normal 2 6 8 5 2 6" xfId="42216"/>
    <cellStyle name="Normal 2 6 8 5 3" xfId="42217"/>
    <cellStyle name="Normal 2 6 8 5 4" xfId="42218"/>
    <cellStyle name="Normal 2 6 8 5 5" xfId="42219"/>
    <cellStyle name="Normal 2 6 8 5 6" xfId="42220"/>
    <cellStyle name="Normal 2 6 8 5 7" xfId="42221"/>
    <cellStyle name="Normal 2 6 8 6" xfId="42222"/>
    <cellStyle name="Normal 2 6 8 6 2" xfId="42223"/>
    <cellStyle name="Normal 2 6 8 6 2 2" xfId="42224"/>
    <cellStyle name="Normal 2 6 8 6 2 3" xfId="42225"/>
    <cellStyle name="Normal 2 6 8 6 2 3 2" xfId="42226"/>
    <cellStyle name="Normal 2 6 8 6 2 3 2 2" xfId="42227"/>
    <cellStyle name="Normal 2 6 8 6 2 3 3" xfId="42228"/>
    <cellStyle name="Normal 2 6 8 6 2 4" xfId="42229"/>
    <cellStyle name="Normal 2 6 8 6 2 5" xfId="42230"/>
    <cellStyle name="Normal 2 6 8 6 2 6" xfId="42231"/>
    <cellStyle name="Normal 2 6 8 6 3" xfId="42232"/>
    <cellStyle name="Normal 2 6 8 6 4" xfId="42233"/>
    <cellStyle name="Normal 2 6 8 6 5" xfId="42234"/>
    <cellStyle name="Normal 2 6 8 6 6" xfId="42235"/>
    <cellStyle name="Normal 2 6 8 6 7" xfId="42236"/>
    <cellStyle name="Normal 2 6 8 7" xfId="42237"/>
    <cellStyle name="Normal 2 6 8 7 2" xfId="42238"/>
    <cellStyle name="Normal 2 6 8 7 2 2" xfId="42239"/>
    <cellStyle name="Normal 2 6 8 7 2 3" xfId="42240"/>
    <cellStyle name="Normal 2 6 8 7 2 4" xfId="42241"/>
    <cellStyle name="Normal 2 6 8 7 2 5" xfId="42242"/>
    <cellStyle name="Normal 2 6 8 7 2 6" xfId="42243"/>
    <cellStyle name="Normal 2 6 8 7 3" xfId="42244"/>
    <cellStyle name="Normal 2 6 8 7 4" xfId="42245"/>
    <cellStyle name="Normal 2 6 8 7 5" xfId="42246"/>
    <cellStyle name="Normal 2 6 8 7 6" xfId="42247"/>
    <cellStyle name="Normal 2 6 8 7 7" xfId="42248"/>
    <cellStyle name="Normal 2 6 8 8" xfId="42249"/>
    <cellStyle name="Normal 2 6 8 8 2" xfId="42250"/>
    <cellStyle name="Normal 2 6 8 8 3" xfId="42251"/>
    <cellStyle name="Normal 2 6 8 8 4" xfId="42252"/>
    <cellStyle name="Normal 2 6 8 8 5" xfId="42253"/>
    <cellStyle name="Normal 2 6 8 8 6" xfId="42254"/>
    <cellStyle name="Normal 2 6 8 9" xfId="42255"/>
    <cellStyle name="Normal 2 6 9" xfId="42256"/>
    <cellStyle name="Normal 2 6 9 10" xfId="42257"/>
    <cellStyle name="Normal 2 6 9 11" xfId="42258"/>
    <cellStyle name="Normal 2 6 9 12" xfId="42259"/>
    <cellStyle name="Normal 2 6 9 13" xfId="42260"/>
    <cellStyle name="Normal 2 6 9 2" xfId="42261"/>
    <cellStyle name="Normal 2 6 9 2 2" xfId="42262"/>
    <cellStyle name="Normal 2 6 9 2 2 2" xfId="42263"/>
    <cellStyle name="Normal 2 6 9 2 2 3" xfId="42264"/>
    <cellStyle name="Normal 2 6 9 2 2 4" xfId="42265"/>
    <cellStyle name="Normal 2 6 9 2 2 5" xfId="42266"/>
    <cellStyle name="Normal 2 6 9 2 2 6" xfId="42267"/>
    <cellStyle name="Normal 2 6 9 2 3" xfId="42268"/>
    <cellStyle name="Normal 2 6 9 2 4" xfId="42269"/>
    <cellStyle name="Normal 2 6 9 2 5" xfId="42270"/>
    <cellStyle name="Normal 2 6 9 2 6" xfId="42271"/>
    <cellStyle name="Normal 2 6 9 2 7" xfId="42272"/>
    <cellStyle name="Normal 2 6 9 3" xfId="42273"/>
    <cellStyle name="Normal 2 6 9 3 2" xfId="42274"/>
    <cellStyle name="Normal 2 6 9 3 2 2" xfId="42275"/>
    <cellStyle name="Normal 2 6 9 3 2 3" xfId="42276"/>
    <cellStyle name="Normal 2 6 9 3 2 4" xfId="42277"/>
    <cellStyle name="Normal 2 6 9 3 2 5" xfId="42278"/>
    <cellStyle name="Normal 2 6 9 3 2 6" xfId="42279"/>
    <cellStyle name="Normal 2 6 9 3 3" xfId="42280"/>
    <cellStyle name="Normal 2 6 9 3 4" xfId="42281"/>
    <cellStyle name="Normal 2 6 9 3 5" xfId="42282"/>
    <cellStyle name="Normal 2 6 9 3 6" xfId="42283"/>
    <cellStyle name="Normal 2 6 9 3 7" xfId="42284"/>
    <cellStyle name="Normal 2 6 9 4" xfId="42285"/>
    <cellStyle name="Normal 2 6 9 4 2" xfId="42286"/>
    <cellStyle name="Normal 2 6 9 4 2 2" xfId="42287"/>
    <cellStyle name="Normal 2 6 9 4 2 3" xfId="42288"/>
    <cellStyle name="Normal 2 6 9 4 2 4" xfId="42289"/>
    <cellStyle name="Normal 2 6 9 4 2 5" xfId="42290"/>
    <cellStyle name="Normal 2 6 9 4 2 6" xfId="42291"/>
    <cellStyle name="Normal 2 6 9 4 3" xfId="42292"/>
    <cellStyle name="Normal 2 6 9 4 4" xfId="42293"/>
    <cellStyle name="Normal 2 6 9 4 5" xfId="42294"/>
    <cellStyle name="Normal 2 6 9 4 6" xfId="42295"/>
    <cellStyle name="Normal 2 6 9 4 7" xfId="42296"/>
    <cellStyle name="Normal 2 6 9 5" xfId="42297"/>
    <cellStyle name="Normal 2 6 9 5 2" xfId="42298"/>
    <cellStyle name="Normal 2 6 9 5 2 2" xfId="42299"/>
    <cellStyle name="Normal 2 6 9 5 2 3" xfId="42300"/>
    <cellStyle name="Normal 2 6 9 5 2 4" xfId="42301"/>
    <cellStyle name="Normal 2 6 9 5 2 5" xfId="42302"/>
    <cellStyle name="Normal 2 6 9 5 2 6" xfId="42303"/>
    <cellStyle name="Normal 2 6 9 5 3" xfId="42304"/>
    <cellStyle name="Normal 2 6 9 5 4" xfId="42305"/>
    <cellStyle name="Normal 2 6 9 5 5" xfId="42306"/>
    <cellStyle name="Normal 2 6 9 5 6" xfId="42307"/>
    <cellStyle name="Normal 2 6 9 5 7" xfId="42308"/>
    <cellStyle name="Normal 2 6 9 6" xfId="42309"/>
    <cellStyle name="Normal 2 6 9 6 2" xfId="42310"/>
    <cellStyle name="Normal 2 6 9 6 2 2" xfId="42311"/>
    <cellStyle name="Normal 2 6 9 6 2 3" xfId="42312"/>
    <cellStyle name="Normal 2 6 9 6 2 4" xfId="42313"/>
    <cellStyle name="Normal 2 6 9 6 2 5" xfId="42314"/>
    <cellStyle name="Normal 2 6 9 6 2 6" xfId="42315"/>
    <cellStyle name="Normal 2 6 9 6 3" xfId="42316"/>
    <cellStyle name="Normal 2 6 9 6 4" xfId="42317"/>
    <cellStyle name="Normal 2 6 9 6 5" xfId="42318"/>
    <cellStyle name="Normal 2 6 9 6 6" xfId="42319"/>
    <cellStyle name="Normal 2 6 9 6 7" xfId="42320"/>
    <cellStyle name="Normal 2 6 9 7" xfId="42321"/>
    <cellStyle name="Normal 2 6 9 7 2" xfId="42322"/>
    <cellStyle name="Normal 2 6 9 7 2 2" xfId="42323"/>
    <cellStyle name="Normal 2 6 9 7 2 3" xfId="42324"/>
    <cellStyle name="Normal 2 6 9 7 2 4" xfId="42325"/>
    <cellStyle name="Normal 2 6 9 7 2 5" xfId="42326"/>
    <cellStyle name="Normal 2 6 9 7 2 6" xfId="42327"/>
    <cellStyle name="Normal 2 6 9 7 3" xfId="42328"/>
    <cellStyle name="Normal 2 6 9 7 4" xfId="42329"/>
    <cellStyle name="Normal 2 6 9 7 5" xfId="42330"/>
    <cellStyle name="Normal 2 6 9 7 6" xfId="42331"/>
    <cellStyle name="Normal 2 6 9 7 7" xfId="42332"/>
    <cellStyle name="Normal 2 6 9 8" xfId="42333"/>
    <cellStyle name="Normal 2 6 9 8 2" xfId="42334"/>
    <cellStyle name="Normal 2 6 9 8 3" xfId="42335"/>
    <cellStyle name="Normal 2 6 9 8 4" xfId="42336"/>
    <cellStyle name="Normal 2 6 9 8 5" xfId="42337"/>
    <cellStyle name="Normal 2 6 9 8 6" xfId="42338"/>
    <cellStyle name="Normal 2 6 9 9" xfId="42339"/>
    <cellStyle name="Normal 2 60" xfId="42340"/>
    <cellStyle name="Normal 2 61" xfId="42341"/>
    <cellStyle name="Normal 2 62" xfId="42342"/>
    <cellStyle name="Normal 2 63" xfId="42343"/>
    <cellStyle name="Normal 2 64" xfId="42344"/>
    <cellStyle name="Normal 2 65" xfId="42345"/>
    <cellStyle name="Normal 2 66" xfId="42346"/>
    <cellStyle name="Normal 2 67" xfId="42347"/>
    <cellStyle name="Normal 2 68" xfId="42348"/>
    <cellStyle name="Normal 2 69" xfId="42349"/>
    <cellStyle name="Normal 2 7" xfId="42350"/>
    <cellStyle name="Normal 2 7 10" xfId="42351"/>
    <cellStyle name="Normal 2 7 10 10" xfId="42352"/>
    <cellStyle name="Normal 2 7 10 11" xfId="42353"/>
    <cellStyle name="Normal 2 7 10 12" xfId="42354"/>
    <cellStyle name="Normal 2 7 10 13" xfId="42355"/>
    <cellStyle name="Normal 2 7 10 2" xfId="42356"/>
    <cellStyle name="Normal 2 7 10 2 2" xfId="42357"/>
    <cellStyle name="Normal 2 7 10 2 2 2" xfId="42358"/>
    <cellStyle name="Normal 2 7 10 2 2 3" xfId="42359"/>
    <cellStyle name="Normal 2 7 10 2 2 4" xfId="42360"/>
    <cellStyle name="Normal 2 7 10 2 2 5" xfId="42361"/>
    <cellStyle name="Normal 2 7 10 2 2 6" xfId="42362"/>
    <cellStyle name="Normal 2 7 10 2 3" xfId="42363"/>
    <cellStyle name="Normal 2 7 10 2 4" xfId="42364"/>
    <cellStyle name="Normal 2 7 10 2 5" xfId="42365"/>
    <cellStyle name="Normal 2 7 10 2 6" xfId="42366"/>
    <cellStyle name="Normal 2 7 10 2 7" xfId="42367"/>
    <cellStyle name="Normal 2 7 10 3" xfId="42368"/>
    <cellStyle name="Normal 2 7 10 3 2" xfId="42369"/>
    <cellStyle name="Normal 2 7 10 3 2 2" xfId="42370"/>
    <cellStyle name="Normal 2 7 10 3 2 3" xfId="42371"/>
    <cellStyle name="Normal 2 7 10 3 2 4" xfId="42372"/>
    <cellStyle name="Normal 2 7 10 3 2 5" xfId="42373"/>
    <cellStyle name="Normal 2 7 10 3 2 6" xfId="42374"/>
    <cellStyle name="Normal 2 7 10 3 3" xfId="42375"/>
    <cellStyle name="Normal 2 7 10 3 4" xfId="42376"/>
    <cellStyle name="Normal 2 7 10 3 5" xfId="42377"/>
    <cellStyle name="Normal 2 7 10 3 6" xfId="42378"/>
    <cellStyle name="Normal 2 7 10 3 7" xfId="42379"/>
    <cellStyle name="Normal 2 7 10 4" xfId="42380"/>
    <cellStyle name="Normal 2 7 10 4 2" xfId="42381"/>
    <cellStyle name="Normal 2 7 10 4 2 2" xfId="42382"/>
    <cellStyle name="Normal 2 7 10 4 2 3" xfId="42383"/>
    <cellStyle name="Normal 2 7 10 4 2 4" xfId="42384"/>
    <cellStyle name="Normal 2 7 10 4 2 5" xfId="42385"/>
    <cellStyle name="Normal 2 7 10 4 2 6" xfId="42386"/>
    <cellStyle name="Normal 2 7 10 4 3" xfId="42387"/>
    <cellStyle name="Normal 2 7 10 4 4" xfId="42388"/>
    <cellStyle name="Normal 2 7 10 4 5" xfId="42389"/>
    <cellStyle name="Normal 2 7 10 4 6" xfId="42390"/>
    <cellStyle name="Normal 2 7 10 4 7" xfId="42391"/>
    <cellStyle name="Normal 2 7 10 5" xfId="42392"/>
    <cellStyle name="Normal 2 7 10 5 2" xfId="42393"/>
    <cellStyle name="Normal 2 7 10 5 2 2" xfId="42394"/>
    <cellStyle name="Normal 2 7 10 5 2 3" xfId="42395"/>
    <cellStyle name="Normal 2 7 10 5 2 4" xfId="42396"/>
    <cellStyle name="Normal 2 7 10 5 2 5" xfId="42397"/>
    <cellStyle name="Normal 2 7 10 5 2 6" xfId="42398"/>
    <cellStyle name="Normal 2 7 10 5 3" xfId="42399"/>
    <cellStyle name="Normal 2 7 10 5 4" xfId="42400"/>
    <cellStyle name="Normal 2 7 10 5 5" xfId="42401"/>
    <cellStyle name="Normal 2 7 10 5 6" xfId="42402"/>
    <cellStyle name="Normal 2 7 10 5 7" xfId="42403"/>
    <cellStyle name="Normal 2 7 10 6" xfId="42404"/>
    <cellStyle name="Normal 2 7 10 6 2" xfId="42405"/>
    <cellStyle name="Normal 2 7 10 6 2 2" xfId="42406"/>
    <cellStyle name="Normal 2 7 10 6 2 3" xfId="42407"/>
    <cellStyle name="Normal 2 7 10 6 2 4" xfId="42408"/>
    <cellStyle name="Normal 2 7 10 6 2 5" xfId="42409"/>
    <cellStyle name="Normal 2 7 10 6 2 6" xfId="42410"/>
    <cellStyle name="Normal 2 7 10 6 3" xfId="42411"/>
    <cellStyle name="Normal 2 7 10 6 4" xfId="42412"/>
    <cellStyle name="Normal 2 7 10 6 5" xfId="42413"/>
    <cellStyle name="Normal 2 7 10 6 6" xfId="42414"/>
    <cellStyle name="Normal 2 7 10 6 7" xfId="42415"/>
    <cellStyle name="Normal 2 7 10 7" xfId="42416"/>
    <cellStyle name="Normal 2 7 10 7 2" xfId="42417"/>
    <cellStyle name="Normal 2 7 10 7 2 2" xfId="42418"/>
    <cellStyle name="Normal 2 7 10 7 2 3" xfId="42419"/>
    <cellStyle name="Normal 2 7 10 7 2 4" xfId="42420"/>
    <cellStyle name="Normal 2 7 10 7 2 5" xfId="42421"/>
    <cellStyle name="Normal 2 7 10 7 2 6" xfId="42422"/>
    <cellStyle name="Normal 2 7 10 7 3" xfId="42423"/>
    <cellStyle name="Normal 2 7 10 7 4" xfId="42424"/>
    <cellStyle name="Normal 2 7 10 7 5" xfId="42425"/>
    <cellStyle name="Normal 2 7 10 7 6" xfId="42426"/>
    <cellStyle name="Normal 2 7 10 7 7" xfId="42427"/>
    <cellStyle name="Normal 2 7 10 8" xfId="42428"/>
    <cellStyle name="Normal 2 7 10 8 2" xfId="42429"/>
    <cellStyle name="Normal 2 7 10 8 3" xfId="42430"/>
    <cellStyle name="Normal 2 7 10 8 4" xfId="42431"/>
    <cellStyle name="Normal 2 7 10 8 5" xfId="42432"/>
    <cellStyle name="Normal 2 7 10 8 6" xfId="42433"/>
    <cellStyle name="Normal 2 7 10 9" xfId="42434"/>
    <cellStyle name="Normal 2 7 11" xfId="42435"/>
    <cellStyle name="Normal 2 7 11 10" xfId="42436"/>
    <cellStyle name="Normal 2 7 11 11" xfId="42437"/>
    <cellStyle name="Normal 2 7 11 12" xfId="42438"/>
    <cellStyle name="Normal 2 7 11 13" xfId="42439"/>
    <cellStyle name="Normal 2 7 11 2" xfId="42440"/>
    <cellStyle name="Normal 2 7 11 2 2" xfId="42441"/>
    <cellStyle name="Normal 2 7 11 2 2 2" xfId="42442"/>
    <cellStyle name="Normal 2 7 11 2 2 3" xfId="42443"/>
    <cellStyle name="Normal 2 7 11 2 2 4" xfId="42444"/>
    <cellStyle name="Normal 2 7 11 2 2 5" xfId="42445"/>
    <cellStyle name="Normal 2 7 11 2 2 6" xfId="42446"/>
    <cellStyle name="Normal 2 7 11 2 3" xfId="42447"/>
    <cellStyle name="Normal 2 7 11 2 4" xfId="42448"/>
    <cellStyle name="Normal 2 7 11 2 5" xfId="42449"/>
    <cellStyle name="Normal 2 7 11 2 6" xfId="42450"/>
    <cellStyle name="Normal 2 7 11 2 7" xfId="42451"/>
    <cellStyle name="Normal 2 7 11 3" xfId="42452"/>
    <cellStyle name="Normal 2 7 11 3 2" xfId="42453"/>
    <cellStyle name="Normal 2 7 11 3 2 2" xfId="42454"/>
    <cellStyle name="Normal 2 7 11 3 2 3" xfId="42455"/>
    <cellStyle name="Normal 2 7 11 3 2 4" xfId="42456"/>
    <cellStyle name="Normal 2 7 11 3 2 5" xfId="42457"/>
    <cellStyle name="Normal 2 7 11 3 2 6" xfId="42458"/>
    <cellStyle name="Normal 2 7 11 3 3" xfId="42459"/>
    <cellStyle name="Normal 2 7 11 3 4" xfId="42460"/>
    <cellStyle name="Normal 2 7 11 3 5" xfId="42461"/>
    <cellStyle name="Normal 2 7 11 3 6" xfId="42462"/>
    <cellStyle name="Normal 2 7 11 3 7" xfId="42463"/>
    <cellStyle name="Normal 2 7 11 4" xfId="42464"/>
    <cellStyle name="Normal 2 7 11 4 2" xfId="42465"/>
    <cellStyle name="Normal 2 7 11 4 2 2" xfId="42466"/>
    <cellStyle name="Normal 2 7 11 4 2 3" xfId="42467"/>
    <cellStyle name="Normal 2 7 11 4 2 4" xfId="42468"/>
    <cellStyle name="Normal 2 7 11 4 2 5" xfId="42469"/>
    <cellStyle name="Normal 2 7 11 4 2 6" xfId="42470"/>
    <cellStyle name="Normal 2 7 11 4 3" xfId="42471"/>
    <cellStyle name="Normal 2 7 11 4 4" xfId="42472"/>
    <cellStyle name="Normal 2 7 11 4 5" xfId="42473"/>
    <cellStyle name="Normal 2 7 11 4 6" xfId="42474"/>
    <cellStyle name="Normal 2 7 11 4 7" xfId="42475"/>
    <cellStyle name="Normal 2 7 11 5" xfId="42476"/>
    <cellStyle name="Normal 2 7 11 5 2" xfId="42477"/>
    <cellStyle name="Normal 2 7 11 5 2 2" xfId="42478"/>
    <cellStyle name="Normal 2 7 11 5 2 3" xfId="42479"/>
    <cellStyle name="Normal 2 7 11 5 2 4" xfId="42480"/>
    <cellStyle name="Normal 2 7 11 5 2 5" xfId="42481"/>
    <cellStyle name="Normal 2 7 11 5 2 6" xfId="42482"/>
    <cellStyle name="Normal 2 7 11 5 3" xfId="42483"/>
    <cellStyle name="Normal 2 7 11 5 4" xfId="42484"/>
    <cellStyle name="Normal 2 7 11 5 5" xfId="42485"/>
    <cellStyle name="Normal 2 7 11 5 6" xfId="42486"/>
    <cellStyle name="Normal 2 7 11 5 7" xfId="42487"/>
    <cellStyle name="Normal 2 7 11 6" xfId="42488"/>
    <cellStyle name="Normal 2 7 11 6 2" xfId="42489"/>
    <cellStyle name="Normal 2 7 11 6 2 2" xfId="42490"/>
    <cellStyle name="Normal 2 7 11 6 2 3" xfId="42491"/>
    <cellStyle name="Normal 2 7 11 6 2 4" xfId="42492"/>
    <cellStyle name="Normal 2 7 11 6 2 5" xfId="42493"/>
    <cellStyle name="Normal 2 7 11 6 2 6" xfId="42494"/>
    <cellStyle name="Normal 2 7 11 6 3" xfId="42495"/>
    <cellStyle name="Normal 2 7 11 6 4" xfId="42496"/>
    <cellStyle name="Normal 2 7 11 6 5" xfId="42497"/>
    <cellStyle name="Normal 2 7 11 6 6" xfId="42498"/>
    <cellStyle name="Normal 2 7 11 6 7" xfId="42499"/>
    <cellStyle name="Normal 2 7 11 7" xfId="42500"/>
    <cellStyle name="Normal 2 7 11 7 2" xfId="42501"/>
    <cellStyle name="Normal 2 7 11 7 2 2" xfId="42502"/>
    <cellStyle name="Normal 2 7 11 7 2 3" xfId="42503"/>
    <cellStyle name="Normal 2 7 11 7 2 4" xfId="42504"/>
    <cellStyle name="Normal 2 7 11 7 2 5" xfId="42505"/>
    <cellStyle name="Normal 2 7 11 7 2 6" xfId="42506"/>
    <cellStyle name="Normal 2 7 11 7 3" xfId="42507"/>
    <cellStyle name="Normal 2 7 11 7 4" xfId="42508"/>
    <cellStyle name="Normal 2 7 11 7 5" xfId="42509"/>
    <cellStyle name="Normal 2 7 11 7 6" xfId="42510"/>
    <cellStyle name="Normal 2 7 11 7 7" xfId="42511"/>
    <cellStyle name="Normal 2 7 11 8" xfId="42512"/>
    <cellStyle name="Normal 2 7 11 8 2" xfId="42513"/>
    <cellStyle name="Normal 2 7 11 8 3" xfId="42514"/>
    <cellStyle name="Normal 2 7 11 8 4" xfId="42515"/>
    <cellStyle name="Normal 2 7 11 8 5" xfId="42516"/>
    <cellStyle name="Normal 2 7 11 8 6" xfId="42517"/>
    <cellStyle name="Normal 2 7 11 9" xfId="42518"/>
    <cellStyle name="Normal 2 7 12" xfId="42519"/>
    <cellStyle name="Normal 2 7 12 10" xfId="42520"/>
    <cellStyle name="Normal 2 7 12 11" xfId="42521"/>
    <cellStyle name="Normal 2 7 12 12" xfId="42522"/>
    <cellStyle name="Normal 2 7 12 13" xfId="42523"/>
    <cellStyle name="Normal 2 7 12 2" xfId="42524"/>
    <cellStyle name="Normal 2 7 12 2 2" xfId="42525"/>
    <cellStyle name="Normal 2 7 12 2 2 2" xfId="42526"/>
    <cellStyle name="Normal 2 7 12 2 2 3" xfId="42527"/>
    <cellStyle name="Normal 2 7 12 2 2 4" xfId="42528"/>
    <cellStyle name="Normal 2 7 12 2 2 5" xfId="42529"/>
    <cellStyle name="Normal 2 7 12 2 2 6" xfId="42530"/>
    <cellStyle name="Normal 2 7 12 2 3" xfId="42531"/>
    <cellStyle name="Normal 2 7 12 2 4" xfId="42532"/>
    <cellStyle name="Normal 2 7 12 2 5" xfId="42533"/>
    <cellStyle name="Normal 2 7 12 2 6" xfId="42534"/>
    <cellStyle name="Normal 2 7 12 2 7" xfId="42535"/>
    <cellStyle name="Normal 2 7 12 3" xfId="42536"/>
    <cellStyle name="Normal 2 7 12 3 2" xfId="42537"/>
    <cellStyle name="Normal 2 7 12 3 2 2" xfId="42538"/>
    <cellStyle name="Normal 2 7 12 3 2 3" xfId="42539"/>
    <cellStyle name="Normal 2 7 12 3 2 4" xfId="42540"/>
    <cellStyle name="Normal 2 7 12 3 2 5" xfId="42541"/>
    <cellStyle name="Normal 2 7 12 3 2 6" xfId="42542"/>
    <cellStyle name="Normal 2 7 12 3 3" xfId="42543"/>
    <cellStyle name="Normal 2 7 12 3 4" xfId="42544"/>
    <cellStyle name="Normal 2 7 12 3 5" xfId="42545"/>
    <cellStyle name="Normal 2 7 12 3 6" xfId="42546"/>
    <cellStyle name="Normal 2 7 12 3 7" xfId="42547"/>
    <cellStyle name="Normal 2 7 12 4" xfId="42548"/>
    <cellStyle name="Normal 2 7 12 4 2" xfId="42549"/>
    <cellStyle name="Normal 2 7 12 4 2 2" xfId="42550"/>
    <cellStyle name="Normal 2 7 12 4 2 3" xfId="42551"/>
    <cellStyle name="Normal 2 7 12 4 2 4" xfId="42552"/>
    <cellStyle name="Normal 2 7 12 4 2 5" xfId="42553"/>
    <cellStyle name="Normal 2 7 12 4 2 6" xfId="42554"/>
    <cellStyle name="Normal 2 7 12 4 3" xfId="42555"/>
    <cellStyle name="Normal 2 7 12 4 4" xfId="42556"/>
    <cellStyle name="Normal 2 7 12 4 5" xfId="42557"/>
    <cellStyle name="Normal 2 7 12 4 6" xfId="42558"/>
    <cellStyle name="Normal 2 7 12 4 7" xfId="42559"/>
    <cellStyle name="Normal 2 7 12 5" xfId="42560"/>
    <cellStyle name="Normal 2 7 12 5 2" xfId="42561"/>
    <cellStyle name="Normal 2 7 12 5 2 2" xfId="42562"/>
    <cellStyle name="Normal 2 7 12 5 2 3" xfId="42563"/>
    <cellStyle name="Normal 2 7 12 5 2 4" xfId="42564"/>
    <cellStyle name="Normal 2 7 12 5 2 5" xfId="42565"/>
    <cellStyle name="Normal 2 7 12 5 2 6" xfId="42566"/>
    <cellStyle name="Normal 2 7 12 5 3" xfId="42567"/>
    <cellStyle name="Normal 2 7 12 5 4" xfId="42568"/>
    <cellStyle name="Normal 2 7 12 5 5" xfId="42569"/>
    <cellStyle name="Normal 2 7 12 5 6" xfId="42570"/>
    <cellStyle name="Normal 2 7 12 5 7" xfId="42571"/>
    <cellStyle name="Normal 2 7 12 6" xfId="42572"/>
    <cellStyle name="Normal 2 7 12 6 2" xfId="42573"/>
    <cellStyle name="Normal 2 7 12 6 2 2" xfId="42574"/>
    <cellStyle name="Normal 2 7 12 6 2 3" xfId="42575"/>
    <cellStyle name="Normal 2 7 12 6 2 4" xfId="42576"/>
    <cellStyle name="Normal 2 7 12 6 2 5" xfId="42577"/>
    <cellStyle name="Normal 2 7 12 6 2 6" xfId="42578"/>
    <cellStyle name="Normal 2 7 12 6 3" xfId="42579"/>
    <cellStyle name="Normal 2 7 12 6 4" xfId="42580"/>
    <cellStyle name="Normal 2 7 12 6 5" xfId="42581"/>
    <cellStyle name="Normal 2 7 12 6 6" xfId="42582"/>
    <cellStyle name="Normal 2 7 12 6 7" xfId="42583"/>
    <cellStyle name="Normal 2 7 12 7" xfId="42584"/>
    <cellStyle name="Normal 2 7 12 7 2" xfId="42585"/>
    <cellStyle name="Normal 2 7 12 7 2 2" xfId="42586"/>
    <cellStyle name="Normal 2 7 12 7 2 3" xfId="42587"/>
    <cellStyle name="Normal 2 7 12 7 2 4" xfId="42588"/>
    <cellStyle name="Normal 2 7 12 7 2 5" xfId="42589"/>
    <cellStyle name="Normal 2 7 12 7 2 6" xfId="42590"/>
    <cellStyle name="Normal 2 7 12 7 3" xfId="42591"/>
    <cellStyle name="Normal 2 7 12 7 4" xfId="42592"/>
    <cellStyle name="Normal 2 7 12 7 5" xfId="42593"/>
    <cellStyle name="Normal 2 7 12 7 6" xfId="42594"/>
    <cellStyle name="Normal 2 7 12 7 7" xfId="42595"/>
    <cellStyle name="Normal 2 7 12 8" xfId="42596"/>
    <cellStyle name="Normal 2 7 12 8 2" xfId="42597"/>
    <cellStyle name="Normal 2 7 12 8 3" xfId="42598"/>
    <cellStyle name="Normal 2 7 12 8 4" xfId="42599"/>
    <cellStyle name="Normal 2 7 12 8 5" xfId="42600"/>
    <cellStyle name="Normal 2 7 12 8 6" xfId="42601"/>
    <cellStyle name="Normal 2 7 12 9" xfId="42602"/>
    <cellStyle name="Normal 2 7 13" xfId="42603"/>
    <cellStyle name="Normal 2 7 13 10" xfId="42604"/>
    <cellStyle name="Normal 2 7 13 11" xfId="42605"/>
    <cellStyle name="Normal 2 7 13 12" xfId="42606"/>
    <cellStyle name="Normal 2 7 13 13" xfId="42607"/>
    <cellStyle name="Normal 2 7 13 2" xfId="42608"/>
    <cellStyle name="Normal 2 7 13 2 2" xfId="42609"/>
    <cellStyle name="Normal 2 7 13 2 2 2" xfId="42610"/>
    <cellStyle name="Normal 2 7 13 2 2 3" xfId="42611"/>
    <cellStyle name="Normal 2 7 13 2 2 4" xfId="42612"/>
    <cellStyle name="Normal 2 7 13 2 2 5" xfId="42613"/>
    <cellStyle name="Normal 2 7 13 2 2 6" xfId="42614"/>
    <cellStyle name="Normal 2 7 13 2 3" xfId="42615"/>
    <cellStyle name="Normal 2 7 13 2 4" xfId="42616"/>
    <cellStyle name="Normal 2 7 13 2 5" xfId="42617"/>
    <cellStyle name="Normal 2 7 13 2 6" xfId="42618"/>
    <cellStyle name="Normal 2 7 13 2 7" xfId="42619"/>
    <cellStyle name="Normal 2 7 13 3" xfId="42620"/>
    <cellStyle name="Normal 2 7 13 3 2" xfId="42621"/>
    <cellStyle name="Normal 2 7 13 3 2 2" xfId="42622"/>
    <cellStyle name="Normal 2 7 13 3 2 3" xfId="42623"/>
    <cellStyle name="Normal 2 7 13 3 2 4" xfId="42624"/>
    <cellStyle name="Normal 2 7 13 3 2 5" xfId="42625"/>
    <cellStyle name="Normal 2 7 13 3 2 6" xfId="42626"/>
    <cellStyle name="Normal 2 7 13 3 3" xfId="42627"/>
    <cellStyle name="Normal 2 7 13 3 4" xfId="42628"/>
    <cellStyle name="Normal 2 7 13 3 5" xfId="42629"/>
    <cellStyle name="Normal 2 7 13 3 6" xfId="42630"/>
    <cellStyle name="Normal 2 7 13 3 7" xfId="42631"/>
    <cellStyle name="Normal 2 7 13 4" xfId="42632"/>
    <cellStyle name="Normal 2 7 13 4 2" xfId="42633"/>
    <cellStyle name="Normal 2 7 13 4 2 2" xfId="42634"/>
    <cellStyle name="Normal 2 7 13 4 2 3" xfId="42635"/>
    <cellStyle name="Normal 2 7 13 4 2 4" xfId="42636"/>
    <cellStyle name="Normal 2 7 13 4 2 5" xfId="42637"/>
    <cellStyle name="Normal 2 7 13 4 2 6" xfId="42638"/>
    <cellStyle name="Normal 2 7 13 4 3" xfId="42639"/>
    <cellStyle name="Normal 2 7 13 4 4" xfId="42640"/>
    <cellStyle name="Normal 2 7 13 4 5" xfId="42641"/>
    <cellStyle name="Normal 2 7 13 4 6" xfId="42642"/>
    <cellStyle name="Normal 2 7 13 4 7" xfId="42643"/>
    <cellStyle name="Normal 2 7 13 5" xfId="42644"/>
    <cellStyle name="Normal 2 7 13 5 2" xfId="42645"/>
    <cellStyle name="Normal 2 7 13 5 2 2" xfId="42646"/>
    <cellStyle name="Normal 2 7 13 5 2 3" xfId="42647"/>
    <cellStyle name="Normal 2 7 13 5 2 4" xfId="42648"/>
    <cellStyle name="Normal 2 7 13 5 2 5" xfId="42649"/>
    <cellStyle name="Normal 2 7 13 5 2 6" xfId="42650"/>
    <cellStyle name="Normal 2 7 13 5 3" xfId="42651"/>
    <cellStyle name="Normal 2 7 13 5 4" xfId="42652"/>
    <cellStyle name="Normal 2 7 13 5 5" xfId="42653"/>
    <cellStyle name="Normal 2 7 13 5 6" xfId="42654"/>
    <cellStyle name="Normal 2 7 13 5 7" xfId="42655"/>
    <cellStyle name="Normal 2 7 13 6" xfId="42656"/>
    <cellStyle name="Normal 2 7 13 6 2" xfId="42657"/>
    <cellStyle name="Normal 2 7 13 6 2 2" xfId="42658"/>
    <cellStyle name="Normal 2 7 13 6 2 3" xfId="42659"/>
    <cellStyle name="Normal 2 7 13 6 2 4" xfId="42660"/>
    <cellStyle name="Normal 2 7 13 6 2 5" xfId="42661"/>
    <cellStyle name="Normal 2 7 13 6 2 6" xfId="42662"/>
    <cellStyle name="Normal 2 7 13 6 3" xfId="42663"/>
    <cellStyle name="Normal 2 7 13 6 4" xfId="42664"/>
    <cellStyle name="Normal 2 7 13 6 5" xfId="42665"/>
    <cellStyle name="Normal 2 7 13 6 6" xfId="42666"/>
    <cellStyle name="Normal 2 7 13 6 7" xfId="42667"/>
    <cellStyle name="Normal 2 7 13 7" xfId="42668"/>
    <cellStyle name="Normal 2 7 13 7 2" xfId="42669"/>
    <cellStyle name="Normal 2 7 13 7 2 2" xfId="42670"/>
    <cellStyle name="Normal 2 7 13 7 2 3" xfId="42671"/>
    <cellStyle name="Normal 2 7 13 7 2 4" xfId="42672"/>
    <cellStyle name="Normal 2 7 13 7 2 5" xfId="42673"/>
    <cellStyle name="Normal 2 7 13 7 2 6" xfId="42674"/>
    <cellStyle name="Normal 2 7 13 7 3" xfId="42675"/>
    <cellStyle name="Normal 2 7 13 7 4" xfId="42676"/>
    <cellStyle name="Normal 2 7 13 7 5" xfId="42677"/>
    <cellStyle name="Normal 2 7 13 7 6" xfId="42678"/>
    <cellStyle name="Normal 2 7 13 7 7" xfId="42679"/>
    <cellStyle name="Normal 2 7 13 8" xfId="42680"/>
    <cellStyle name="Normal 2 7 13 8 2" xfId="42681"/>
    <cellStyle name="Normal 2 7 13 8 3" xfId="42682"/>
    <cellStyle name="Normal 2 7 13 8 4" xfId="42683"/>
    <cellStyle name="Normal 2 7 13 8 5" xfId="42684"/>
    <cellStyle name="Normal 2 7 13 8 6" xfId="42685"/>
    <cellStyle name="Normal 2 7 13 9" xfId="42686"/>
    <cellStyle name="Normal 2 7 14" xfId="42687"/>
    <cellStyle name="Normal 2 7 14 2" xfId="42688"/>
    <cellStyle name="Normal 2 7 14 2 2" xfId="42689"/>
    <cellStyle name="Normal 2 7 14 2 3" xfId="42690"/>
    <cellStyle name="Normal 2 7 14 2 4" xfId="42691"/>
    <cellStyle name="Normal 2 7 14 2 5" xfId="42692"/>
    <cellStyle name="Normal 2 7 14 2 6" xfId="42693"/>
    <cellStyle name="Normal 2 7 14 3" xfId="42694"/>
    <cellStyle name="Normal 2 7 14 4" xfId="42695"/>
    <cellStyle name="Normal 2 7 14 5" xfId="42696"/>
    <cellStyle name="Normal 2 7 14 6" xfId="42697"/>
    <cellStyle name="Normal 2 7 14 7" xfId="42698"/>
    <cellStyle name="Normal 2 7 15" xfId="42699"/>
    <cellStyle name="Normal 2 7 15 2" xfId="42700"/>
    <cellStyle name="Normal 2 7 15 2 2" xfId="42701"/>
    <cellStyle name="Normal 2 7 15 2 3" xfId="42702"/>
    <cellStyle name="Normal 2 7 15 2 4" xfId="42703"/>
    <cellStyle name="Normal 2 7 15 2 5" xfId="42704"/>
    <cellStyle name="Normal 2 7 15 2 6" xfId="42705"/>
    <cellStyle name="Normal 2 7 15 3" xfId="42706"/>
    <cellStyle name="Normal 2 7 15 4" xfId="42707"/>
    <cellStyle name="Normal 2 7 15 5" xfId="42708"/>
    <cellStyle name="Normal 2 7 15 6" xfId="42709"/>
    <cellStyle name="Normal 2 7 15 7" xfId="42710"/>
    <cellStyle name="Normal 2 7 16" xfId="42711"/>
    <cellStyle name="Normal 2 7 16 2" xfId="42712"/>
    <cellStyle name="Normal 2 7 16 2 2" xfId="42713"/>
    <cellStyle name="Normal 2 7 16 2 3" xfId="42714"/>
    <cellStyle name="Normal 2 7 16 2 3 2" xfId="42715"/>
    <cellStyle name="Normal 2 7 16 2 3 2 2" xfId="42716"/>
    <cellStyle name="Normal 2 7 16 2 3 3" xfId="42717"/>
    <cellStyle name="Normal 2 7 16 2 4" xfId="42718"/>
    <cellStyle name="Normal 2 7 16 2 5" xfId="42719"/>
    <cellStyle name="Normal 2 7 16 2 6" xfId="42720"/>
    <cellStyle name="Normal 2 7 16 3" xfId="42721"/>
    <cellStyle name="Normal 2 7 16 4" xfId="42722"/>
    <cellStyle name="Normal 2 7 16 5" xfId="42723"/>
    <cellStyle name="Normal 2 7 16 6" xfId="42724"/>
    <cellStyle name="Normal 2 7 16 7" xfId="42725"/>
    <cellStyle name="Normal 2 7 17" xfId="42726"/>
    <cellStyle name="Normal 2 7 17 2" xfId="42727"/>
    <cellStyle name="Normal 2 7 17 2 2" xfId="42728"/>
    <cellStyle name="Normal 2 7 17 2 3" xfId="42729"/>
    <cellStyle name="Normal 2 7 17 2 4" xfId="42730"/>
    <cellStyle name="Normal 2 7 17 2 5" xfId="42731"/>
    <cellStyle name="Normal 2 7 17 2 6" xfId="42732"/>
    <cellStyle name="Normal 2 7 17 3" xfId="42733"/>
    <cellStyle name="Normal 2 7 17 3 2" xfId="42734"/>
    <cellStyle name="Normal 2 7 17 3 2 2" xfId="42735"/>
    <cellStyle name="Normal 2 7 17 3 3" xfId="42736"/>
    <cellStyle name="Normal 2 7 17 4" xfId="42737"/>
    <cellStyle name="Normal 2 7 17 5" xfId="42738"/>
    <cellStyle name="Normal 2 7 17 6" xfId="42739"/>
    <cellStyle name="Normal 2 7 17 7" xfId="42740"/>
    <cellStyle name="Normal 2 7 18" xfId="42741"/>
    <cellStyle name="Normal 2 7 18 2" xfId="42742"/>
    <cellStyle name="Normal 2 7 18 2 2" xfId="42743"/>
    <cellStyle name="Normal 2 7 18 2 3" xfId="42744"/>
    <cellStyle name="Normal 2 7 18 2 4" xfId="42745"/>
    <cellStyle name="Normal 2 7 18 2 5" xfId="42746"/>
    <cellStyle name="Normal 2 7 18 2 6" xfId="42747"/>
    <cellStyle name="Normal 2 7 18 3" xfId="42748"/>
    <cellStyle name="Normal 2 7 18 4" xfId="42749"/>
    <cellStyle name="Normal 2 7 18 5" xfId="42750"/>
    <cellStyle name="Normal 2 7 18 6" xfId="42751"/>
    <cellStyle name="Normal 2 7 18 7" xfId="42752"/>
    <cellStyle name="Normal 2 7 19" xfId="42753"/>
    <cellStyle name="Normal 2 7 19 2" xfId="42754"/>
    <cellStyle name="Normal 2 7 19 2 2" xfId="42755"/>
    <cellStyle name="Normal 2 7 19 2 3" xfId="42756"/>
    <cellStyle name="Normal 2 7 19 2 4" xfId="42757"/>
    <cellStyle name="Normal 2 7 19 2 5" xfId="42758"/>
    <cellStyle name="Normal 2 7 19 2 6" xfId="42759"/>
    <cellStyle name="Normal 2 7 19 3" xfId="42760"/>
    <cellStyle name="Normal 2 7 19 4" xfId="42761"/>
    <cellStyle name="Normal 2 7 19 5" xfId="42762"/>
    <cellStyle name="Normal 2 7 19 6" xfId="42763"/>
    <cellStyle name="Normal 2 7 19 7" xfId="42764"/>
    <cellStyle name="Normal 2 7 2" xfId="42765"/>
    <cellStyle name="Normal 2 7 2 10" xfId="42766"/>
    <cellStyle name="Normal 2 7 2 11" xfId="42767"/>
    <cellStyle name="Normal 2 7 2 12" xfId="42768"/>
    <cellStyle name="Normal 2 7 2 13" xfId="42769"/>
    <cellStyle name="Normal 2 7 2 2" xfId="42770"/>
    <cellStyle name="Normal 2 7 2 2 2" xfId="42771"/>
    <cellStyle name="Normal 2 7 2 2 2 2" xfId="42772"/>
    <cellStyle name="Normal 2 7 2 2 2 3" xfId="42773"/>
    <cellStyle name="Normal 2 7 2 2 2 4" xfId="42774"/>
    <cellStyle name="Normal 2 7 2 2 2 5" xfId="42775"/>
    <cellStyle name="Normal 2 7 2 2 2 6" xfId="42776"/>
    <cellStyle name="Normal 2 7 2 2 3" xfId="42777"/>
    <cellStyle name="Normal 2 7 2 2 4" xfId="42778"/>
    <cellStyle name="Normal 2 7 2 2 5" xfId="42779"/>
    <cellStyle name="Normal 2 7 2 2 6" xfId="42780"/>
    <cellStyle name="Normal 2 7 2 2 7" xfId="42781"/>
    <cellStyle name="Normal 2 7 2 3" xfId="42782"/>
    <cellStyle name="Normal 2 7 2 3 2" xfId="42783"/>
    <cellStyle name="Normal 2 7 2 3 2 2" xfId="42784"/>
    <cellStyle name="Normal 2 7 2 3 2 3" xfId="42785"/>
    <cellStyle name="Normal 2 7 2 3 2 4" xfId="42786"/>
    <cellStyle name="Normal 2 7 2 3 2 5" xfId="42787"/>
    <cellStyle name="Normal 2 7 2 3 2 6" xfId="42788"/>
    <cellStyle name="Normal 2 7 2 3 3" xfId="42789"/>
    <cellStyle name="Normal 2 7 2 3 4" xfId="42790"/>
    <cellStyle name="Normal 2 7 2 3 5" xfId="42791"/>
    <cellStyle name="Normal 2 7 2 3 6" xfId="42792"/>
    <cellStyle name="Normal 2 7 2 3 7" xfId="42793"/>
    <cellStyle name="Normal 2 7 2 4" xfId="42794"/>
    <cellStyle name="Normal 2 7 2 4 2" xfId="42795"/>
    <cellStyle name="Normal 2 7 2 4 2 2" xfId="42796"/>
    <cellStyle name="Normal 2 7 2 4 2 3" xfId="42797"/>
    <cellStyle name="Normal 2 7 2 4 2 4" xfId="42798"/>
    <cellStyle name="Normal 2 7 2 4 2 5" xfId="42799"/>
    <cellStyle name="Normal 2 7 2 4 2 6" xfId="42800"/>
    <cellStyle name="Normal 2 7 2 4 3" xfId="42801"/>
    <cellStyle name="Normal 2 7 2 4 4" xfId="42802"/>
    <cellStyle name="Normal 2 7 2 4 5" xfId="42803"/>
    <cellStyle name="Normal 2 7 2 4 6" xfId="42804"/>
    <cellStyle name="Normal 2 7 2 4 7" xfId="42805"/>
    <cellStyle name="Normal 2 7 2 5" xfId="42806"/>
    <cellStyle name="Normal 2 7 2 5 2" xfId="42807"/>
    <cellStyle name="Normal 2 7 2 5 2 2" xfId="42808"/>
    <cellStyle name="Normal 2 7 2 5 2 2 2" xfId="42809"/>
    <cellStyle name="Normal 2 7 2 5 2 2 2 2" xfId="42810"/>
    <cellStyle name="Normal 2 7 2 5 2 2 3" xfId="42811"/>
    <cellStyle name="Normal 2 7 2 5 2 3" xfId="42812"/>
    <cellStyle name="Normal 2 7 2 5 2 4" xfId="42813"/>
    <cellStyle name="Normal 2 7 2 5 2 5" xfId="42814"/>
    <cellStyle name="Normal 2 7 2 5 2 6" xfId="42815"/>
    <cellStyle name="Normal 2 7 2 5 3" xfId="42816"/>
    <cellStyle name="Normal 2 7 2 5 4" xfId="42817"/>
    <cellStyle name="Normal 2 7 2 5 5" xfId="42818"/>
    <cellStyle name="Normal 2 7 2 5 6" xfId="42819"/>
    <cellStyle name="Normal 2 7 2 5 7" xfId="42820"/>
    <cellStyle name="Normal 2 7 2 6" xfId="42821"/>
    <cellStyle name="Normal 2 7 2 6 2" xfId="42822"/>
    <cellStyle name="Normal 2 7 2 6 2 2" xfId="42823"/>
    <cellStyle name="Normal 2 7 2 6 2 3" xfId="42824"/>
    <cellStyle name="Normal 2 7 2 6 2 4" xfId="42825"/>
    <cellStyle name="Normal 2 7 2 6 2 5" xfId="42826"/>
    <cellStyle name="Normal 2 7 2 6 2 6" xfId="42827"/>
    <cellStyle name="Normal 2 7 2 6 3" xfId="42828"/>
    <cellStyle name="Normal 2 7 2 6 4" xfId="42829"/>
    <cellStyle name="Normal 2 7 2 6 5" xfId="42830"/>
    <cellStyle name="Normal 2 7 2 6 6" xfId="42831"/>
    <cellStyle name="Normal 2 7 2 6 7" xfId="42832"/>
    <cellStyle name="Normal 2 7 2 7" xfId="42833"/>
    <cellStyle name="Normal 2 7 2 7 2" xfId="42834"/>
    <cellStyle name="Normal 2 7 2 7 2 2" xfId="42835"/>
    <cellStyle name="Normal 2 7 2 7 2 3" xfId="42836"/>
    <cellStyle name="Normal 2 7 2 7 2 4" xfId="42837"/>
    <cellStyle name="Normal 2 7 2 7 2 5" xfId="42838"/>
    <cellStyle name="Normal 2 7 2 7 2 6" xfId="42839"/>
    <cellStyle name="Normal 2 7 2 7 3" xfId="42840"/>
    <cellStyle name="Normal 2 7 2 7 3 2" xfId="42841"/>
    <cellStyle name="Normal 2 7 2 7 3 2 2" xfId="42842"/>
    <cellStyle name="Normal 2 7 2 7 3 3" xfId="42843"/>
    <cellStyle name="Normal 2 7 2 7 4" xfId="42844"/>
    <cellStyle name="Normal 2 7 2 7 5" xfId="42845"/>
    <cellStyle name="Normal 2 7 2 7 6" xfId="42846"/>
    <cellStyle name="Normal 2 7 2 7 7" xfId="42847"/>
    <cellStyle name="Normal 2 7 2 8" xfId="42848"/>
    <cellStyle name="Normal 2 7 2 8 2" xfId="42849"/>
    <cellStyle name="Normal 2 7 2 8 3" xfId="42850"/>
    <cellStyle name="Normal 2 7 2 8 4" xfId="42851"/>
    <cellStyle name="Normal 2 7 2 8 5" xfId="42852"/>
    <cellStyle name="Normal 2 7 2 8 6" xfId="42853"/>
    <cellStyle name="Normal 2 7 2 9" xfId="42854"/>
    <cellStyle name="Normal 2 7 20" xfId="42855"/>
    <cellStyle name="Normal 2 7 20 2" xfId="42856"/>
    <cellStyle name="Normal 2 7 20 3" xfId="42857"/>
    <cellStyle name="Normal 2 7 20 4" xfId="42858"/>
    <cellStyle name="Normal 2 7 20 5" xfId="42859"/>
    <cellStyle name="Normal 2 7 20 6" xfId="42860"/>
    <cellStyle name="Normal 2 7 21" xfId="42861"/>
    <cellStyle name="Normal 2 7 21 2" xfId="42862"/>
    <cellStyle name="Normal 2 7 21 3" xfId="42863"/>
    <cellStyle name="Normal 2 7 21 4" xfId="42864"/>
    <cellStyle name="Normal 2 7 21 5" xfId="42865"/>
    <cellStyle name="Normal 2 7 21 6" xfId="42866"/>
    <cellStyle name="Normal 2 7 22" xfId="42867"/>
    <cellStyle name="Normal 2 7 23" xfId="42868"/>
    <cellStyle name="Normal 2 7 24" xfId="42869"/>
    <cellStyle name="Normal 2 7 25" xfId="42870"/>
    <cellStyle name="Normal 2 7 26" xfId="42871"/>
    <cellStyle name="Normal 2 7 3" xfId="42872"/>
    <cellStyle name="Normal 2 7 3 10" xfId="42873"/>
    <cellStyle name="Normal 2 7 3 11" xfId="42874"/>
    <cellStyle name="Normal 2 7 3 12" xfId="42875"/>
    <cellStyle name="Normal 2 7 3 13" xfId="42876"/>
    <cellStyle name="Normal 2 7 3 2" xfId="42877"/>
    <cellStyle name="Normal 2 7 3 2 2" xfId="42878"/>
    <cellStyle name="Normal 2 7 3 2 2 2" xfId="42879"/>
    <cellStyle name="Normal 2 7 3 2 2 3" xfId="42880"/>
    <cellStyle name="Normal 2 7 3 2 2 4" xfId="42881"/>
    <cellStyle name="Normal 2 7 3 2 2 5" xfId="42882"/>
    <cellStyle name="Normal 2 7 3 2 2 6" xfId="42883"/>
    <cellStyle name="Normal 2 7 3 2 3" xfId="42884"/>
    <cellStyle name="Normal 2 7 3 2 4" xfId="42885"/>
    <cellStyle name="Normal 2 7 3 2 5" xfId="42886"/>
    <cellStyle name="Normal 2 7 3 2 6" xfId="42887"/>
    <cellStyle name="Normal 2 7 3 2 7" xfId="42888"/>
    <cellStyle name="Normal 2 7 3 3" xfId="42889"/>
    <cellStyle name="Normal 2 7 3 3 2" xfId="42890"/>
    <cellStyle name="Normal 2 7 3 3 2 2" xfId="42891"/>
    <cellStyle name="Normal 2 7 3 3 2 3" xfId="42892"/>
    <cellStyle name="Normal 2 7 3 3 2 4" xfId="42893"/>
    <cellStyle name="Normal 2 7 3 3 2 5" xfId="42894"/>
    <cellStyle name="Normal 2 7 3 3 2 6" xfId="42895"/>
    <cellStyle name="Normal 2 7 3 3 3" xfId="42896"/>
    <cellStyle name="Normal 2 7 3 3 4" xfId="42897"/>
    <cellStyle name="Normal 2 7 3 3 5" xfId="42898"/>
    <cellStyle name="Normal 2 7 3 3 6" xfId="42899"/>
    <cellStyle name="Normal 2 7 3 3 7" xfId="42900"/>
    <cellStyle name="Normal 2 7 3 4" xfId="42901"/>
    <cellStyle name="Normal 2 7 3 4 2" xfId="42902"/>
    <cellStyle name="Normal 2 7 3 4 2 2" xfId="42903"/>
    <cellStyle name="Normal 2 7 3 4 2 3" xfId="42904"/>
    <cellStyle name="Normal 2 7 3 4 2 4" xfId="42905"/>
    <cellStyle name="Normal 2 7 3 4 2 5" xfId="42906"/>
    <cellStyle name="Normal 2 7 3 4 2 6" xfId="42907"/>
    <cellStyle name="Normal 2 7 3 4 3" xfId="42908"/>
    <cellStyle name="Normal 2 7 3 4 4" xfId="42909"/>
    <cellStyle name="Normal 2 7 3 4 5" xfId="42910"/>
    <cellStyle name="Normal 2 7 3 4 6" xfId="42911"/>
    <cellStyle name="Normal 2 7 3 4 7" xfId="42912"/>
    <cellStyle name="Normal 2 7 3 5" xfId="42913"/>
    <cellStyle name="Normal 2 7 3 5 2" xfId="42914"/>
    <cellStyle name="Normal 2 7 3 5 2 2" xfId="42915"/>
    <cellStyle name="Normal 2 7 3 5 2 3" xfId="42916"/>
    <cellStyle name="Normal 2 7 3 5 2 4" xfId="42917"/>
    <cellStyle name="Normal 2 7 3 5 2 5" xfId="42918"/>
    <cellStyle name="Normal 2 7 3 5 2 6" xfId="42919"/>
    <cellStyle name="Normal 2 7 3 5 3" xfId="42920"/>
    <cellStyle name="Normal 2 7 3 5 4" xfId="42921"/>
    <cellStyle name="Normal 2 7 3 5 5" xfId="42922"/>
    <cellStyle name="Normal 2 7 3 5 6" xfId="42923"/>
    <cellStyle name="Normal 2 7 3 5 7" xfId="42924"/>
    <cellStyle name="Normal 2 7 3 6" xfId="42925"/>
    <cellStyle name="Normal 2 7 3 6 2" xfId="42926"/>
    <cellStyle name="Normal 2 7 3 6 2 2" xfId="42927"/>
    <cellStyle name="Normal 2 7 3 6 2 3" xfId="42928"/>
    <cellStyle name="Normal 2 7 3 6 2 4" xfId="42929"/>
    <cellStyle name="Normal 2 7 3 6 2 5" xfId="42930"/>
    <cellStyle name="Normal 2 7 3 6 2 6" xfId="42931"/>
    <cellStyle name="Normal 2 7 3 6 3" xfId="42932"/>
    <cellStyle name="Normal 2 7 3 6 4" xfId="42933"/>
    <cellStyle name="Normal 2 7 3 6 5" xfId="42934"/>
    <cellStyle name="Normal 2 7 3 6 6" xfId="42935"/>
    <cellStyle name="Normal 2 7 3 6 7" xfId="42936"/>
    <cellStyle name="Normal 2 7 3 7" xfId="42937"/>
    <cellStyle name="Normal 2 7 3 7 2" xfId="42938"/>
    <cellStyle name="Normal 2 7 3 7 2 2" xfId="42939"/>
    <cellStyle name="Normal 2 7 3 7 2 3" xfId="42940"/>
    <cellStyle name="Normal 2 7 3 7 2 4" xfId="42941"/>
    <cellStyle name="Normal 2 7 3 7 2 5" xfId="42942"/>
    <cellStyle name="Normal 2 7 3 7 2 6" xfId="42943"/>
    <cellStyle name="Normal 2 7 3 7 3" xfId="42944"/>
    <cellStyle name="Normal 2 7 3 7 4" xfId="42945"/>
    <cellStyle name="Normal 2 7 3 7 5" xfId="42946"/>
    <cellStyle name="Normal 2 7 3 7 6" xfId="42947"/>
    <cellStyle name="Normal 2 7 3 7 7" xfId="42948"/>
    <cellStyle name="Normal 2 7 3 8" xfId="42949"/>
    <cellStyle name="Normal 2 7 3 8 2" xfId="42950"/>
    <cellStyle name="Normal 2 7 3 8 3" xfId="42951"/>
    <cellStyle name="Normal 2 7 3 8 4" xfId="42952"/>
    <cellStyle name="Normal 2 7 3 8 5" xfId="42953"/>
    <cellStyle name="Normal 2 7 3 8 6" xfId="42954"/>
    <cellStyle name="Normal 2 7 3 9" xfId="42955"/>
    <cellStyle name="Normal 2 7 4" xfId="42956"/>
    <cellStyle name="Normal 2 7 4 10" xfId="42957"/>
    <cellStyle name="Normal 2 7 4 11" xfId="42958"/>
    <cellStyle name="Normal 2 7 4 12" xfId="42959"/>
    <cellStyle name="Normal 2 7 4 13" xfId="42960"/>
    <cellStyle name="Normal 2 7 4 2" xfId="42961"/>
    <cellStyle name="Normal 2 7 4 2 2" xfId="42962"/>
    <cellStyle name="Normal 2 7 4 2 2 2" xfId="42963"/>
    <cellStyle name="Normal 2 7 4 2 2 3" xfId="42964"/>
    <cellStyle name="Normal 2 7 4 2 2 4" xfId="42965"/>
    <cellStyle name="Normal 2 7 4 2 2 5" xfId="42966"/>
    <cellStyle name="Normal 2 7 4 2 2 6" xfId="42967"/>
    <cellStyle name="Normal 2 7 4 2 3" xfId="42968"/>
    <cellStyle name="Normal 2 7 4 2 4" xfId="42969"/>
    <cellStyle name="Normal 2 7 4 2 5" xfId="42970"/>
    <cellStyle name="Normal 2 7 4 2 6" xfId="42971"/>
    <cellStyle name="Normal 2 7 4 2 7" xfId="42972"/>
    <cellStyle name="Normal 2 7 4 3" xfId="42973"/>
    <cellStyle name="Normal 2 7 4 3 2" xfId="42974"/>
    <cellStyle name="Normal 2 7 4 3 2 2" xfId="42975"/>
    <cellStyle name="Normal 2 7 4 3 2 3" xfId="42976"/>
    <cellStyle name="Normal 2 7 4 3 2 4" xfId="42977"/>
    <cellStyle name="Normal 2 7 4 3 2 5" xfId="42978"/>
    <cellStyle name="Normal 2 7 4 3 2 6" xfId="42979"/>
    <cellStyle name="Normal 2 7 4 3 3" xfId="42980"/>
    <cellStyle name="Normal 2 7 4 3 4" xfId="42981"/>
    <cellStyle name="Normal 2 7 4 3 5" xfId="42982"/>
    <cellStyle name="Normal 2 7 4 3 6" xfId="42983"/>
    <cellStyle name="Normal 2 7 4 3 7" xfId="42984"/>
    <cellStyle name="Normal 2 7 4 4" xfId="42985"/>
    <cellStyle name="Normal 2 7 4 4 2" xfId="42986"/>
    <cellStyle name="Normal 2 7 4 4 2 2" xfId="42987"/>
    <cellStyle name="Normal 2 7 4 4 2 3" xfId="42988"/>
    <cellStyle name="Normal 2 7 4 4 2 4" xfId="42989"/>
    <cellStyle name="Normal 2 7 4 4 2 5" xfId="42990"/>
    <cellStyle name="Normal 2 7 4 4 2 6" xfId="42991"/>
    <cellStyle name="Normal 2 7 4 4 3" xfId="42992"/>
    <cellStyle name="Normal 2 7 4 4 4" xfId="42993"/>
    <cellStyle name="Normal 2 7 4 4 5" xfId="42994"/>
    <cellStyle name="Normal 2 7 4 4 6" xfId="42995"/>
    <cellStyle name="Normal 2 7 4 4 7" xfId="42996"/>
    <cellStyle name="Normal 2 7 4 5" xfId="42997"/>
    <cellStyle name="Normal 2 7 4 5 2" xfId="42998"/>
    <cellStyle name="Normal 2 7 4 5 2 2" xfId="42999"/>
    <cellStyle name="Normal 2 7 4 5 2 3" xfId="43000"/>
    <cellStyle name="Normal 2 7 4 5 2 4" xfId="43001"/>
    <cellStyle name="Normal 2 7 4 5 2 5" xfId="43002"/>
    <cellStyle name="Normal 2 7 4 5 2 6" xfId="43003"/>
    <cellStyle name="Normal 2 7 4 5 3" xfId="43004"/>
    <cellStyle name="Normal 2 7 4 5 4" xfId="43005"/>
    <cellStyle name="Normal 2 7 4 5 5" xfId="43006"/>
    <cellStyle name="Normal 2 7 4 5 6" xfId="43007"/>
    <cellStyle name="Normal 2 7 4 5 7" xfId="43008"/>
    <cellStyle name="Normal 2 7 4 6" xfId="43009"/>
    <cellStyle name="Normal 2 7 4 6 2" xfId="43010"/>
    <cellStyle name="Normal 2 7 4 6 2 2" xfId="43011"/>
    <cellStyle name="Normal 2 7 4 6 2 3" xfId="43012"/>
    <cellStyle name="Normal 2 7 4 6 2 4" xfId="43013"/>
    <cellStyle name="Normal 2 7 4 6 2 5" xfId="43014"/>
    <cellStyle name="Normal 2 7 4 6 2 6" xfId="43015"/>
    <cellStyle name="Normal 2 7 4 6 3" xfId="43016"/>
    <cellStyle name="Normal 2 7 4 6 4" xfId="43017"/>
    <cellStyle name="Normal 2 7 4 6 5" xfId="43018"/>
    <cellStyle name="Normal 2 7 4 6 6" xfId="43019"/>
    <cellStyle name="Normal 2 7 4 6 7" xfId="43020"/>
    <cellStyle name="Normal 2 7 4 7" xfId="43021"/>
    <cellStyle name="Normal 2 7 4 7 2" xfId="43022"/>
    <cellStyle name="Normal 2 7 4 7 2 2" xfId="43023"/>
    <cellStyle name="Normal 2 7 4 7 2 3" xfId="43024"/>
    <cellStyle name="Normal 2 7 4 7 2 4" xfId="43025"/>
    <cellStyle name="Normal 2 7 4 7 2 5" xfId="43026"/>
    <cellStyle name="Normal 2 7 4 7 2 6" xfId="43027"/>
    <cellStyle name="Normal 2 7 4 7 3" xfId="43028"/>
    <cellStyle name="Normal 2 7 4 7 4" xfId="43029"/>
    <cellStyle name="Normal 2 7 4 7 5" xfId="43030"/>
    <cellStyle name="Normal 2 7 4 7 6" xfId="43031"/>
    <cellStyle name="Normal 2 7 4 7 7" xfId="43032"/>
    <cellStyle name="Normal 2 7 4 8" xfId="43033"/>
    <cellStyle name="Normal 2 7 4 8 2" xfId="43034"/>
    <cellStyle name="Normal 2 7 4 8 3" xfId="43035"/>
    <cellStyle name="Normal 2 7 4 8 4" xfId="43036"/>
    <cellStyle name="Normal 2 7 4 8 5" xfId="43037"/>
    <cellStyle name="Normal 2 7 4 8 6" xfId="43038"/>
    <cellStyle name="Normal 2 7 4 9" xfId="43039"/>
    <cellStyle name="Normal 2 7 5" xfId="43040"/>
    <cellStyle name="Normal 2 7 5 10" xfId="43041"/>
    <cellStyle name="Normal 2 7 5 11" xfId="43042"/>
    <cellStyle name="Normal 2 7 5 12" xfId="43043"/>
    <cellStyle name="Normal 2 7 5 13" xfId="43044"/>
    <cellStyle name="Normal 2 7 5 2" xfId="43045"/>
    <cellStyle name="Normal 2 7 5 2 2" xfId="43046"/>
    <cellStyle name="Normal 2 7 5 2 2 2" xfId="43047"/>
    <cellStyle name="Normal 2 7 5 2 2 3" xfId="43048"/>
    <cellStyle name="Normal 2 7 5 2 2 4" xfId="43049"/>
    <cellStyle name="Normal 2 7 5 2 2 5" xfId="43050"/>
    <cellStyle name="Normal 2 7 5 2 2 6" xfId="43051"/>
    <cellStyle name="Normal 2 7 5 2 3" xfId="43052"/>
    <cellStyle name="Normal 2 7 5 2 4" xfId="43053"/>
    <cellStyle name="Normal 2 7 5 2 5" xfId="43054"/>
    <cellStyle name="Normal 2 7 5 2 6" xfId="43055"/>
    <cellStyle name="Normal 2 7 5 2 7" xfId="43056"/>
    <cellStyle name="Normal 2 7 5 3" xfId="43057"/>
    <cellStyle name="Normal 2 7 5 3 2" xfId="43058"/>
    <cellStyle name="Normal 2 7 5 3 2 2" xfId="43059"/>
    <cellStyle name="Normal 2 7 5 3 2 2 2" xfId="43060"/>
    <cellStyle name="Normal 2 7 5 3 2 2 2 2" xfId="43061"/>
    <cellStyle name="Normal 2 7 5 3 2 2 3" xfId="43062"/>
    <cellStyle name="Normal 2 7 5 3 2 3" xfId="43063"/>
    <cellStyle name="Normal 2 7 5 3 2 4" xfId="43064"/>
    <cellStyle name="Normal 2 7 5 3 2 5" xfId="43065"/>
    <cellStyle name="Normal 2 7 5 3 2 6" xfId="43066"/>
    <cellStyle name="Normal 2 7 5 3 3" xfId="43067"/>
    <cellStyle name="Normal 2 7 5 3 4" xfId="43068"/>
    <cellStyle name="Normal 2 7 5 3 5" xfId="43069"/>
    <cellStyle name="Normal 2 7 5 3 6" xfId="43070"/>
    <cellStyle name="Normal 2 7 5 3 7" xfId="43071"/>
    <cellStyle name="Normal 2 7 5 4" xfId="43072"/>
    <cellStyle name="Normal 2 7 5 4 2" xfId="43073"/>
    <cellStyle name="Normal 2 7 5 4 2 2" xfId="43074"/>
    <cellStyle name="Normal 2 7 5 4 2 3" xfId="43075"/>
    <cellStyle name="Normal 2 7 5 4 2 4" xfId="43076"/>
    <cellStyle name="Normal 2 7 5 4 2 5" xfId="43077"/>
    <cellStyle name="Normal 2 7 5 4 2 6" xfId="43078"/>
    <cellStyle name="Normal 2 7 5 4 3" xfId="43079"/>
    <cellStyle name="Normal 2 7 5 4 4" xfId="43080"/>
    <cellStyle name="Normal 2 7 5 4 5" xfId="43081"/>
    <cellStyle name="Normal 2 7 5 4 6" xfId="43082"/>
    <cellStyle name="Normal 2 7 5 4 7" xfId="43083"/>
    <cellStyle name="Normal 2 7 5 5" xfId="43084"/>
    <cellStyle name="Normal 2 7 5 5 2" xfId="43085"/>
    <cellStyle name="Normal 2 7 5 5 2 2" xfId="43086"/>
    <cellStyle name="Normal 2 7 5 5 2 3" xfId="43087"/>
    <cellStyle name="Normal 2 7 5 5 2 4" xfId="43088"/>
    <cellStyle name="Normal 2 7 5 5 2 5" xfId="43089"/>
    <cellStyle name="Normal 2 7 5 5 2 6" xfId="43090"/>
    <cellStyle name="Normal 2 7 5 5 3" xfId="43091"/>
    <cellStyle name="Normal 2 7 5 5 4" xfId="43092"/>
    <cellStyle name="Normal 2 7 5 5 5" xfId="43093"/>
    <cellStyle name="Normal 2 7 5 5 6" xfId="43094"/>
    <cellStyle name="Normal 2 7 5 5 7" xfId="43095"/>
    <cellStyle name="Normal 2 7 5 6" xfId="43096"/>
    <cellStyle name="Normal 2 7 5 6 2" xfId="43097"/>
    <cellStyle name="Normal 2 7 5 6 2 2" xfId="43098"/>
    <cellStyle name="Normal 2 7 5 6 2 3" xfId="43099"/>
    <cellStyle name="Normal 2 7 5 6 2 4" xfId="43100"/>
    <cellStyle name="Normal 2 7 5 6 2 5" xfId="43101"/>
    <cellStyle name="Normal 2 7 5 6 2 6" xfId="43102"/>
    <cellStyle name="Normal 2 7 5 6 3" xfId="43103"/>
    <cellStyle name="Normal 2 7 5 6 4" xfId="43104"/>
    <cellStyle name="Normal 2 7 5 6 5" xfId="43105"/>
    <cellStyle name="Normal 2 7 5 6 6" xfId="43106"/>
    <cellStyle name="Normal 2 7 5 6 7" xfId="43107"/>
    <cellStyle name="Normal 2 7 5 7" xfId="43108"/>
    <cellStyle name="Normal 2 7 5 7 2" xfId="43109"/>
    <cellStyle name="Normal 2 7 5 7 2 2" xfId="43110"/>
    <cellStyle name="Normal 2 7 5 7 2 3" xfId="43111"/>
    <cellStyle name="Normal 2 7 5 7 2 4" xfId="43112"/>
    <cellStyle name="Normal 2 7 5 7 2 5" xfId="43113"/>
    <cellStyle name="Normal 2 7 5 7 2 6" xfId="43114"/>
    <cellStyle name="Normal 2 7 5 7 3" xfId="43115"/>
    <cellStyle name="Normal 2 7 5 7 4" xfId="43116"/>
    <cellStyle name="Normal 2 7 5 7 5" xfId="43117"/>
    <cellStyle name="Normal 2 7 5 7 6" xfId="43118"/>
    <cellStyle name="Normal 2 7 5 7 7" xfId="43119"/>
    <cellStyle name="Normal 2 7 5 8" xfId="43120"/>
    <cellStyle name="Normal 2 7 5 8 2" xfId="43121"/>
    <cellStyle name="Normal 2 7 5 8 3" xfId="43122"/>
    <cellStyle name="Normal 2 7 5 8 4" xfId="43123"/>
    <cellStyle name="Normal 2 7 5 8 5" xfId="43124"/>
    <cellStyle name="Normal 2 7 5 8 6" xfId="43125"/>
    <cellStyle name="Normal 2 7 5 9" xfId="43126"/>
    <cellStyle name="Normal 2 7 6" xfId="43127"/>
    <cellStyle name="Normal 2 7 6 10" xfId="43128"/>
    <cellStyle name="Normal 2 7 6 11" xfId="43129"/>
    <cellStyle name="Normal 2 7 6 12" xfId="43130"/>
    <cellStyle name="Normal 2 7 6 13" xfId="43131"/>
    <cellStyle name="Normal 2 7 6 2" xfId="43132"/>
    <cellStyle name="Normal 2 7 6 2 2" xfId="43133"/>
    <cellStyle name="Normal 2 7 6 2 2 2" xfId="43134"/>
    <cellStyle name="Normal 2 7 6 2 2 3" xfId="43135"/>
    <cellStyle name="Normal 2 7 6 2 2 4" xfId="43136"/>
    <cellStyle name="Normal 2 7 6 2 2 5" xfId="43137"/>
    <cellStyle name="Normal 2 7 6 2 2 6" xfId="43138"/>
    <cellStyle name="Normal 2 7 6 2 3" xfId="43139"/>
    <cellStyle name="Normal 2 7 6 2 4" xfId="43140"/>
    <cellStyle name="Normal 2 7 6 2 5" xfId="43141"/>
    <cellStyle name="Normal 2 7 6 2 6" xfId="43142"/>
    <cellStyle name="Normal 2 7 6 2 7" xfId="43143"/>
    <cellStyle name="Normal 2 7 6 3" xfId="43144"/>
    <cellStyle name="Normal 2 7 6 3 2" xfId="43145"/>
    <cellStyle name="Normal 2 7 6 3 2 2" xfId="43146"/>
    <cellStyle name="Normal 2 7 6 3 2 3" xfId="43147"/>
    <cellStyle name="Normal 2 7 6 3 2 4" xfId="43148"/>
    <cellStyle name="Normal 2 7 6 3 2 5" xfId="43149"/>
    <cellStyle name="Normal 2 7 6 3 2 6" xfId="43150"/>
    <cellStyle name="Normal 2 7 6 3 3" xfId="43151"/>
    <cellStyle name="Normal 2 7 6 3 3 2" xfId="43152"/>
    <cellStyle name="Normal 2 7 6 3 4" xfId="43153"/>
    <cellStyle name="Normal 2 7 6 3 5" xfId="43154"/>
    <cellStyle name="Normal 2 7 6 3 6" xfId="43155"/>
    <cellStyle name="Normal 2 7 6 3 7" xfId="43156"/>
    <cellStyle name="Normal 2 7 6 4" xfId="43157"/>
    <cellStyle name="Normal 2 7 6 4 2" xfId="43158"/>
    <cellStyle name="Normal 2 7 6 4 2 2" xfId="43159"/>
    <cellStyle name="Normal 2 7 6 4 2 3" xfId="43160"/>
    <cellStyle name="Normal 2 7 6 4 2 4" xfId="43161"/>
    <cellStyle name="Normal 2 7 6 4 2 5" xfId="43162"/>
    <cellStyle name="Normal 2 7 6 4 2 6" xfId="43163"/>
    <cellStyle name="Normal 2 7 6 4 3" xfId="43164"/>
    <cellStyle name="Normal 2 7 6 4 4" xfId="43165"/>
    <cellStyle name="Normal 2 7 6 4 5" xfId="43166"/>
    <cellStyle name="Normal 2 7 6 4 6" xfId="43167"/>
    <cellStyle name="Normal 2 7 6 4 7" xfId="43168"/>
    <cellStyle name="Normal 2 7 6 5" xfId="43169"/>
    <cellStyle name="Normal 2 7 6 5 2" xfId="43170"/>
    <cellStyle name="Normal 2 7 6 5 2 2" xfId="43171"/>
    <cellStyle name="Normal 2 7 6 5 2 3" xfId="43172"/>
    <cellStyle name="Normal 2 7 6 5 2 4" xfId="43173"/>
    <cellStyle name="Normal 2 7 6 5 2 5" xfId="43174"/>
    <cellStyle name="Normal 2 7 6 5 2 6" xfId="43175"/>
    <cellStyle name="Normal 2 7 6 5 3" xfId="43176"/>
    <cellStyle name="Normal 2 7 6 5 4" xfId="43177"/>
    <cellStyle name="Normal 2 7 6 5 5" xfId="43178"/>
    <cellStyle name="Normal 2 7 6 5 6" xfId="43179"/>
    <cellStyle name="Normal 2 7 6 5 7" xfId="43180"/>
    <cellStyle name="Normal 2 7 6 6" xfId="43181"/>
    <cellStyle name="Normal 2 7 6 6 2" xfId="43182"/>
    <cellStyle name="Normal 2 7 6 6 2 2" xfId="43183"/>
    <cellStyle name="Normal 2 7 6 6 2 3" xfId="43184"/>
    <cellStyle name="Normal 2 7 6 6 2 4" xfId="43185"/>
    <cellStyle name="Normal 2 7 6 6 2 5" xfId="43186"/>
    <cellStyle name="Normal 2 7 6 6 2 6" xfId="43187"/>
    <cellStyle name="Normal 2 7 6 6 3" xfId="43188"/>
    <cellStyle name="Normal 2 7 6 6 4" xfId="43189"/>
    <cellStyle name="Normal 2 7 6 6 5" xfId="43190"/>
    <cellStyle name="Normal 2 7 6 6 6" xfId="43191"/>
    <cellStyle name="Normal 2 7 6 6 7" xfId="43192"/>
    <cellStyle name="Normal 2 7 6 7" xfId="43193"/>
    <cellStyle name="Normal 2 7 6 7 2" xfId="43194"/>
    <cellStyle name="Normal 2 7 6 7 2 2" xfId="43195"/>
    <cellStyle name="Normal 2 7 6 7 2 3" xfId="43196"/>
    <cellStyle name="Normal 2 7 6 7 2 4" xfId="43197"/>
    <cellStyle name="Normal 2 7 6 7 2 5" xfId="43198"/>
    <cellStyle name="Normal 2 7 6 7 2 6" xfId="43199"/>
    <cellStyle name="Normal 2 7 6 7 3" xfId="43200"/>
    <cellStyle name="Normal 2 7 6 7 4" xfId="43201"/>
    <cellStyle name="Normal 2 7 6 7 5" xfId="43202"/>
    <cellStyle name="Normal 2 7 6 7 6" xfId="43203"/>
    <cellStyle name="Normal 2 7 6 7 7" xfId="43204"/>
    <cellStyle name="Normal 2 7 6 8" xfId="43205"/>
    <cellStyle name="Normal 2 7 6 8 2" xfId="43206"/>
    <cellStyle name="Normal 2 7 6 8 3" xfId="43207"/>
    <cellStyle name="Normal 2 7 6 8 4" xfId="43208"/>
    <cellStyle name="Normal 2 7 6 8 5" xfId="43209"/>
    <cellStyle name="Normal 2 7 6 8 6" xfId="43210"/>
    <cellStyle name="Normal 2 7 6 9" xfId="43211"/>
    <cellStyle name="Normal 2 7 7" xfId="43212"/>
    <cellStyle name="Normal 2 7 7 10" xfId="43213"/>
    <cellStyle name="Normal 2 7 7 10 2" xfId="43214"/>
    <cellStyle name="Normal 2 7 7 10 2 2" xfId="43215"/>
    <cellStyle name="Normal 2 7 7 10 3" xfId="43216"/>
    <cellStyle name="Normal 2 7 7 11" xfId="43217"/>
    <cellStyle name="Normal 2 7 7 12" xfId="43218"/>
    <cellStyle name="Normal 2 7 7 13" xfId="43219"/>
    <cellStyle name="Normal 2 7 7 2" xfId="43220"/>
    <cellStyle name="Normal 2 7 7 2 2" xfId="43221"/>
    <cellStyle name="Normal 2 7 7 2 2 2" xfId="43222"/>
    <cellStyle name="Normal 2 7 7 2 2 3" xfId="43223"/>
    <cellStyle name="Normal 2 7 7 2 2 4" xfId="43224"/>
    <cellStyle name="Normal 2 7 7 2 2 5" xfId="43225"/>
    <cellStyle name="Normal 2 7 7 2 2 6" xfId="43226"/>
    <cellStyle name="Normal 2 7 7 2 3" xfId="43227"/>
    <cellStyle name="Normal 2 7 7 2 4" xfId="43228"/>
    <cellStyle name="Normal 2 7 7 2 5" xfId="43229"/>
    <cellStyle name="Normal 2 7 7 2 6" xfId="43230"/>
    <cellStyle name="Normal 2 7 7 2 7" xfId="43231"/>
    <cellStyle name="Normal 2 7 7 3" xfId="43232"/>
    <cellStyle name="Normal 2 7 7 3 2" xfId="43233"/>
    <cellStyle name="Normal 2 7 7 3 2 2" xfId="43234"/>
    <cellStyle name="Normal 2 7 7 3 2 3" xfId="43235"/>
    <cellStyle name="Normal 2 7 7 3 2 4" xfId="43236"/>
    <cellStyle name="Normal 2 7 7 3 2 5" xfId="43237"/>
    <cellStyle name="Normal 2 7 7 3 2 6" xfId="43238"/>
    <cellStyle name="Normal 2 7 7 3 3" xfId="43239"/>
    <cellStyle name="Normal 2 7 7 3 4" xfId="43240"/>
    <cellStyle name="Normal 2 7 7 3 5" xfId="43241"/>
    <cellStyle name="Normal 2 7 7 3 6" xfId="43242"/>
    <cellStyle name="Normal 2 7 7 3 7" xfId="43243"/>
    <cellStyle name="Normal 2 7 7 4" xfId="43244"/>
    <cellStyle name="Normal 2 7 7 4 2" xfId="43245"/>
    <cellStyle name="Normal 2 7 7 4 2 2" xfId="43246"/>
    <cellStyle name="Normal 2 7 7 4 2 3" xfId="43247"/>
    <cellStyle name="Normal 2 7 7 4 2 4" xfId="43248"/>
    <cellStyle name="Normal 2 7 7 4 2 5" xfId="43249"/>
    <cellStyle name="Normal 2 7 7 4 2 6" xfId="43250"/>
    <cellStyle name="Normal 2 7 7 4 3" xfId="43251"/>
    <cellStyle name="Normal 2 7 7 4 4" xfId="43252"/>
    <cellStyle name="Normal 2 7 7 4 5" xfId="43253"/>
    <cellStyle name="Normal 2 7 7 4 6" xfId="43254"/>
    <cellStyle name="Normal 2 7 7 4 7" xfId="43255"/>
    <cellStyle name="Normal 2 7 7 5" xfId="43256"/>
    <cellStyle name="Normal 2 7 7 5 2" xfId="43257"/>
    <cellStyle name="Normal 2 7 7 5 2 2" xfId="43258"/>
    <cellStyle name="Normal 2 7 7 5 2 3" xfId="43259"/>
    <cellStyle name="Normal 2 7 7 5 2 4" xfId="43260"/>
    <cellStyle name="Normal 2 7 7 5 2 5" xfId="43261"/>
    <cellStyle name="Normal 2 7 7 5 2 6" xfId="43262"/>
    <cellStyle name="Normal 2 7 7 5 3" xfId="43263"/>
    <cellStyle name="Normal 2 7 7 5 4" xfId="43264"/>
    <cellStyle name="Normal 2 7 7 5 5" xfId="43265"/>
    <cellStyle name="Normal 2 7 7 5 6" xfId="43266"/>
    <cellStyle name="Normal 2 7 7 5 7" xfId="43267"/>
    <cellStyle name="Normal 2 7 7 6" xfId="43268"/>
    <cellStyle name="Normal 2 7 7 6 2" xfId="43269"/>
    <cellStyle name="Normal 2 7 7 6 2 2" xfId="43270"/>
    <cellStyle name="Normal 2 7 7 6 2 3" xfId="43271"/>
    <cellStyle name="Normal 2 7 7 6 2 4" xfId="43272"/>
    <cellStyle name="Normal 2 7 7 6 2 5" xfId="43273"/>
    <cellStyle name="Normal 2 7 7 6 2 6" xfId="43274"/>
    <cellStyle name="Normal 2 7 7 6 3" xfId="43275"/>
    <cellStyle name="Normal 2 7 7 6 4" xfId="43276"/>
    <cellStyle name="Normal 2 7 7 6 5" xfId="43277"/>
    <cellStyle name="Normal 2 7 7 6 6" xfId="43278"/>
    <cellStyle name="Normal 2 7 7 6 7" xfId="43279"/>
    <cellStyle name="Normal 2 7 7 7" xfId="43280"/>
    <cellStyle name="Normal 2 7 7 7 2" xfId="43281"/>
    <cellStyle name="Normal 2 7 7 7 2 2" xfId="43282"/>
    <cellStyle name="Normal 2 7 7 7 2 3" xfId="43283"/>
    <cellStyle name="Normal 2 7 7 7 2 4" xfId="43284"/>
    <cellStyle name="Normal 2 7 7 7 2 5" xfId="43285"/>
    <cellStyle name="Normal 2 7 7 7 2 6" xfId="43286"/>
    <cellStyle name="Normal 2 7 7 7 3" xfId="43287"/>
    <cellStyle name="Normal 2 7 7 7 4" xfId="43288"/>
    <cellStyle name="Normal 2 7 7 7 5" xfId="43289"/>
    <cellStyle name="Normal 2 7 7 7 6" xfId="43290"/>
    <cellStyle name="Normal 2 7 7 7 7" xfId="43291"/>
    <cellStyle name="Normal 2 7 7 8" xfId="43292"/>
    <cellStyle name="Normal 2 7 7 8 2" xfId="43293"/>
    <cellStyle name="Normal 2 7 7 8 3" xfId="43294"/>
    <cellStyle name="Normal 2 7 7 8 4" xfId="43295"/>
    <cellStyle name="Normal 2 7 7 8 5" xfId="43296"/>
    <cellStyle name="Normal 2 7 7 8 6" xfId="43297"/>
    <cellStyle name="Normal 2 7 7 9" xfId="43298"/>
    <cellStyle name="Normal 2 7 8" xfId="43299"/>
    <cellStyle name="Normal 2 7 8 10" xfId="43300"/>
    <cellStyle name="Normal 2 7 8 11" xfId="43301"/>
    <cellStyle name="Normal 2 7 8 12" xfId="43302"/>
    <cellStyle name="Normal 2 7 8 13" xfId="43303"/>
    <cellStyle name="Normal 2 7 8 2" xfId="43304"/>
    <cellStyle name="Normal 2 7 8 2 2" xfId="43305"/>
    <cellStyle name="Normal 2 7 8 2 2 2" xfId="43306"/>
    <cellStyle name="Normal 2 7 8 2 2 3" xfId="43307"/>
    <cellStyle name="Normal 2 7 8 2 2 4" xfId="43308"/>
    <cellStyle name="Normal 2 7 8 2 2 5" xfId="43309"/>
    <cellStyle name="Normal 2 7 8 2 2 6" xfId="43310"/>
    <cellStyle name="Normal 2 7 8 2 3" xfId="43311"/>
    <cellStyle name="Normal 2 7 8 2 4" xfId="43312"/>
    <cellStyle name="Normal 2 7 8 2 5" xfId="43313"/>
    <cellStyle name="Normal 2 7 8 2 6" xfId="43314"/>
    <cellStyle name="Normal 2 7 8 2 7" xfId="43315"/>
    <cellStyle name="Normal 2 7 8 3" xfId="43316"/>
    <cellStyle name="Normal 2 7 8 3 2" xfId="43317"/>
    <cellStyle name="Normal 2 7 8 3 2 2" xfId="43318"/>
    <cellStyle name="Normal 2 7 8 3 2 3" xfId="43319"/>
    <cellStyle name="Normal 2 7 8 3 2 4" xfId="43320"/>
    <cellStyle name="Normal 2 7 8 3 2 5" xfId="43321"/>
    <cellStyle name="Normal 2 7 8 3 2 6" xfId="43322"/>
    <cellStyle name="Normal 2 7 8 3 3" xfId="43323"/>
    <cellStyle name="Normal 2 7 8 3 4" xfId="43324"/>
    <cellStyle name="Normal 2 7 8 3 5" xfId="43325"/>
    <cellStyle name="Normal 2 7 8 3 6" xfId="43326"/>
    <cellStyle name="Normal 2 7 8 3 7" xfId="43327"/>
    <cellStyle name="Normal 2 7 8 4" xfId="43328"/>
    <cellStyle name="Normal 2 7 8 4 2" xfId="43329"/>
    <cellStyle name="Normal 2 7 8 4 2 2" xfId="43330"/>
    <cellStyle name="Normal 2 7 8 4 2 3" xfId="43331"/>
    <cellStyle name="Normal 2 7 8 4 2 4" xfId="43332"/>
    <cellStyle name="Normal 2 7 8 4 2 5" xfId="43333"/>
    <cellStyle name="Normal 2 7 8 4 2 6" xfId="43334"/>
    <cellStyle name="Normal 2 7 8 4 3" xfId="43335"/>
    <cellStyle name="Normal 2 7 8 4 4" xfId="43336"/>
    <cellStyle name="Normal 2 7 8 4 5" xfId="43337"/>
    <cellStyle name="Normal 2 7 8 4 6" xfId="43338"/>
    <cellStyle name="Normal 2 7 8 4 7" xfId="43339"/>
    <cellStyle name="Normal 2 7 8 5" xfId="43340"/>
    <cellStyle name="Normal 2 7 8 5 2" xfId="43341"/>
    <cellStyle name="Normal 2 7 8 5 2 2" xfId="43342"/>
    <cellStyle name="Normal 2 7 8 5 2 3" xfId="43343"/>
    <cellStyle name="Normal 2 7 8 5 2 4" xfId="43344"/>
    <cellStyle name="Normal 2 7 8 5 2 5" xfId="43345"/>
    <cellStyle name="Normal 2 7 8 5 2 6" xfId="43346"/>
    <cellStyle name="Normal 2 7 8 5 3" xfId="43347"/>
    <cellStyle name="Normal 2 7 8 5 4" xfId="43348"/>
    <cellStyle name="Normal 2 7 8 5 5" xfId="43349"/>
    <cellStyle name="Normal 2 7 8 5 6" xfId="43350"/>
    <cellStyle name="Normal 2 7 8 5 7" xfId="43351"/>
    <cellStyle name="Normal 2 7 8 6" xfId="43352"/>
    <cellStyle name="Normal 2 7 8 6 2" xfId="43353"/>
    <cellStyle name="Normal 2 7 8 6 2 2" xfId="43354"/>
    <cellStyle name="Normal 2 7 8 6 2 3" xfId="43355"/>
    <cellStyle name="Normal 2 7 8 6 2 4" xfId="43356"/>
    <cellStyle name="Normal 2 7 8 6 2 5" xfId="43357"/>
    <cellStyle name="Normal 2 7 8 6 2 6" xfId="43358"/>
    <cellStyle name="Normal 2 7 8 6 3" xfId="43359"/>
    <cellStyle name="Normal 2 7 8 6 4" xfId="43360"/>
    <cellStyle name="Normal 2 7 8 6 5" xfId="43361"/>
    <cellStyle name="Normal 2 7 8 6 6" xfId="43362"/>
    <cellStyle name="Normal 2 7 8 6 7" xfId="43363"/>
    <cellStyle name="Normal 2 7 8 7" xfId="43364"/>
    <cellStyle name="Normal 2 7 8 7 2" xfId="43365"/>
    <cellStyle name="Normal 2 7 8 7 2 2" xfId="43366"/>
    <cellStyle name="Normal 2 7 8 7 2 3" xfId="43367"/>
    <cellStyle name="Normal 2 7 8 7 2 4" xfId="43368"/>
    <cellStyle name="Normal 2 7 8 7 2 5" xfId="43369"/>
    <cellStyle name="Normal 2 7 8 7 2 6" xfId="43370"/>
    <cellStyle name="Normal 2 7 8 7 3" xfId="43371"/>
    <cellStyle name="Normal 2 7 8 7 4" xfId="43372"/>
    <cellStyle name="Normal 2 7 8 7 5" xfId="43373"/>
    <cellStyle name="Normal 2 7 8 7 6" xfId="43374"/>
    <cellStyle name="Normal 2 7 8 7 7" xfId="43375"/>
    <cellStyle name="Normal 2 7 8 8" xfId="43376"/>
    <cellStyle name="Normal 2 7 8 8 2" xfId="43377"/>
    <cellStyle name="Normal 2 7 8 8 3" xfId="43378"/>
    <cellStyle name="Normal 2 7 8 8 4" xfId="43379"/>
    <cellStyle name="Normal 2 7 8 8 5" xfId="43380"/>
    <cellStyle name="Normal 2 7 8 8 6" xfId="43381"/>
    <cellStyle name="Normal 2 7 8 9" xfId="43382"/>
    <cellStyle name="Normal 2 7 9" xfId="43383"/>
    <cellStyle name="Normal 2 7 9 10" xfId="43384"/>
    <cellStyle name="Normal 2 7 9 11" xfId="43385"/>
    <cellStyle name="Normal 2 7 9 12" xfId="43386"/>
    <cellStyle name="Normal 2 7 9 13" xfId="43387"/>
    <cellStyle name="Normal 2 7 9 2" xfId="43388"/>
    <cellStyle name="Normal 2 7 9 2 2" xfId="43389"/>
    <cellStyle name="Normal 2 7 9 2 2 2" xfId="43390"/>
    <cellStyle name="Normal 2 7 9 2 2 3" xfId="43391"/>
    <cellStyle name="Normal 2 7 9 2 2 4" xfId="43392"/>
    <cellStyle name="Normal 2 7 9 2 2 5" xfId="43393"/>
    <cellStyle name="Normal 2 7 9 2 2 6" xfId="43394"/>
    <cellStyle name="Normal 2 7 9 2 3" xfId="43395"/>
    <cellStyle name="Normal 2 7 9 2 4" xfId="43396"/>
    <cellStyle name="Normal 2 7 9 2 5" xfId="43397"/>
    <cellStyle name="Normal 2 7 9 2 6" xfId="43398"/>
    <cellStyle name="Normal 2 7 9 2 7" xfId="43399"/>
    <cellStyle name="Normal 2 7 9 3" xfId="43400"/>
    <cellStyle name="Normal 2 7 9 3 2" xfId="43401"/>
    <cellStyle name="Normal 2 7 9 3 2 2" xfId="43402"/>
    <cellStyle name="Normal 2 7 9 3 2 3" xfId="43403"/>
    <cellStyle name="Normal 2 7 9 3 2 4" xfId="43404"/>
    <cellStyle name="Normal 2 7 9 3 2 5" xfId="43405"/>
    <cellStyle name="Normal 2 7 9 3 2 6" xfId="43406"/>
    <cellStyle name="Normal 2 7 9 3 3" xfId="43407"/>
    <cellStyle name="Normal 2 7 9 3 4" xfId="43408"/>
    <cellStyle name="Normal 2 7 9 3 5" xfId="43409"/>
    <cellStyle name="Normal 2 7 9 3 6" xfId="43410"/>
    <cellStyle name="Normal 2 7 9 3 7" xfId="43411"/>
    <cellStyle name="Normal 2 7 9 4" xfId="43412"/>
    <cellStyle name="Normal 2 7 9 4 2" xfId="43413"/>
    <cellStyle name="Normal 2 7 9 4 2 2" xfId="43414"/>
    <cellStyle name="Normal 2 7 9 4 2 3" xfId="43415"/>
    <cellStyle name="Normal 2 7 9 4 2 4" xfId="43416"/>
    <cellStyle name="Normal 2 7 9 4 2 5" xfId="43417"/>
    <cellStyle name="Normal 2 7 9 4 2 6" xfId="43418"/>
    <cellStyle name="Normal 2 7 9 4 3" xfId="43419"/>
    <cellStyle name="Normal 2 7 9 4 4" xfId="43420"/>
    <cellStyle name="Normal 2 7 9 4 5" xfId="43421"/>
    <cellStyle name="Normal 2 7 9 4 6" xfId="43422"/>
    <cellStyle name="Normal 2 7 9 4 7" xfId="43423"/>
    <cellStyle name="Normal 2 7 9 5" xfId="43424"/>
    <cellStyle name="Normal 2 7 9 5 2" xfId="43425"/>
    <cellStyle name="Normal 2 7 9 5 2 2" xfId="43426"/>
    <cellStyle name="Normal 2 7 9 5 2 3" xfId="43427"/>
    <cellStyle name="Normal 2 7 9 5 2 4" xfId="43428"/>
    <cellStyle name="Normal 2 7 9 5 2 5" xfId="43429"/>
    <cellStyle name="Normal 2 7 9 5 2 6" xfId="43430"/>
    <cellStyle name="Normal 2 7 9 5 3" xfId="43431"/>
    <cellStyle name="Normal 2 7 9 5 4" xfId="43432"/>
    <cellStyle name="Normal 2 7 9 5 5" xfId="43433"/>
    <cellStyle name="Normal 2 7 9 5 6" xfId="43434"/>
    <cellStyle name="Normal 2 7 9 5 7" xfId="43435"/>
    <cellStyle name="Normal 2 7 9 6" xfId="43436"/>
    <cellStyle name="Normal 2 7 9 6 2" xfId="43437"/>
    <cellStyle name="Normal 2 7 9 6 2 2" xfId="43438"/>
    <cellStyle name="Normal 2 7 9 6 2 3" xfId="43439"/>
    <cellStyle name="Normal 2 7 9 6 2 4" xfId="43440"/>
    <cellStyle name="Normal 2 7 9 6 2 5" xfId="43441"/>
    <cellStyle name="Normal 2 7 9 6 2 6" xfId="43442"/>
    <cellStyle name="Normal 2 7 9 6 3" xfId="43443"/>
    <cellStyle name="Normal 2 7 9 6 4" xfId="43444"/>
    <cellStyle name="Normal 2 7 9 6 5" xfId="43445"/>
    <cellStyle name="Normal 2 7 9 6 6" xfId="43446"/>
    <cellStyle name="Normal 2 7 9 6 7" xfId="43447"/>
    <cellStyle name="Normal 2 7 9 7" xfId="43448"/>
    <cellStyle name="Normal 2 7 9 7 2" xfId="43449"/>
    <cellStyle name="Normal 2 7 9 7 2 2" xfId="43450"/>
    <cellStyle name="Normal 2 7 9 7 2 3" xfId="43451"/>
    <cellStyle name="Normal 2 7 9 7 2 4" xfId="43452"/>
    <cellStyle name="Normal 2 7 9 7 2 5" xfId="43453"/>
    <cellStyle name="Normal 2 7 9 7 2 6" xfId="43454"/>
    <cellStyle name="Normal 2 7 9 7 3" xfId="43455"/>
    <cellStyle name="Normal 2 7 9 7 4" xfId="43456"/>
    <cellStyle name="Normal 2 7 9 7 5" xfId="43457"/>
    <cellStyle name="Normal 2 7 9 7 6" xfId="43458"/>
    <cellStyle name="Normal 2 7 9 7 7" xfId="43459"/>
    <cellStyle name="Normal 2 7 9 8" xfId="43460"/>
    <cellStyle name="Normal 2 7 9 8 2" xfId="43461"/>
    <cellStyle name="Normal 2 7 9 8 3" xfId="43462"/>
    <cellStyle name="Normal 2 7 9 8 4" xfId="43463"/>
    <cellStyle name="Normal 2 7 9 8 5" xfId="43464"/>
    <cellStyle name="Normal 2 7 9 8 6" xfId="43465"/>
    <cellStyle name="Normal 2 7 9 9" xfId="43466"/>
    <cellStyle name="Normal 2 70" xfId="43467"/>
    <cellStyle name="Normal 2 71" xfId="43468"/>
    <cellStyle name="Normal 2 71 2" xfId="43469"/>
    <cellStyle name="Normal 2 71 2 2" xfId="43470"/>
    <cellStyle name="Normal 2 72" xfId="43471"/>
    <cellStyle name="Normal 2 73" xfId="43472"/>
    <cellStyle name="Normal 2 74" xfId="43473"/>
    <cellStyle name="Normal 2 75" xfId="43474"/>
    <cellStyle name="Normal 2 76" xfId="43475"/>
    <cellStyle name="Normal 2 77" xfId="43476"/>
    <cellStyle name="Normal 2 78" xfId="43477"/>
    <cellStyle name="Normal 2 79" xfId="43478"/>
    <cellStyle name="Normal 2 8" xfId="43479"/>
    <cellStyle name="Normal 2 8 10" xfId="43480"/>
    <cellStyle name="Normal 2 8 10 10" xfId="43481"/>
    <cellStyle name="Normal 2 8 10 11" xfId="43482"/>
    <cellStyle name="Normal 2 8 10 12" xfId="43483"/>
    <cellStyle name="Normal 2 8 10 13" xfId="43484"/>
    <cellStyle name="Normal 2 8 10 2" xfId="43485"/>
    <cellStyle name="Normal 2 8 10 2 2" xfId="43486"/>
    <cellStyle name="Normal 2 8 10 2 2 2" xfId="43487"/>
    <cellStyle name="Normal 2 8 10 2 2 3" xfId="43488"/>
    <cellStyle name="Normal 2 8 10 2 2 4" xfId="43489"/>
    <cellStyle name="Normal 2 8 10 2 2 5" xfId="43490"/>
    <cellStyle name="Normal 2 8 10 2 2 6" xfId="43491"/>
    <cellStyle name="Normal 2 8 10 2 3" xfId="43492"/>
    <cellStyle name="Normal 2 8 10 2 4" xfId="43493"/>
    <cellStyle name="Normal 2 8 10 2 5" xfId="43494"/>
    <cellStyle name="Normal 2 8 10 2 6" xfId="43495"/>
    <cellStyle name="Normal 2 8 10 2 7" xfId="43496"/>
    <cellStyle name="Normal 2 8 10 3" xfId="43497"/>
    <cellStyle name="Normal 2 8 10 3 2" xfId="43498"/>
    <cellStyle name="Normal 2 8 10 3 2 2" xfId="43499"/>
    <cellStyle name="Normal 2 8 10 3 2 3" xfId="43500"/>
    <cellStyle name="Normal 2 8 10 3 2 4" xfId="43501"/>
    <cellStyle name="Normal 2 8 10 3 2 5" xfId="43502"/>
    <cellStyle name="Normal 2 8 10 3 2 6" xfId="43503"/>
    <cellStyle name="Normal 2 8 10 3 3" xfId="43504"/>
    <cellStyle name="Normal 2 8 10 3 4" xfId="43505"/>
    <cellStyle name="Normal 2 8 10 3 5" xfId="43506"/>
    <cellStyle name="Normal 2 8 10 3 6" xfId="43507"/>
    <cellStyle name="Normal 2 8 10 3 7" xfId="43508"/>
    <cellStyle name="Normal 2 8 10 4" xfId="43509"/>
    <cellStyle name="Normal 2 8 10 4 2" xfId="43510"/>
    <cellStyle name="Normal 2 8 10 4 2 2" xfId="43511"/>
    <cellStyle name="Normal 2 8 10 4 2 3" xfId="43512"/>
    <cellStyle name="Normal 2 8 10 4 2 4" xfId="43513"/>
    <cellStyle name="Normal 2 8 10 4 2 5" xfId="43514"/>
    <cellStyle name="Normal 2 8 10 4 2 6" xfId="43515"/>
    <cellStyle name="Normal 2 8 10 4 3" xfId="43516"/>
    <cellStyle name="Normal 2 8 10 4 4" xfId="43517"/>
    <cellStyle name="Normal 2 8 10 4 5" xfId="43518"/>
    <cellStyle name="Normal 2 8 10 4 6" xfId="43519"/>
    <cellStyle name="Normal 2 8 10 4 7" xfId="43520"/>
    <cellStyle name="Normal 2 8 10 5" xfId="43521"/>
    <cellStyle name="Normal 2 8 10 5 2" xfId="43522"/>
    <cellStyle name="Normal 2 8 10 5 2 2" xfId="43523"/>
    <cellStyle name="Normal 2 8 10 5 2 3" xfId="43524"/>
    <cellStyle name="Normal 2 8 10 5 2 4" xfId="43525"/>
    <cellStyle name="Normal 2 8 10 5 2 5" xfId="43526"/>
    <cellStyle name="Normal 2 8 10 5 2 6" xfId="43527"/>
    <cellStyle name="Normal 2 8 10 5 3" xfId="43528"/>
    <cellStyle name="Normal 2 8 10 5 4" xfId="43529"/>
    <cellStyle name="Normal 2 8 10 5 4 2" xfId="43530"/>
    <cellStyle name="Normal 2 8 10 5 4 2 2" xfId="43531"/>
    <cellStyle name="Normal 2 8 10 5 4 3" xfId="43532"/>
    <cellStyle name="Normal 2 8 10 5 5" xfId="43533"/>
    <cellStyle name="Normal 2 8 10 5 6" xfId="43534"/>
    <cellStyle name="Normal 2 8 10 5 7" xfId="43535"/>
    <cellStyle name="Normal 2 8 10 6" xfId="43536"/>
    <cellStyle name="Normal 2 8 10 6 2" xfId="43537"/>
    <cellStyle name="Normal 2 8 10 6 2 2" xfId="43538"/>
    <cellStyle name="Normal 2 8 10 6 2 3" xfId="43539"/>
    <cellStyle name="Normal 2 8 10 6 2 4" xfId="43540"/>
    <cellStyle name="Normal 2 8 10 6 2 5" xfId="43541"/>
    <cellStyle name="Normal 2 8 10 6 2 6" xfId="43542"/>
    <cellStyle name="Normal 2 8 10 6 3" xfId="43543"/>
    <cellStyle name="Normal 2 8 10 6 4" xfId="43544"/>
    <cellStyle name="Normal 2 8 10 6 5" xfId="43545"/>
    <cellStyle name="Normal 2 8 10 6 6" xfId="43546"/>
    <cellStyle name="Normal 2 8 10 6 7" xfId="43547"/>
    <cellStyle name="Normal 2 8 10 7" xfId="43548"/>
    <cellStyle name="Normal 2 8 10 7 2" xfId="43549"/>
    <cellStyle name="Normal 2 8 10 7 2 2" xfId="43550"/>
    <cellStyle name="Normal 2 8 10 7 2 3" xfId="43551"/>
    <cellStyle name="Normal 2 8 10 7 2 4" xfId="43552"/>
    <cellStyle name="Normal 2 8 10 7 2 5" xfId="43553"/>
    <cellStyle name="Normal 2 8 10 7 2 6" xfId="43554"/>
    <cellStyle name="Normal 2 8 10 7 3" xfId="43555"/>
    <cellStyle name="Normal 2 8 10 7 4" xfId="43556"/>
    <cellStyle name="Normal 2 8 10 7 5" xfId="43557"/>
    <cellStyle name="Normal 2 8 10 7 6" xfId="43558"/>
    <cellStyle name="Normal 2 8 10 7 7" xfId="43559"/>
    <cellStyle name="Normal 2 8 10 8" xfId="43560"/>
    <cellStyle name="Normal 2 8 10 8 2" xfId="43561"/>
    <cellStyle name="Normal 2 8 10 8 3" xfId="43562"/>
    <cellStyle name="Normal 2 8 10 8 4" xfId="43563"/>
    <cellStyle name="Normal 2 8 10 8 5" xfId="43564"/>
    <cellStyle name="Normal 2 8 10 8 6" xfId="43565"/>
    <cellStyle name="Normal 2 8 10 9" xfId="43566"/>
    <cellStyle name="Normal 2 8 11" xfId="43567"/>
    <cellStyle name="Normal 2 8 11 10" xfId="43568"/>
    <cellStyle name="Normal 2 8 11 11" xfId="43569"/>
    <cellStyle name="Normal 2 8 11 12" xfId="43570"/>
    <cellStyle name="Normal 2 8 11 13" xfId="43571"/>
    <cellStyle name="Normal 2 8 11 2" xfId="43572"/>
    <cellStyle name="Normal 2 8 11 2 2" xfId="43573"/>
    <cellStyle name="Normal 2 8 11 2 2 2" xfId="43574"/>
    <cellStyle name="Normal 2 8 11 2 2 3" xfId="43575"/>
    <cellStyle name="Normal 2 8 11 2 2 4" xfId="43576"/>
    <cellStyle name="Normal 2 8 11 2 2 5" xfId="43577"/>
    <cellStyle name="Normal 2 8 11 2 2 6" xfId="43578"/>
    <cellStyle name="Normal 2 8 11 2 3" xfId="43579"/>
    <cellStyle name="Normal 2 8 11 2 4" xfId="43580"/>
    <cellStyle name="Normal 2 8 11 2 5" xfId="43581"/>
    <cellStyle name="Normal 2 8 11 2 6" xfId="43582"/>
    <cellStyle name="Normal 2 8 11 2 7" xfId="43583"/>
    <cellStyle name="Normal 2 8 11 3" xfId="43584"/>
    <cellStyle name="Normal 2 8 11 3 2" xfId="43585"/>
    <cellStyle name="Normal 2 8 11 3 2 2" xfId="43586"/>
    <cellStyle name="Normal 2 8 11 3 2 3" xfId="43587"/>
    <cellStyle name="Normal 2 8 11 3 2 4" xfId="43588"/>
    <cellStyle name="Normal 2 8 11 3 2 5" xfId="43589"/>
    <cellStyle name="Normal 2 8 11 3 2 6" xfId="43590"/>
    <cellStyle name="Normal 2 8 11 3 3" xfId="43591"/>
    <cellStyle name="Normal 2 8 11 3 4" xfId="43592"/>
    <cellStyle name="Normal 2 8 11 3 5" xfId="43593"/>
    <cellStyle name="Normal 2 8 11 3 6" xfId="43594"/>
    <cellStyle name="Normal 2 8 11 3 7" xfId="43595"/>
    <cellStyle name="Normal 2 8 11 4" xfId="43596"/>
    <cellStyle name="Normal 2 8 11 4 2" xfId="43597"/>
    <cellStyle name="Normal 2 8 11 4 2 2" xfId="43598"/>
    <cellStyle name="Normal 2 8 11 4 2 3" xfId="43599"/>
    <cellStyle name="Normal 2 8 11 4 2 4" xfId="43600"/>
    <cellStyle name="Normal 2 8 11 4 2 5" xfId="43601"/>
    <cellStyle name="Normal 2 8 11 4 2 6" xfId="43602"/>
    <cellStyle name="Normal 2 8 11 4 3" xfId="43603"/>
    <cellStyle name="Normal 2 8 11 4 4" xfId="43604"/>
    <cellStyle name="Normal 2 8 11 4 5" xfId="43605"/>
    <cellStyle name="Normal 2 8 11 4 6" xfId="43606"/>
    <cellStyle name="Normal 2 8 11 4 7" xfId="43607"/>
    <cellStyle name="Normal 2 8 11 5" xfId="43608"/>
    <cellStyle name="Normal 2 8 11 5 2" xfId="43609"/>
    <cellStyle name="Normal 2 8 11 5 2 2" xfId="43610"/>
    <cellStyle name="Normal 2 8 11 5 2 3" xfId="43611"/>
    <cellStyle name="Normal 2 8 11 5 2 4" xfId="43612"/>
    <cellStyle name="Normal 2 8 11 5 2 5" xfId="43613"/>
    <cellStyle name="Normal 2 8 11 5 2 6" xfId="43614"/>
    <cellStyle name="Normal 2 8 11 5 3" xfId="43615"/>
    <cellStyle name="Normal 2 8 11 5 4" xfId="43616"/>
    <cellStyle name="Normal 2 8 11 5 5" xfId="43617"/>
    <cellStyle name="Normal 2 8 11 5 6" xfId="43618"/>
    <cellStyle name="Normal 2 8 11 5 7" xfId="43619"/>
    <cellStyle name="Normal 2 8 11 6" xfId="43620"/>
    <cellStyle name="Normal 2 8 11 6 2" xfId="43621"/>
    <cellStyle name="Normal 2 8 11 6 2 2" xfId="43622"/>
    <cellStyle name="Normal 2 8 11 6 2 3" xfId="43623"/>
    <cellStyle name="Normal 2 8 11 6 2 4" xfId="43624"/>
    <cellStyle name="Normal 2 8 11 6 2 5" xfId="43625"/>
    <cellStyle name="Normal 2 8 11 6 2 6" xfId="43626"/>
    <cellStyle name="Normal 2 8 11 6 3" xfId="43627"/>
    <cellStyle name="Normal 2 8 11 6 4" xfId="43628"/>
    <cellStyle name="Normal 2 8 11 6 5" xfId="43629"/>
    <cellStyle name="Normal 2 8 11 6 6" xfId="43630"/>
    <cellStyle name="Normal 2 8 11 6 7" xfId="43631"/>
    <cellStyle name="Normal 2 8 11 7" xfId="43632"/>
    <cellStyle name="Normal 2 8 11 7 2" xfId="43633"/>
    <cellStyle name="Normal 2 8 11 7 2 2" xfId="43634"/>
    <cellStyle name="Normal 2 8 11 7 2 2 2" xfId="43635"/>
    <cellStyle name="Normal 2 8 11 7 2 3" xfId="43636"/>
    <cellStyle name="Normal 2 8 11 7 2 4" xfId="43637"/>
    <cellStyle name="Normal 2 8 11 7 2 5" xfId="43638"/>
    <cellStyle name="Normal 2 8 11 7 2 6" xfId="43639"/>
    <cellStyle name="Normal 2 8 11 7 3" xfId="43640"/>
    <cellStyle name="Normal 2 8 11 7 4" xfId="43641"/>
    <cellStyle name="Normal 2 8 11 7 5" xfId="43642"/>
    <cellStyle name="Normal 2 8 11 7 6" xfId="43643"/>
    <cellStyle name="Normal 2 8 11 7 7" xfId="43644"/>
    <cellStyle name="Normal 2 8 11 8" xfId="43645"/>
    <cellStyle name="Normal 2 8 11 8 2" xfId="43646"/>
    <cellStyle name="Normal 2 8 11 8 3" xfId="43647"/>
    <cellStyle name="Normal 2 8 11 8 4" xfId="43648"/>
    <cellStyle name="Normal 2 8 11 8 5" xfId="43649"/>
    <cellStyle name="Normal 2 8 11 8 6" xfId="43650"/>
    <cellStyle name="Normal 2 8 11 9" xfId="43651"/>
    <cellStyle name="Normal 2 8 12" xfId="43652"/>
    <cellStyle name="Normal 2 8 12 10" xfId="43653"/>
    <cellStyle name="Normal 2 8 12 11" xfId="43654"/>
    <cellStyle name="Normal 2 8 12 12" xfId="43655"/>
    <cellStyle name="Normal 2 8 12 13" xfId="43656"/>
    <cellStyle name="Normal 2 8 12 2" xfId="43657"/>
    <cellStyle name="Normal 2 8 12 2 2" xfId="43658"/>
    <cellStyle name="Normal 2 8 12 2 2 2" xfId="43659"/>
    <cellStyle name="Normal 2 8 12 2 2 3" xfId="43660"/>
    <cellStyle name="Normal 2 8 12 2 2 4" xfId="43661"/>
    <cellStyle name="Normal 2 8 12 2 2 5" xfId="43662"/>
    <cellStyle name="Normal 2 8 12 2 2 6" xfId="43663"/>
    <cellStyle name="Normal 2 8 12 2 3" xfId="43664"/>
    <cellStyle name="Normal 2 8 12 2 4" xfId="43665"/>
    <cellStyle name="Normal 2 8 12 2 5" xfId="43666"/>
    <cellStyle name="Normal 2 8 12 2 6" xfId="43667"/>
    <cellStyle name="Normal 2 8 12 2 7" xfId="43668"/>
    <cellStyle name="Normal 2 8 12 3" xfId="43669"/>
    <cellStyle name="Normal 2 8 12 3 2" xfId="43670"/>
    <cellStyle name="Normal 2 8 12 3 2 2" xfId="43671"/>
    <cellStyle name="Normal 2 8 12 3 2 3" xfId="43672"/>
    <cellStyle name="Normal 2 8 12 3 2 4" xfId="43673"/>
    <cellStyle name="Normal 2 8 12 3 2 5" xfId="43674"/>
    <cellStyle name="Normal 2 8 12 3 2 6" xfId="43675"/>
    <cellStyle name="Normal 2 8 12 3 3" xfId="43676"/>
    <cellStyle name="Normal 2 8 12 3 4" xfId="43677"/>
    <cellStyle name="Normal 2 8 12 3 5" xfId="43678"/>
    <cellStyle name="Normal 2 8 12 3 6" xfId="43679"/>
    <cellStyle name="Normal 2 8 12 3 7" xfId="43680"/>
    <cellStyle name="Normal 2 8 12 4" xfId="43681"/>
    <cellStyle name="Normal 2 8 12 4 2" xfId="43682"/>
    <cellStyle name="Normal 2 8 12 4 2 2" xfId="43683"/>
    <cellStyle name="Normal 2 8 12 4 2 3" xfId="43684"/>
    <cellStyle name="Normal 2 8 12 4 2 4" xfId="43685"/>
    <cellStyle name="Normal 2 8 12 4 2 5" xfId="43686"/>
    <cellStyle name="Normal 2 8 12 4 2 6" xfId="43687"/>
    <cellStyle name="Normal 2 8 12 4 3" xfId="43688"/>
    <cellStyle name="Normal 2 8 12 4 4" xfId="43689"/>
    <cellStyle name="Normal 2 8 12 4 5" xfId="43690"/>
    <cellStyle name="Normal 2 8 12 4 6" xfId="43691"/>
    <cellStyle name="Normal 2 8 12 4 7" xfId="43692"/>
    <cellStyle name="Normal 2 8 12 5" xfId="43693"/>
    <cellStyle name="Normal 2 8 12 5 2" xfId="43694"/>
    <cellStyle name="Normal 2 8 12 5 2 2" xfId="43695"/>
    <cellStyle name="Normal 2 8 12 5 2 3" xfId="43696"/>
    <cellStyle name="Normal 2 8 12 5 2 4" xfId="43697"/>
    <cellStyle name="Normal 2 8 12 5 2 5" xfId="43698"/>
    <cellStyle name="Normal 2 8 12 5 2 6" xfId="43699"/>
    <cellStyle name="Normal 2 8 12 5 3" xfId="43700"/>
    <cellStyle name="Normal 2 8 12 5 4" xfId="43701"/>
    <cellStyle name="Normal 2 8 12 5 5" xfId="43702"/>
    <cellStyle name="Normal 2 8 12 5 6" xfId="43703"/>
    <cellStyle name="Normal 2 8 12 5 7" xfId="43704"/>
    <cellStyle name="Normal 2 8 12 6" xfId="43705"/>
    <cellStyle name="Normal 2 8 12 6 2" xfId="43706"/>
    <cellStyle name="Normal 2 8 12 6 2 2" xfId="43707"/>
    <cellStyle name="Normal 2 8 12 6 2 2 2" xfId="43708"/>
    <cellStyle name="Normal 2 8 12 6 2 3" xfId="43709"/>
    <cellStyle name="Normal 2 8 12 6 2 4" xfId="43710"/>
    <cellStyle name="Normal 2 8 12 6 2 5" xfId="43711"/>
    <cellStyle name="Normal 2 8 12 6 2 6" xfId="43712"/>
    <cellStyle name="Normal 2 8 12 6 3" xfId="43713"/>
    <cellStyle name="Normal 2 8 12 6 4" xfId="43714"/>
    <cellStyle name="Normal 2 8 12 6 5" xfId="43715"/>
    <cellStyle name="Normal 2 8 12 6 6" xfId="43716"/>
    <cellStyle name="Normal 2 8 12 6 7" xfId="43717"/>
    <cellStyle name="Normal 2 8 12 7" xfId="43718"/>
    <cellStyle name="Normal 2 8 12 7 2" xfId="43719"/>
    <cellStyle name="Normal 2 8 12 7 2 2" xfId="43720"/>
    <cellStyle name="Normal 2 8 12 7 2 3" xfId="43721"/>
    <cellStyle name="Normal 2 8 12 7 2 4" xfId="43722"/>
    <cellStyle name="Normal 2 8 12 7 2 5" xfId="43723"/>
    <cellStyle name="Normal 2 8 12 7 2 6" xfId="43724"/>
    <cellStyle name="Normal 2 8 12 7 3" xfId="43725"/>
    <cellStyle name="Normal 2 8 12 7 4" xfId="43726"/>
    <cellStyle name="Normal 2 8 12 7 5" xfId="43727"/>
    <cellStyle name="Normal 2 8 12 7 6" xfId="43728"/>
    <cellStyle name="Normal 2 8 12 7 7" xfId="43729"/>
    <cellStyle name="Normal 2 8 12 8" xfId="43730"/>
    <cellStyle name="Normal 2 8 12 8 2" xfId="43731"/>
    <cellStyle name="Normal 2 8 12 8 3" xfId="43732"/>
    <cellStyle name="Normal 2 8 12 8 4" xfId="43733"/>
    <cellStyle name="Normal 2 8 12 8 5" xfId="43734"/>
    <cellStyle name="Normal 2 8 12 8 6" xfId="43735"/>
    <cellStyle name="Normal 2 8 12 9" xfId="43736"/>
    <cellStyle name="Normal 2 8 13" xfId="43737"/>
    <cellStyle name="Normal 2 8 13 10" xfId="43738"/>
    <cellStyle name="Normal 2 8 13 11" xfId="43739"/>
    <cellStyle name="Normal 2 8 13 12" xfId="43740"/>
    <cellStyle name="Normal 2 8 13 13" xfId="43741"/>
    <cellStyle name="Normal 2 8 13 2" xfId="43742"/>
    <cellStyle name="Normal 2 8 13 2 2" xfId="43743"/>
    <cellStyle name="Normal 2 8 13 2 2 2" xfId="43744"/>
    <cellStyle name="Normal 2 8 13 2 2 3" xfId="43745"/>
    <cellStyle name="Normal 2 8 13 2 2 4" xfId="43746"/>
    <cellStyle name="Normal 2 8 13 2 2 5" xfId="43747"/>
    <cellStyle name="Normal 2 8 13 2 2 6" xfId="43748"/>
    <cellStyle name="Normal 2 8 13 2 3" xfId="43749"/>
    <cellStyle name="Normal 2 8 13 2 4" xfId="43750"/>
    <cellStyle name="Normal 2 8 13 2 5" xfId="43751"/>
    <cellStyle name="Normal 2 8 13 2 6" xfId="43752"/>
    <cellStyle name="Normal 2 8 13 2 7" xfId="43753"/>
    <cellStyle name="Normal 2 8 13 3" xfId="43754"/>
    <cellStyle name="Normal 2 8 13 3 2" xfId="43755"/>
    <cellStyle name="Normal 2 8 13 3 2 2" xfId="43756"/>
    <cellStyle name="Normal 2 8 13 3 2 3" xfId="43757"/>
    <cellStyle name="Normal 2 8 13 3 2 4" xfId="43758"/>
    <cellStyle name="Normal 2 8 13 3 2 5" xfId="43759"/>
    <cellStyle name="Normal 2 8 13 3 2 6" xfId="43760"/>
    <cellStyle name="Normal 2 8 13 3 3" xfId="43761"/>
    <cellStyle name="Normal 2 8 13 3 4" xfId="43762"/>
    <cellStyle name="Normal 2 8 13 3 5" xfId="43763"/>
    <cellStyle name="Normal 2 8 13 3 6" xfId="43764"/>
    <cellStyle name="Normal 2 8 13 3 7" xfId="43765"/>
    <cellStyle name="Normal 2 8 13 4" xfId="43766"/>
    <cellStyle name="Normal 2 8 13 4 2" xfId="43767"/>
    <cellStyle name="Normal 2 8 13 4 2 2" xfId="43768"/>
    <cellStyle name="Normal 2 8 13 4 2 3" xfId="43769"/>
    <cellStyle name="Normal 2 8 13 4 2 4" xfId="43770"/>
    <cellStyle name="Normal 2 8 13 4 2 5" xfId="43771"/>
    <cellStyle name="Normal 2 8 13 4 2 6" xfId="43772"/>
    <cellStyle name="Normal 2 8 13 4 3" xfId="43773"/>
    <cellStyle name="Normal 2 8 13 4 4" xfId="43774"/>
    <cellStyle name="Normal 2 8 13 4 5" xfId="43775"/>
    <cellStyle name="Normal 2 8 13 4 6" xfId="43776"/>
    <cellStyle name="Normal 2 8 13 4 7" xfId="43777"/>
    <cellStyle name="Normal 2 8 13 5" xfId="43778"/>
    <cellStyle name="Normal 2 8 13 5 2" xfId="43779"/>
    <cellStyle name="Normal 2 8 13 5 2 2" xfId="43780"/>
    <cellStyle name="Normal 2 8 13 5 2 3" xfId="43781"/>
    <cellStyle name="Normal 2 8 13 5 2 4" xfId="43782"/>
    <cellStyle name="Normal 2 8 13 5 2 5" xfId="43783"/>
    <cellStyle name="Normal 2 8 13 5 2 6" xfId="43784"/>
    <cellStyle name="Normal 2 8 13 5 3" xfId="43785"/>
    <cellStyle name="Normal 2 8 13 5 4" xfId="43786"/>
    <cellStyle name="Normal 2 8 13 5 5" xfId="43787"/>
    <cellStyle name="Normal 2 8 13 5 6" xfId="43788"/>
    <cellStyle name="Normal 2 8 13 5 7" xfId="43789"/>
    <cellStyle name="Normal 2 8 13 6" xfId="43790"/>
    <cellStyle name="Normal 2 8 13 6 2" xfId="43791"/>
    <cellStyle name="Normal 2 8 13 6 2 2" xfId="43792"/>
    <cellStyle name="Normal 2 8 13 6 2 3" xfId="43793"/>
    <cellStyle name="Normal 2 8 13 6 2 4" xfId="43794"/>
    <cellStyle name="Normal 2 8 13 6 2 5" xfId="43795"/>
    <cellStyle name="Normal 2 8 13 6 2 6" xfId="43796"/>
    <cellStyle name="Normal 2 8 13 6 3" xfId="43797"/>
    <cellStyle name="Normal 2 8 13 6 4" xfId="43798"/>
    <cellStyle name="Normal 2 8 13 6 5" xfId="43799"/>
    <cellStyle name="Normal 2 8 13 6 6" xfId="43800"/>
    <cellStyle name="Normal 2 8 13 6 7" xfId="43801"/>
    <cellStyle name="Normal 2 8 13 7" xfId="43802"/>
    <cellStyle name="Normal 2 8 13 7 2" xfId="43803"/>
    <cellStyle name="Normal 2 8 13 7 2 2" xfId="43804"/>
    <cellStyle name="Normal 2 8 13 7 2 3" xfId="43805"/>
    <cellStyle name="Normal 2 8 13 7 2 4" xfId="43806"/>
    <cellStyle name="Normal 2 8 13 7 2 5" xfId="43807"/>
    <cellStyle name="Normal 2 8 13 7 2 6" xfId="43808"/>
    <cellStyle name="Normal 2 8 13 7 3" xfId="43809"/>
    <cellStyle name="Normal 2 8 13 7 4" xfId="43810"/>
    <cellStyle name="Normal 2 8 13 7 5" xfId="43811"/>
    <cellStyle name="Normal 2 8 13 7 6" xfId="43812"/>
    <cellStyle name="Normal 2 8 13 7 7" xfId="43813"/>
    <cellStyle name="Normal 2 8 13 8" xfId="43814"/>
    <cellStyle name="Normal 2 8 13 8 2" xfId="43815"/>
    <cellStyle name="Normal 2 8 13 8 3" xfId="43816"/>
    <cellStyle name="Normal 2 8 13 8 4" xfId="43817"/>
    <cellStyle name="Normal 2 8 13 8 5" xfId="43818"/>
    <cellStyle name="Normal 2 8 13 8 6" xfId="43819"/>
    <cellStyle name="Normal 2 8 13 9" xfId="43820"/>
    <cellStyle name="Normal 2 8 14" xfId="43821"/>
    <cellStyle name="Normal 2 8 14 2" xfId="43822"/>
    <cellStyle name="Normal 2 8 14 2 2" xfId="43823"/>
    <cellStyle name="Normal 2 8 14 2 3" xfId="43824"/>
    <cellStyle name="Normal 2 8 14 2 4" xfId="43825"/>
    <cellStyle name="Normal 2 8 14 2 5" xfId="43826"/>
    <cellStyle name="Normal 2 8 14 2 6" xfId="43827"/>
    <cellStyle name="Normal 2 8 14 3" xfId="43828"/>
    <cellStyle name="Normal 2 8 14 4" xfId="43829"/>
    <cellStyle name="Normal 2 8 14 5" xfId="43830"/>
    <cellStyle name="Normal 2 8 14 6" xfId="43831"/>
    <cellStyle name="Normal 2 8 14 7" xfId="43832"/>
    <cellStyle name="Normal 2 8 15" xfId="43833"/>
    <cellStyle name="Normal 2 8 15 2" xfId="43834"/>
    <cellStyle name="Normal 2 8 15 2 2" xfId="43835"/>
    <cellStyle name="Normal 2 8 15 2 3" xfId="43836"/>
    <cellStyle name="Normal 2 8 15 2 4" xfId="43837"/>
    <cellStyle name="Normal 2 8 15 2 5" xfId="43838"/>
    <cellStyle name="Normal 2 8 15 2 6" xfId="43839"/>
    <cellStyle name="Normal 2 8 15 3" xfId="43840"/>
    <cellStyle name="Normal 2 8 15 4" xfId="43841"/>
    <cellStyle name="Normal 2 8 15 5" xfId="43842"/>
    <cellStyle name="Normal 2 8 15 6" xfId="43843"/>
    <cellStyle name="Normal 2 8 15 7" xfId="43844"/>
    <cellStyle name="Normal 2 8 16" xfId="43845"/>
    <cellStyle name="Normal 2 8 16 2" xfId="43846"/>
    <cellStyle name="Normal 2 8 16 2 2" xfId="43847"/>
    <cellStyle name="Normal 2 8 16 2 3" xfId="43848"/>
    <cellStyle name="Normal 2 8 16 2 4" xfId="43849"/>
    <cellStyle name="Normal 2 8 16 2 5" xfId="43850"/>
    <cellStyle name="Normal 2 8 16 2 6" xfId="43851"/>
    <cellStyle name="Normal 2 8 16 3" xfId="43852"/>
    <cellStyle name="Normal 2 8 16 4" xfId="43853"/>
    <cellStyle name="Normal 2 8 16 5" xfId="43854"/>
    <cellStyle name="Normal 2 8 16 6" xfId="43855"/>
    <cellStyle name="Normal 2 8 16 7" xfId="43856"/>
    <cellStyle name="Normal 2 8 17" xfId="43857"/>
    <cellStyle name="Normal 2 8 17 2" xfId="43858"/>
    <cellStyle name="Normal 2 8 17 2 2" xfId="43859"/>
    <cellStyle name="Normal 2 8 17 2 3" xfId="43860"/>
    <cellStyle name="Normal 2 8 17 2 4" xfId="43861"/>
    <cellStyle name="Normal 2 8 17 2 5" xfId="43862"/>
    <cellStyle name="Normal 2 8 17 2 6" xfId="43863"/>
    <cellStyle name="Normal 2 8 17 3" xfId="43864"/>
    <cellStyle name="Normal 2 8 17 4" xfId="43865"/>
    <cellStyle name="Normal 2 8 17 5" xfId="43866"/>
    <cellStyle name="Normal 2 8 17 6" xfId="43867"/>
    <cellStyle name="Normal 2 8 17 7" xfId="43868"/>
    <cellStyle name="Normal 2 8 18" xfId="43869"/>
    <cellStyle name="Normal 2 8 18 2" xfId="43870"/>
    <cellStyle name="Normal 2 8 18 2 2" xfId="43871"/>
    <cellStyle name="Normal 2 8 18 2 3" xfId="43872"/>
    <cellStyle name="Normal 2 8 18 2 4" xfId="43873"/>
    <cellStyle name="Normal 2 8 18 2 5" xfId="43874"/>
    <cellStyle name="Normal 2 8 18 2 6" xfId="43875"/>
    <cellStyle name="Normal 2 8 18 3" xfId="43876"/>
    <cellStyle name="Normal 2 8 18 4" xfId="43877"/>
    <cellStyle name="Normal 2 8 18 5" xfId="43878"/>
    <cellStyle name="Normal 2 8 18 6" xfId="43879"/>
    <cellStyle name="Normal 2 8 18 7" xfId="43880"/>
    <cellStyle name="Normal 2 8 19" xfId="43881"/>
    <cellStyle name="Normal 2 8 19 2" xfId="43882"/>
    <cellStyle name="Normal 2 8 19 2 2" xfId="43883"/>
    <cellStyle name="Normal 2 8 19 2 3" xfId="43884"/>
    <cellStyle name="Normal 2 8 19 2 4" xfId="43885"/>
    <cellStyle name="Normal 2 8 19 2 5" xfId="43886"/>
    <cellStyle name="Normal 2 8 19 2 6" xfId="43887"/>
    <cellStyle name="Normal 2 8 19 3" xfId="43888"/>
    <cellStyle name="Normal 2 8 19 4" xfId="43889"/>
    <cellStyle name="Normal 2 8 19 5" xfId="43890"/>
    <cellStyle name="Normal 2 8 19 6" xfId="43891"/>
    <cellStyle name="Normal 2 8 19 7" xfId="43892"/>
    <cellStyle name="Normal 2 8 2" xfId="43893"/>
    <cellStyle name="Normal 2 8 2 10" xfId="43894"/>
    <cellStyle name="Normal 2 8 2 11" xfId="43895"/>
    <cellStyle name="Normal 2 8 2 12" xfId="43896"/>
    <cellStyle name="Normal 2 8 2 13" xfId="43897"/>
    <cellStyle name="Normal 2 8 2 2" xfId="43898"/>
    <cellStyle name="Normal 2 8 2 2 2" xfId="43899"/>
    <cellStyle name="Normal 2 8 2 2 2 2" xfId="43900"/>
    <cellStyle name="Normal 2 8 2 2 2 3" xfId="43901"/>
    <cellStyle name="Normal 2 8 2 2 2 4" xfId="43902"/>
    <cellStyle name="Normal 2 8 2 2 2 5" xfId="43903"/>
    <cellStyle name="Normal 2 8 2 2 2 6" xfId="43904"/>
    <cellStyle name="Normal 2 8 2 2 3" xfId="43905"/>
    <cellStyle name="Normal 2 8 2 2 4" xfId="43906"/>
    <cellStyle name="Normal 2 8 2 2 5" xfId="43907"/>
    <cellStyle name="Normal 2 8 2 2 6" xfId="43908"/>
    <cellStyle name="Normal 2 8 2 2 7" xfId="43909"/>
    <cellStyle name="Normal 2 8 2 3" xfId="43910"/>
    <cellStyle name="Normal 2 8 2 3 2" xfId="43911"/>
    <cellStyle name="Normal 2 8 2 3 2 2" xfId="43912"/>
    <cellStyle name="Normal 2 8 2 3 2 3" xfId="43913"/>
    <cellStyle name="Normal 2 8 2 3 2 4" xfId="43914"/>
    <cellStyle name="Normal 2 8 2 3 2 5" xfId="43915"/>
    <cellStyle name="Normal 2 8 2 3 2 6" xfId="43916"/>
    <cellStyle name="Normal 2 8 2 3 3" xfId="43917"/>
    <cellStyle name="Normal 2 8 2 3 4" xfId="43918"/>
    <cellStyle name="Normal 2 8 2 3 5" xfId="43919"/>
    <cellStyle name="Normal 2 8 2 3 6" xfId="43920"/>
    <cellStyle name="Normal 2 8 2 3 7" xfId="43921"/>
    <cellStyle name="Normal 2 8 2 4" xfId="43922"/>
    <cellStyle name="Normal 2 8 2 4 2" xfId="43923"/>
    <cellStyle name="Normal 2 8 2 4 2 2" xfId="43924"/>
    <cellStyle name="Normal 2 8 2 4 2 3" xfId="43925"/>
    <cellStyle name="Normal 2 8 2 4 2 4" xfId="43926"/>
    <cellStyle name="Normal 2 8 2 4 2 5" xfId="43927"/>
    <cellStyle name="Normal 2 8 2 4 2 6" xfId="43928"/>
    <cellStyle name="Normal 2 8 2 4 3" xfId="43929"/>
    <cellStyle name="Normal 2 8 2 4 4" xfId="43930"/>
    <cellStyle name="Normal 2 8 2 4 5" xfId="43931"/>
    <cellStyle name="Normal 2 8 2 4 6" xfId="43932"/>
    <cellStyle name="Normal 2 8 2 4 7" xfId="43933"/>
    <cellStyle name="Normal 2 8 2 5" xfId="43934"/>
    <cellStyle name="Normal 2 8 2 5 2" xfId="43935"/>
    <cellStyle name="Normal 2 8 2 5 2 2" xfId="43936"/>
    <cellStyle name="Normal 2 8 2 5 2 3" xfId="43937"/>
    <cellStyle name="Normal 2 8 2 5 2 4" xfId="43938"/>
    <cellStyle name="Normal 2 8 2 5 2 5" xfId="43939"/>
    <cellStyle name="Normal 2 8 2 5 2 6" xfId="43940"/>
    <cellStyle name="Normal 2 8 2 5 3" xfId="43941"/>
    <cellStyle name="Normal 2 8 2 5 4" xfId="43942"/>
    <cellStyle name="Normal 2 8 2 5 5" xfId="43943"/>
    <cellStyle name="Normal 2 8 2 5 6" xfId="43944"/>
    <cellStyle name="Normal 2 8 2 5 7" xfId="43945"/>
    <cellStyle name="Normal 2 8 2 6" xfId="43946"/>
    <cellStyle name="Normal 2 8 2 6 2" xfId="43947"/>
    <cellStyle name="Normal 2 8 2 6 2 2" xfId="43948"/>
    <cellStyle name="Normal 2 8 2 6 2 3" xfId="43949"/>
    <cellStyle name="Normal 2 8 2 6 2 4" xfId="43950"/>
    <cellStyle name="Normal 2 8 2 6 2 5" xfId="43951"/>
    <cellStyle name="Normal 2 8 2 6 2 6" xfId="43952"/>
    <cellStyle name="Normal 2 8 2 6 3" xfId="43953"/>
    <cellStyle name="Normal 2 8 2 6 3 2" xfId="43954"/>
    <cellStyle name="Normal 2 8 2 6 3 2 2" xfId="43955"/>
    <cellStyle name="Normal 2 8 2 6 3 3" xfId="43956"/>
    <cellStyle name="Normal 2 8 2 6 4" xfId="43957"/>
    <cellStyle name="Normal 2 8 2 6 5" xfId="43958"/>
    <cellStyle name="Normal 2 8 2 6 6" xfId="43959"/>
    <cellStyle name="Normal 2 8 2 6 7" xfId="43960"/>
    <cellStyle name="Normal 2 8 2 7" xfId="43961"/>
    <cellStyle name="Normal 2 8 2 7 2" xfId="43962"/>
    <cellStyle name="Normal 2 8 2 7 2 2" xfId="43963"/>
    <cellStyle name="Normal 2 8 2 7 2 3" xfId="43964"/>
    <cellStyle name="Normal 2 8 2 7 2 4" xfId="43965"/>
    <cellStyle name="Normal 2 8 2 7 2 5" xfId="43966"/>
    <cellStyle name="Normal 2 8 2 7 2 6" xfId="43967"/>
    <cellStyle name="Normal 2 8 2 7 3" xfId="43968"/>
    <cellStyle name="Normal 2 8 2 7 4" xfId="43969"/>
    <cellStyle name="Normal 2 8 2 7 5" xfId="43970"/>
    <cellStyle name="Normal 2 8 2 7 6" xfId="43971"/>
    <cellStyle name="Normal 2 8 2 7 7" xfId="43972"/>
    <cellStyle name="Normal 2 8 2 8" xfId="43973"/>
    <cellStyle name="Normal 2 8 2 8 2" xfId="43974"/>
    <cellStyle name="Normal 2 8 2 8 3" xfId="43975"/>
    <cellStyle name="Normal 2 8 2 8 4" xfId="43976"/>
    <cellStyle name="Normal 2 8 2 8 5" xfId="43977"/>
    <cellStyle name="Normal 2 8 2 8 6" xfId="43978"/>
    <cellStyle name="Normal 2 8 2 9" xfId="43979"/>
    <cellStyle name="Normal 2 8 20" xfId="43980"/>
    <cellStyle name="Normal 2 8 20 2" xfId="43981"/>
    <cellStyle name="Normal 2 8 20 3" xfId="43982"/>
    <cellStyle name="Normal 2 8 20 4" xfId="43983"/>
    <cellStyle name="Normal 2 8 20 5" xfId="43984"/>
    <cellStyle name="Normal 2 8 20 6" xfId="43985"/>
    <cellStyle name="Normal 2 8 21" xfId="43986"/>
    <cellStyle name="Normal 2 8 21 2" xfId="43987"/>
    <cellStyle name="Normal 2 8 21 3" xfId="43988"/>
    <cellStyle name="Normal 2 8 21 4" xfId="43989"/>
    <cellStyle name="Normal 2 8 21 5" xfId="43990"/>
    <cellStyle name="Normal 2 8 21 6" xfId="43991"/>
    <cellStyle name="Normal 2 8 22" xfId="43992"/>
    <cellStyle name="Normal 2 8 23" xfId="43993"/>
    <cellStyle name="Normal 2 8 24" xfId="43994"/>
    <cellStyle name="Normal 2 8 25" xfId="43995"/>
    <cellStyle name="Normal 2 8 26" xfId="43996"/>
    <cellStyle name="Normal 2 8 3" xfId="43997"/>
    <cellStyle name="Normal 2 8 3 10" xfId="43998"/>
    <cellStyle name="Normal 2 8 3 11" xfId="43999"/>
    <cellStyle name="Normal 2 8 3 12" xfId="44000"/>
    <cellStyle name="Normal 2 8 3 13" xfId="44001"/>
    <cellStyle name="Normal 2 8 3 2" xfId="44002"/>
    <cellStyle name="Normal 2 8 3 2 2" xfId="44003"/>
    <cellStyle name="Normal 2 8 3 2 2 2" xfId="44004"/>
    <cellStyle name="Normal 2 8 3 2 2 3" xfId="44005"/>
    <cellStyle name="Normal 2 8 3 2 2 4" xfId="44006"/>
    <cellStyle name="Normal 2 8 3 2 2 5" xfId="44007"/>
    <cellStyle name="Normal 2 8 3 2 2 6" xfId="44008"/>
    <cellStyle name="Normal 2 8 3 2 3" xfId="44009"/>
    <cellStyle name="Normal 2 8 3 2 4" xfId="44010"/>
    <cellStyle name="Normal 2 8 3 2 5" xfId="44011"/>
    <cellStyle name="Normal 2 8 3 2 6" xfId="44012"/>
    <cellStyle name="Normal 2 8 3 2 7" xfId="44013"/>
    <cellStyle name="Normal 2 8 3 3" xfId="44014"/>
    <cellStyle name="Normal 2 8 3 3 2" xfId="44015"/>
    <cellStyle name="Normal 2 8 3 3 2 2" xfId="44016"/>
    <cellStyle name="Normal 2 8 3 3 2 3" xfId="44017"/>
    <cellStyle name="Normal 2 8 3 3 2 4" xfId="44018"/>
    <cellStyle name="Normal 2 8 3 3 2 5" xfId="44019"/>
    <cellStyle name="Normal 2 8 3 3 2 6" xfId="44020"/>
    <cellStyle name="Normal 2 8 3 3 3" xfId="44021"/>
    <cellStyle name="Normal 2 8 3 3 4" xfId="44022"/>
    <cellStyle name="Normal 2 8 3 3 5" xfId="44023"/>
    <cellStyle name="Normal 2 8 3 3 6" xfId="44024"/>
    <cellStyle name="Normal 2 8 3 3 7" xfId="44025"/>
    <cellStyle name="Normal 2 8 3 4" xfId="44026"/>
    <cellStyle name="Normal 2 8 3 4 2" xfId="44027"/>
    <cellStyle name="Normal 2 8 3 4 2 2" xfId="44028"/>
    <cellStyle name="Normal 2 8 3 4 2 3" xfId="44029"/>
    <cellStyle name="Normal 2 8 3 4 2 4" xfId="44030"/>
    <cellStyle name="Normal 2 8 3 4 2 5" xfId="44031"/>
    <cellStyle name="Normal 2 8 3 4 2 6" xfId="44032"/>
    <cellStyle name="Normal 2 8 3 4 3" xfId="44033"/>
    <cellStyle name="Normal 2 8 3 4 4" xfId="44034"/>
    <cellStyle name="Normal 2 8 3 4 5" xfId="44035"/>
    <cellStyle name="Normal 2 8 3 4 6" xfId="44036"/>
    <cellStyle name="Normal 2 8 3 4 7" xfId="44037"/>
    <cellStyle name="Normal 2 8 3 5" xfId="44038"/>
    <cellStyle name="Normal 2 8 3 5 2" xfId="44039"/>
    <cellStyle name="Normal 2 8 3 5 2 2" xfId="44040"/>
    <cellStyle name="Normal 2 8 3 5 2 3" xfId="44041"/>
    <cellStyle name="Normal 2 8 3 5 2 4" xfId="44042"/>
    <cellStyle name="Normal 2 8 3 5 2 5" xfId="44043"/>
    <cellStyle name="Normal 2 8 3 5 2 6" xfId="44044"/>
    <cellStyle name="Normal 2 8 3 5 3" xfId="44045"/>
    <cellStyle name="Normal 2 8 3 5 3 2" xfId="44046"/>
    <cellStyle name="Normal 2 8 3 5 4" xfId="44047"/>
    <cellStyle name="Normal 2 8 3 5 5" xfId="44048"/>
    <cellStyle name="Normal 2 8 3 5 6" xfId="44049"/>
    <cellStyle name="Normal 2 8 3 5 7" xfId="44050"/>
    <cellStyle name="Normal 2 8 3 6" xfId="44051"/>
    <cellStyle name="Normal 2 8 3 6 2" xfId="44052"/>
    <cellStyle name="Normal 2 8 3 6 2 2" xfId="44053"/>
    <cellStyle name="Normal 2 8 3 6 2 3" xfId="44054"/>
    <cellStyle name="Normal 2 8 3 6 2 4" xfId="44055"/>
    <cellStyle name="Normal 2 8 3 6 2 5" xfId="44056"/>
    <cellStyle name="Normal 2 8 3 6 2 6" xfId="44057"/>
    <cellStyle name="Normal 2 8 3 6 3" xfId="44058"/>
    <cellStyle name="Normal 2 8 3 6 4" xfId="44059"/>
    <cellStyle name="Normal 2 8 3 6 5" xfId="44060"/>
    <cellStyle name="Normal 2 8 3 6 6" xfId="44061"/>
    <cellStyle name="Normal 2 8 3 6 7" xfId="44062"/>
    <cellStyle name="Normal 2 8 3 7" xfId="44063"/>
    <cellStyle name="Normal 2 8 3 7 2" xfId="44064"/>
    <cellStyle name="Normal 2 8 3 7 2 2" xfId="44065"/>
    <cellStyle name="Normal 2 8 3 7 2 3" xfId="44066"/>
    <cellStyle name="Normal 2 8 3 7 2 4" xfId="44067"/>
    <cellStyle name="Normal 2 8 3 7 2 5" xfId="44068"/>
    <cellStyle name="Normal 2 8 3 7 2 6" xfId="44069"/>
    <cellStyle name="Normal 2 8 3 7 3" xfId="44070"/>
    <cellStyle name="Normal 2 8 3 7 4" xfId="44071"/>
    <cellStyle name="Normal 2 8 3 7 5" xfId="44072"/>
    <cellStyle name="Normal 2 8 3 7 6" xfId="44073"/>
    <cellStyle name="Normal 2 8 3 7 7" xfId="44074"/>
    <cellStyle name="Normal 2 8 3 8" xfId="44075"/>
    <cellStyle name="Normal 2 8 3 8 2" xfId="44076"/>
    <cellStyle name="Normal 2 8 3 8 3" xfId="44077"/>
    <cellStyle name="Normal 2 8 3 8 4" xfId="44078"/>
    <cellStyle name="Normal 2 8 3 8 5" xfId="44079"/>
    <cellStyle name="Normal 2 8 3 8 6" xfId="44080"/>
    <cellStyle name="Normal 2 8 3 9" xfId="44081"/>
    <cellStyle name="Normal 2 8 4" xfId="44082"/>
    <cellStyle name="Normal 2 8 4 10" xfId="44083"/>
    <cellStyle name="Normal 2 8 4 11" xfId="44084"/>
    <cellStyle name="Normal 2 8 4 12" xfId="44085"/>
    <cellStyle name="Normal 2 8 4 13" xfId="44086"/>
    <cellStyle name="Normal 2 8 4 2" xfId="44087"/>
    <cellStyle name="Normal 2 8 4 2 2" xfId="44088"/>
    <cellStyle name="Normal 2 8 4 2 2 2" xfId="44089"/>
    <cellStyle name="Normal 2 8 4 2 2 3" xfId="44090"/>
    <cellStyle name="Normal 2 8 4 2 2 4" xfId="44091"/>
    <cellStyle name="Normal 2 8 4 2 2 5" xfId="44092"/>
    <cellStyle name="Normal 2 8 4 2 2 6" xfId="44093"/>
    <cellStyle name="Normal 2 8 4 2 3" xfId="44094"/>
    <cellStyle name="Normal 2 8 4 2 4" xfId="44095"/>
    <cellStyle name="Normal 2 8 4 2 5" xfId="44096"/>
    <cellStyle name="Normal 2 8 4 2 6" xfId="44097"/>
    <cellStyle name="Normal 2 8 4 2 7" xfId="44098"/>
    <cellStyle name="Normal 2 8 4 3" xfId="44099"/>
    <cellStyle name="Normal 2 8 4 3 2" xfId="44100"/>
    <cellStyle name="Normal 2 8 4 3 2 2" xfId="44101"/>
    <cellStyle name="Normal 2 8 4 3 2 3" xfId="44102"/>
    <cellStyle name="Normal 2 8 4 3 2 4" xfId="44103"/>
    <cellStyle name="Normal 2 8 4 3 2 5" xfId="44104"/>
    <cellStyle name="Normal 2 8 4 3 2 6" xfId="44105"/>
    <cellStyle name="Normal 2 8 4 3 3" xfId="44106"/>
    <cellStyle name="Normal 2 8 4 3 4" xfId="44107"/>
    <cellStyle name="Normal 2 8 4 3 5" xfId="44108"/>
    <cellStyle name="Normal 2 8 4 3 6" xfId="44109"/>
    <cellStyle name="Normal 2 8 4 3 7" xfId="44110"/>
    <cellStyle name="Normal 2 8 4 4" xfId="44111"/>
    <cellStyle name="Normal 2 8 4 4 2" xfId="44112"/>
    <cellStyle name="Normal 2 8 4 4 2 2" xfId="44113"/>
    <cellStyle name="Normal 2 8 4 4 2 3" xfId="44114"/>
    <cellStyle name="Normal 2 8 4 4 2 4" xfId="44115"/>
    <cellStyle name="Normal 2 8 4 4 2 5" xfId="44116"/>
    <cellStyle name="Normal 2 8 4 4 2 6" xfId="44117"/>
    <cellStyle name="Normal 2 8 4 4 3" xfId="44118"/>
    <cellStyle name="Normal 2 8 4 4 4" xfId="44119"/>
    <cellStyle name="Normal 2 8 4 4 5" xfId="44120"/>
    <cellStyle name="Normal 2 8 4 4 6" xfId="44121"/>
    <cellStyle name="Normal 2 8 4 4 7" xfId="44122"/>
    <cellStyle name="Normal 2 8 4 5" xfId="44123"/>
    <cellStyle name="Normal 2 8 4 5 2" xfId="44124"/>
    <cellStyle name="Normal 2 8 4 5 2 2" xfId="44125"/>
    <cellStyle name="Normal 2 8 4 5 2 3" xfId="44126"/>
    <cellStyle name="Normal 2 8 4 5 2 4" xfId="44127"/>
    <cellStyle name="Normal 2 8 4 5 2 5" xfId="44128"/>
    <cellStyle name="Normal 2 8 4 5 2 6" xfId="44129"/>
    <cellStyle name="Normal 2 8 4 5 3" xfId="44130"/>
    <cellStyle name="Normal 2 8 4 5 4" xfId="44131"/>
    <cellStyle name="Normal 2 8 4 5 5" xfId="44132"/>
    <cellStyle name="Normal 2 8 4 5 6" xfId="44133"/>
    <cellStyle name="Normal 2 8 4 5 7" xfId="44134"/>
    <cellStyle name="Normal 2 8 4 6" xfId="44135"/>
    <cellStyle name="Normal 2 8 4 6 2" xfId="44136"/>
    <cellStyle name="Normal 2 8 4 6 2 2" xfId="44137"/>
    <cellStyle name="Normal 2 8 4 6 2 3" xfId="44138"/>
    <cellStyle name="Normal 2 8 4 6 2 4" xfId="44139"/>
    <cellStyle name="Normal 2 8 4 6 2 5" xfId="44140"/>
    <cellStyle name="Normal 2 8 4 6 2 6" xfId="44141"/>
    <cellStyle name="Normal 2 8 4 6 3" xfId="44142"/>
    <cellStyle name="Normal 2 8 4 6 4" xfId="44143"/>
    <cellStyle name="Normal 2 8 4 6 5" xfId="44144"/>
    <cellStyle name="Normal 2 8 4 6 6" xfId="44145"/>
    <cellStyle name="Normal 2 8 4 6 7" xfId="44146"/>
    <cellStyle name="Normal 2 8 4 7" xfId="44147"/>
    <cellStyle name="Normal 2 8 4 7 2" xfId="44148"/>
    <cellStyle name="Normal 2 8 4 7 2 2" xfId="44149"/>
    <cellStyle name="Normal 2 8 4 7 2 3" xfId="44150"/>
    <cellStyle name="Normal 2 8 4 7 2 4" xfId="44151"/>
    <cellStyle name="Normal 2 8 4 7 2 5" xfId="44152"/>
    <cellStyle name="Normal 2 8 4 7 2 6" xfId="44153"/>
    <cellStyle name="Normal 2 8 4 7 3" xfId="44154"/>
    <cellStyle name="Normal 2 8 4 7 4" xfId="44155"/>
    <cellStyle name="Normal 2 8 4 7 5" xfId="44156"/>
    <cellStyle name="Normal 2 8 4 7 6" xfId="44157"/>
    <cellStyle name="Normal 2 8 4 7 7" xfId="44158"/>
    <cellStyle name="Normal 2 8 4 8" xfId="44159"/>
    <cellStyle name="Normal 2 8 4 8 2" xfId="44160"/>
    <cellStyle name="Normal 2 8 4 8 3" xfId="44161"/>
    <cellStyle name="Normal 2 8 4 8 4" xfId="44162"/>
    <cellStyle name="Normal 2 8 4 8 5" xfId="44163"/>
    <cellStyle name="Normal 2 8 4 8 6" xfId="44164"/>
    <cellStyle name="Normal 2 8 4 9" xfId="44165"/>
    <cellStyle name="Normal 2 8 5" xfId="44166"/>
    <cellStyle name="Normal 2 8 5 10" xfId="44167"/>
    <cellStyle name="Normal 2 8 5 11" xfId="44168"/>
    <cellStyle name="Normal 2 8 5 12" xfId="44169"/>
    <cellStyle name="Normal 2 8 5 13" xfId="44170"/>
    <cellStyle name="Normal 2 8 5 2" xfId="44171"/>
    <cellStyle name="Normal 2 8 5 2 2" xfId="44172"/>
    <cellStyle name="Normal 2 8 5 2 2 2" xfId="44173"/>
    <cellStyle name="Normal 2 8 5 2 2 3" xfId="44174"/>
    <cellStyle name="Normal 2 8 5 2 2 4" xfId="44175"/>
    <cellStyle name="Normal 2 8 5 2 2 5" xfId="44176"/>
    <cellStyle name="Normal 2 8 5 2 2 6" xfId="44177"/>
    <cellStyle name="Normal 2 8 5 2 3" xfId="44178"/>
    <cellStyle name="Normal 2 8 5 2 4" xfId="44179"/>
    <cellStyle name="Normal 2 8 5 2 4 2" xfId="44180"/>
    <cellStyle name="Normal 2 8 5 2 4 2 2" xfId="44181"/>
    <cellStyle name="Normal 2 8 5 2 4 3" xfId="44182"/>
    <cellStyle name="Normal 2 8 5 2 5" xfId="44183"/>
    <cellStyle name="Normal 2 8 5 2 6" xfId="44184"/>
    <cellStyle name="Normal 2 8 5 2 7" xfId="44185"/>
    <cellStyle name="Normal 2 8 5 3" xfId="44186"/>
    <cellStyle name="Normal 2 8 5 3 2" xfId="44187"/>
    <cellStyle name="Normal 2 8 5 3 2 2" xfId="44188"/>
    <cellStyle name="Normal 2 8 5 3 2 2 2" xfId="44189"/>
    <cellStyle name="Normal 2 8 5 3 2 3" xfId="44190"/>
    <cellStyle name="Normal 2 8 5 3 2 4" xfId="44191"/>
    <cellStyle name="Normal 2 8 5 3 2 5" xfId="44192"/>
    <cellStyle name="Normal 2 8 5 3 2 6" xfId="44193"/>
    <cellStyle name="Normal 2 8 5 3 3" xfId="44194"/>
    <cellStyle name="Normal 2 8 5 3 4" xfId="44195"/>
    <cellStyle name="Normal 2 8 5 3 5" xfId="44196"/>
    <cellStyle name="Normal 2 8 5 3 6" xfId="44197"/>
    <cellStyle name="Normal 2 8 5 3 7" xfId="44198"/>
    <cellStyle name="Normal 2 8 5 4" xfId="44199"/>
    <cellStyle name="Normal 2 8 5 4 2" xfId="44200"/>
    <cellStyle name="Normal 2 8 5 4 2 2" xfId="44201"/>
    <cellStyle name="Normal 2 8 5 4 2 3" xfId="44202"/>
    <cellStyle name="Normal 2 8 5 4 2 4" xfId="44203"/>
    <cellStyle name="Normal 2 8 5 4 2 5" xfId="44204"/>
    <cellStyle name="Normal 2 8 5 4 2 6" xfId="44205"/>
    <cellStyle name="Normal 2 8 5 4 3" xfId="44206"/>
    <cellStyle name="Normal 2 8 5 4 4" xfId="44207"/>
    <cellStyle name="Normal 2 8 5 4 5" xfId="44208"/>
    <cellStyle name="Normal 2 8 5 4 6" xfId="44209"/>
    <cellStyle name="Normal 2 8 5 4 7" xfId="44210"/>
    <cellStyle name="Normal 2 8 5 5" xfId="44211"/>
    <cellStyle name="Normal 2 8 5 5 2" xfId="44212"/>
    <cellStyle name="Normal 2 8 5 5 2 2" xfId="44213"/>
    <cellStyle name="Normal 2 8 5 5 2 3" xfId="44214"/>
    <cellStyle name="Normal 2 8 5 5 2 4" xfId="44215"/>
    <cellStyle name="Normal 2 8 5 5 2 5" xfId="44216"/>
    <cellStyle name="Normal 2 8 5 5 2 6" xfId="44217"/>
    <cellStyle name="Normal 2 8 5 5 3" xfId="44218"/>
    <cellStyle name="Normal 2 8 5 5 4" xfId="44219"/>
    <cellStyle name="Normal 2 8 5 5 5" xfId="44220"/>
    <cellStyle name="Normal 2 8 5 5 6" xfId="44221"/>
    <cellStyle name="Normal 2 8 5 5 7" xfId="44222"/>
    <cellStyle name="Normal 2 8 5 6" xfId="44223"/>
    <cellStyle name="Normal 2 8 5 6 2" xfId="44224"/>
    <cellStyle name="Normal 2 8 5 6 2 2" xfId="44225"/>
    <cellStyle name="Normal 2 8 5 6 2 3" xfId="44226"/>
    <cellStyle name="Normal 2 8 5 6 2 4" xfId="44227"/>
    <cellStyle name="Normal 2 8 5 6 2 5" xfId="44228"/>
    <cellStyle name="Normal 2 8 5 6 2 6" xfId="44229"/>
    <cellStyle name="Normal 2 8 5 6 3" xfId="44230"/>
    <cellStyle name="Normal 2 8 5 6 4" xfId="44231"/>
    <cellStyle name="Normal 2 8 5 6 5" xfId="44232"/>
    <cellStyle name="Normal 2 8 5 6 6" xfId="44233"/>
    <cellStyle name="Normal 2 8 5 6 7" xfId="44234"/>
    <cellStyle name="Normal 2 8 5 7" xfId="44235"/>
    <cellStyle name="Normal 2 8 5 7 2" xfId="44236"/>
    <cellStyle name="Normal 2 8 5 7 2 2" xfId="44237"/>
    <cellStyle name="Normal 2 8 5 7 2 3" xfId="44238"/>
    <cellStyle name="Normal 2 8 5 7 2 4" xfId="44239"/>
    <cellStyle name="Normal 2 8 5 7 2 5" xfId="44240"/>
    <cellStyle name="Normal 2 8 5 7 2 6" xfId="44241"/>
    <cellStyle name="Normal 2 8 5 7 3" xfId="44242"/>
    <cellStyle name="Normal 2 8 5 7 4" xfId="44243"/>
    <cellStyle name="Normal 2 8 5 7 4 2" xfId="44244"/>
    <cellStyle name="Normal 2 8 5 7 4 2 2" xfId="44245"/>
    <cellStyle name="Normal 2 8 5 7 4 3" xfId="44246"/>
    <cellStyle name="Normal 2 8 5 7 5" xfId="44247"/>
    <cellStyle name="Normal 2 8 5 7 6" xfId="44248"/>
    <cellStyle name="Normal 2 8 5 7 7" xfId="44249"/>
    <cellStyle name="Normal 2 8 5 8" xfId="44250"/>
    <cellStyle name="Normal 2 8 5 8 2" xfId="44251"/>
    <cellStyle name="Normal 2 8 5 8 2 2" xfId="44252"/>
    <cellStyle name="Normal 2 8 5 8 2 2 2" xfId="44253"/>
    <cellStyle name="Normal 2 8 5 8 2 3" xfId="44254"/>
    <cellStyle name="Normal 2 8 5 8 3" xfId="44255"/>
    <cellStyle name="Normal 2 8 5 8 4" xfId="44256"/>
    <cellStyle name="Normal 2 8 5 8 5" xfId="44257"/>
    <cellStyle name="Normal 2 8 5 8 6" xfId="44258"/>
    <cellStyle name="Normal 2 8 5 9" xfId="44259"/>
    <cellStyle name="Normal 2 8 6" xfId="44260"/>
    <cellStyle name="Normal 2 8 6 10" xfId="44261"/>
    <cellStyle name="Normal 2 8 6 11" xfId="44262"/>
    <cellStyle name="Normal 2 8 6 12" xfId="44263"/>
    <cellStyle name="Normal 2 8 6 13" xfId="44264"/>
    <cellStyle name="Normal 2 8 6 2" xfId="44265"/>
    <cellStyle name="Normal 2 8 6 2 2" xfId="44266"/>
    <cellStyle name="Normal 2 8 6 2 2 2" xfId="44267"/>
    <cellStyle name="Normal 2 8 6 2 2 2 2" xfId="44268"/>
    <cellStyle name="Normal 2 8 6 2 2 3" xfId="44269"/>
    <cellStyle name="Normal 2 8 6 2 2 4" xfId="44270"/>
    <cellStyle name="Normal 2 8 6 2 2 5" xfId="44271"/>
    <cellStyle name="Normal 2 8 6 2 2 6" xfId="44272"/>
    <cellStyle name="Normal 2 8 6 2 3" xfId="44273"/>
    <cellStyle name="Normal 2 8 6 2 4" xfId="44274"/>
    <cellStyle name="Normal 2 8 6 2 5" xfId="44275"/>
    <cellStyle name="Normal 2 8 6 2 6" xfId="44276"/>
    <cellStyle name="Normal 2 8 6 2 7" xfId="44277"/>
    <cellStyle name="Normal 2 8 6 3" xfId="44278"/>
    <cellStyle name="Normal 2 8 6 3 2" xfId="44279"/>
    <cellStyle name="Normal 2 8 6 3 2 2" xfId="44280"/>
    <cellStyle name="Normal 2 8 6 3 2 3" xfId="44281"/>
    <cellStyle name="Normal 2 8 6 3 2 4" xfId="44282"/>
    <cellStyle name="Normal 2 8 6 3 2 5" xfId="44283"/>
    <cellStyle name="Normal 2 8 6 3 2 6" xfId="44284"/>
    <cellStyle name="Normal 2 8 6 3 3" xfId="44285"/>
    <cellStyle name="Normal 2 8 6 3 4" xfId="44286"/>
    <cellStyle name="Normal 2 8 6 3 5" xfId="44287"/>
    <cellStyle name="Normal 2 8 6 3 6" xfId="44288"/>
    <cellStyle name="Normal 2 8 6 3 7" xfId="44289"/>
    <cellStyle name="Normal 2 8 6 4" xfId="44290"/>
    <cellStyle name="Normal 2 8 6 4 2" xfId="44291"/>
    <cellStyle name="Normal 2 8 6 4 2 2" xfId="44292"/>
    <cellStyle name="Normal 2 8 6 4 2 3" xfId="44293"/>
    <cellStyle name="Normal 2 8 6 4 2 4" xfId="44294"/>
    <cellStyle name="Normal 2 8 6 4 2 5" xfId="44295"/>
    <cellStyle name="Normal 2 8 6 4 2 6" xfId="44296"/>
    <cellStyle name="Normal 2 8 6 4 3" xfId="44297"/>
    <cellStyle name="Normal 2 8 6 4 4" xfId="44298"/>
    <cellStyle name="Normal 2 8 6 4 5" xfId="44299"/>
    <cellStyle name="Normal 2 8 6 4 6" xfId="44300"/>
    <cellStyle name="Normal 2 8 6 4 7" xfId="44301"/>
    <cellStyle name="Normal 2 8 6 5" xfId="44302"/>
    <cellStyle name="Normal 2 8 6 5 2" xfId="44303"/>
    <cellStyle name="Normal 2 8 6 5 2 2" xfId="44304"/>
    <cellStyle name="Normal 2 8 6 5 2 3" xfId="44305"/>
    <cellStyle name="Normal 2 8 6 5 2 4" xfId="44306"/>
    <cellStyle name="Normal 2 8 6 5 2 5" xfId="44307"/>
    <cellStyle name="Normal 2 8 6 5 2 6" xfId="44308"/>
    <cellStyle name="Normal 2 8 6 5 3" xfId="44309"/>
    <cellStyle name="Normal 2 8 6 5 4" xfId="44310"/>
    <cellStyle name="Normal 2 8 6 5 5" xfId="44311"/>
    <cellStyle name="Normal 2 8 6 5 6" xfId="44312"/>
    <cellStyle name="Normal 2 8 6 5 7" xfId="44313"/>
    <cellStyle name="Normal 2 8 6 6" xfId="44314"/>
    <cellStyle name="Normal 2 8 6 6 2" xfId="44315"/>
    <cellStyle name="Normal 2 8 6 6 2 2" xfId="44316"/>
    <cellStyle name="Normal 2 8 6 6 2 3" xfId="44317"/>
    <cellStyle name="Normal 2 8 6 6 2 4" xfId="44318"/>
    <cellStyle name="Normal 2 8 6 6 2 5" xfId="44319"/>
    <cellStyle name="Normal 2 8 6 6 2 6" xfId="44320"/>
    <cellStyle name="Normal 2 8 6 6 3" xfId="44321"/>
    <cellStyle name="Normal 2 8 6 6 4" xfId="44322"/>
    <cellStyle name="Normal 2 8 6 6 5" xfId="44323"/>
    <cellStyle name="Normal 2 8 6 6 6" xfId="44324"/>
    <cellStyle name="Normal 2 8 6 6 7" xfId="44325"/>
    <cellStyle name="Normal 2 8 6 7" xfId="44326"/>
    <cellStyle name="Normal 2 8 6 7 2" xfId="44327"/>
    <cellStyle name="Normal 2 8 6 7 2 2" xfId="44328"/>
    <cellStyle name="Normal 2 8 6 7 2 3" xfId="44329"/>
    <cellStyle name="Normal 2 8 6 7 2 4" xfId="44330"/>
    <cellStyle name="Normal 2 8 6 7 2 5" xfId="44331"/>
    <cellStyle name="Normal 2 8 6 7 2 6" xfId="44332"/>
    <cellStyle name="Normal 2 8 6 7 3" xfId="44333"/>
    <cellStyle name="Normal 2 8 6 7 4" xfId="44334"/>
    <cellStyle name="Normal 2 8 6 7 5" xfId="44335"/>
    <cellStyle name="Normal 2 8 6 7 6" xfId="44336"/>
    <cellStyle name="Normal 2 8 6 7 7" xfId="44337"/>
    <cellStyle name="Normal 2 8 6 8" xfId="44338"/>
    <cellStyle name="Normal 2 8 6 8 2" xfId="44339"/>
    <cellStyle name="Normal 2 8 6 8 3" xfId="44340"/>
    <cellStyle name="Normal 2 8 6 8 4" xfId="44341"/>
    <cellStyle name="Normal 2 8 6 8 5" xfId="44342"/>
    <cellStyle name="Normal 2 8 6 8 6" xfId="44343"/>
    <cellStyle name="Normal 2 8 6 9" xfId="44344"/>
    <cellStyle name="Normal 2 8 7" xfId="44345"/>
    <cellStyle name="Normal 2 8 7 10" xfId="44346"/>
    <cellStyle name="Normal 2 8 7 11" xfId="44347"/>
    <cellStyle name="Normal 2 8 7 12" xfId="44348"/>
    <cellStyle name="Normal 2 8 7 13" xfId="44349"/>
    <cellStyle name="Normal 2 8 7 2" xfId="44350"/>
    <cellStyle name="Normal 2 8 7 2 2" xfId="44351"/>
    <cellStyle name="Normal 2 8 7 2 2 2" xfId="44352"/>
    <cellStyle name="Normal 2 8 7 2 2 3" xfId="44353"/>
    <cellStyle name="Normal 2 8 7 2 2 4" xfId="44354"/>
    <cellStyle name="Normal 2 8 7 2 2 5" xfId="44355"/>
    <cellStyle name="Normal 2 8 7 2 2 6" xfId="44356"/>
    <cellStyle name="Normal 2 8 7 2 3" xfId="44357"/>
    <cellStyle name="Normal 2 8 7 2 4" xfId="44358"/>
    <cellStyle name="Normal 2 8 7 2 5" xfId="44359"/>
    <cellStyle name="Normal 2 8 7 2 6" xfId="44360"/>
    <cellStyle name="Normal 2 8 7 2 7" xfId="44361"/>
    <cellStyle name="Normal 2 8 7 3" xfId="44362"/>
    <cellStyle name="Normal 2 8 7 3 2" xfId="44363"/>
    <cellStyle name="Normal 2 8 7 3 2 2" xfId="44364"/>
    <cellStyle name="Normal 2 8 7 3 2 3" xfId="44365"/>
    <cellStyle name="Normal 2 8 7 3 2 4" xfId="44366"/>
    <cellStyle name="Normal 2 8 7 3 2 5" xfId="44367"/>
    <cellStyle name="Normal 2 8 7 3 2 6" xfId="44368"/>
    <cellStyle name="Normal 2 8 7 3 3" xfId="44369"/>
    <cellStyle name="Normal 2 8 7 3 4" xfId="44370"/>
    <cellStyle name="Normal 2 8 7 3 5" xfId="44371"/>
    <cellStyle name="Normal 2 8 7 3 6" xfId="44372"/>
    <cellStyle name="Normal 2 8 7 3 7" xfId="44373"/>
    <cellStyle name="Normal 2 8 7 4" xfId="44374"/>
    <cellStyle name="Normal 2 8 7 4 2" xfId="44375"/>
    <cellStyle name="Normal 2 8 7 4 2 2" xfId="44376"/>
    <cellStyle name="Normal 2 8 7 4 2 3" xfId="44377"/>
    <cellStyle name="Normal 2 8 7 4 2 4" xfId="44378"/>
    <cellStyle name="Normal 2 8 7 4 2 5" xfId="44379"/>
    <cellStyle name="Normal 2 8 7 4 2 6" xfId="44380"/>
    <cellStyle name="Normal 2 8 7 4 3" xfId="44381"/>
    <cellStyle name="Normal 2 8 7 4 4" xfId="44382"/>
    <cellStyle name="Normal 2 8 7 4 5" xfId="44383"/>
    <cellStyle name="Normal 2 8 7 4 6" xfId="44384"/>
    <cellStyle name="Normal 2 8 7 4 7" xfId="44385"/>
    <cellStyle name="Normal 2 8 7 5" xfId="44386"/>
    <cellStyle name="Normal 2 8 7 5 2" xfId="44387"/>
    <cellStyle name="Normal 2 8 7 5 2 2" xfId="44388"/>
    <cellStyle name="Normal 2 8 7 5 2 3" xfId="44389"/>
    <cellStyle name="Normal 2 8 7 5 2 4" xfId="44390"/>
    <cellStyle name="Normal 2 8 7 5 2 5" xfId="44391"/>
    <cellStyle name="Normal 2 8 7 5 2 6" xfId="44392"/>
    <cellStyle name="Normal 2 8 7 5 3" xfId="44393"/>
    <cellStyle name="Normal 2 8 7 5 3 2" xfId="44394"/>
    <cellStyle name="Normal 2 8 7 5 4" xfId="44395"/>
    <cellStyle name="Normal 2 8 7 5 5" xfId="44396"/>
    <cellStyle name="Normal 2 8 7 5 6" xfId="44397"/>
    <cellStyle name="Normal 2 8 7 5 7" xfId="44398"/>
    <cellStyle name="Normal 2 8 7 6" xfId="44399"/>
    <cellStyle name="Normal 2 8 7 6 2" xfId="44400"/>
    <cellStyle name="Normal 2 8 7 6 2 2" xfId="44401"/>
    <cellStyle name="Normal 2 8 7 6 2 3" xfId="44402"/>
    <cellStyle name="Normal 2 8 7 6 2 4" xfId="44403"/>
    <cellStyle name="Normal 2 8 7 6 2 5" xfId="44404"/>
    <cellStyle name="Normal 2 8 7 6 2 6" xfId="44405"/>
    <cellStyle name="Normal 2 8 7 6 3" xfId="44406"/>
    <cellStyle name="Normal 2 8 7 6 4" xfId="44407"/>
    <cellStyle name="Normal 2 8 7 6 5" xfId="44408"/>
    <cellStyle name="Normal 2 8 7 6 6" xfId="44409"/>
    <cellStyle name="Normal 2 8 7 6 7" xfId="44410"/>
    <cellStyle name="Normal 2 8 7 7" xfId="44411"/>
    <cellStyle name="Normal 2 8 7 7 2" xfId="44412"/>
    <cellStyle name="Normal 2 8 7 7 2 2" xfId="44413"/>
    <cellStyle name="Normal 2 8 7 7 2 3" xfId="44414"/>
    <cellStyle name="Normal 2 8 7 7 2 4" xfId="44415"/>
    <cellStyle name="Normal 2 8 7 7 2 5" xfId="44416"/>
    <cellStyle name="Normal 2 8 7 7 2 6" xfId="44417"/>
    <cellStyle name="Normal 2 8 7 7 3" xfId="44418"/>
    <cellStyle name="Normal 2 8 7 7 4" xfId="44419"/>
    <cellStyle name="Normal 2 8 7 7 5" xfId="44420"/>
    <cellStyle name="Normal 2 8 7 7 6" xfId="44421"/>
    <cellStyle name="Normal 2 8 7 7 7" xfId="44422"/>
    <cellStyle name="Normal 2 8 7 8" xfId="44423"/>
    <cellStyle name="Normal 2 8 7 8 2" xfId="44424"/>
    <cellStyle name="Normal 2 8 7 8 3" xfId="44425"/>
    <cellStyle name="Normal 2 8 7 8 4" xfId="44426"/>
    <cellStyle name="Normal 2 8 7 8 5" xfId="44427"/>
    <cellStyle name="Normal 2 8 7 8 6" xfId="44428"/>
    <cellStyle name="Normal 2 8 7 9" xfId="44429"/>
    <cellStyle name="Normal 2 8 8" xfId="44430"/>
    <cellStyle name="Normal 2 8 8 10" xfId="44431"/>
    <cellStyle name="Normal 2 8 8 11" xfId="44432"/>
    <cellStyle name="Normal 2 8 8 12" xfId="44433"/>
    <cellStyle name="Normal 2 8 8 13" xfId="44434"/>
    <cellStyle name="Normal 2 8 8 2" xfId="44435"/>
    <cellStyle name="Normal 2 8 8 2 2" xfId="44436"/>
    <cellStyle name="Normal 2 8 8 2 2 2" xfId="44437"/>
    <cellStyle name="Normal 2 8 8 2 2 3" xfId="44438"/>
    <cellStyle name="Normal 2 8 8 2 2 4" xfId="44439"/>
    <cellStyle name="Normal 2 8 8 2 2 5" xfId="44440"/>
    <cellStyle name="Normal 2 8 8 2 2 6" xfId="44441"/>
    <cellStyle name="Normal 2 8 8 2 3" xfId="44442"/>
    <cellStyle name="Normal 2 8 8 2 4" xfId="44443"/>
    <cellStyle name="Normal 2 8 8 2 5" xfId="44444"/>
    <cellStyle name="Normal 2 8 8 2 6" xfId="44445"/>
    <cellStyle name="Normal 2 8 8 2 7" xfId="44446"/>
    <cellStyle name="Normal 2 8 8 3" xfId="44447"/>
    <cellStyle name="Normal 2 8 8 3 2" xfId="44448"/>
    <cellStyle name="Normal 2 8 8 3 2 2" xfId="44449"/>
    <cellStyle name="Normal 2 8 8 3 2 3" xfId="44450"/>
    <cellStyle name="Normal 2 8 8 3 2 4" xfId="44451"/>
    <cellStyle name="Normal 2 8 8 3 2 5" xfId="44452"/>
    <cellStyle name="Normal 2 8 8 3 2 6" xfId="44453"/>
    <cellStyle name="Normal 2 8 8 3 3" xfId="44454"/>
    <cellStyle name="Normal 2 8 8 3 4" xfId="44455"/>
    <cellStyle name="Normal 2 8 8 3 5" xfId="44456"/>
    <cellStyle name="Normal 2 8 8 3 6" xfId="44457"/>
    <cellStyle name="Normal 2 8 8 3 7" xfId="44458"/>
    <cellStyle name="Normal 2 8 8 4" xfId="44459"/>
    <cellStyle name="Normal 2 8 8 4 2" xfId="44460"/>
    <cellStyle name="Normal 2 8 8 4 2 2" xfId="44461"/>
    <cellStyle name="Normal 2 8 8 4 2 3" xfId="44462"/>
    <cellStyle name="Normal 2 8 8 4 2 4" xfId="44463"/>
    <cellStyle name="Normal 2 8 8 4 2 5" xfId="44464"/>
    <cellStyle name="Normal 2 8 8 4 2 6" xfId="44465"/>
    <cellStyle name="Normal 2 8 8 4 3" xfId="44466"/>
    <cellStyle name="Normal 2 8 8 4 4" xfId="44467"/>
    <cellStyle name="Normal 2 8 8 4 5" xfId="44468"/>
    <cellStyle name="Normal 2 8 8 4 6" xfId="44469"/>
    <cellStyle name="Normal 2 8 8 4 7" xfId="44470"/>
    <cellStyle name="Normal 2 8 8 5" xfId="44471"/>
    <cellStyle name="Normal 2 8 8 5 2" xfId="44472"/>
    <cellStyle name="Normal 2 8 8 5 2 2" xfId="44473"/>
    <cellStyle name="Normal 2 8 8 5 2 3" xfId="44474"/>
    <cellStyle name="Normal 2 8 8 5 2 4" xfId="44475"/>
    <cellStyle name="Normal 2 8 8 5 2 5" xfId="44476"/>
    <cellStyle name="Normal 2 8 8 5 2 6" xfId="44477"/>
    <cellStyle name="Normal 2 8 8 5 3" xfId="44478"/>
    <cellStyle name="Normal 2 8 8 5 4" xfId="44479"/>
    <cellStyle name="Normal 2 8 8 5 5" xfId="44480"/>
    <cellStyle name="Normal 2 8 8 5 6" xfId="44481"/>
    <cellStyle name="Normal 2 8 8 5 7" xfId="44482"/>
    <cellStyle name="Normal 2 8 8 6" xfId="44483"/>
    <cellStyle name="Normal 2 8 8 6 2" xfId="44484"/>
    <cellStyle name="Normal 2 8 8 6 2 2" xfId="44485"/>
    <cellStyle name="Normal 2 8 8 6 2 3" xfId="44486"/>
    <cellStyle name="Normal 2 8 8 6 2 4" xfId="44487"/>
    <cellStyle name="Normal 2 8 8 6 2 5" xfId="44488"/>
    <cellStyle name="Normal 2 8 8 6 2 6" xfId="44489"/>
    <cellStyle name="Normal 2 8 8 6 3" xfId="44490"/>
    <cellStyle name="Normal 2 8 8 6 4" xfId="44491"/>
    <cellStyle name="Normal 2 8 8 6 5" xfId="44492"/>
    <cellStyle name="Normal 2 8 8 6 6" xfId="44493"/>
    <cellStyle name="Normal 2 8 8 6 7" xfId="44494"/>
    <cellStyle name="Normal 2 8 8 7" xfId="44495"/>
    <cellStyle name="Normal 2 8 8 7 2" xfId="44496"/>
    <cellStyle name="Normal 2 8 8 7 2 2" xfId="44497"/>
    <cellStyle name="Normal 2 8 8 7 2 3" xfId="44498"/>
    <cellStyle name="Normal 2 8 8 7 2 4" xfId="44499"/>
    <cellStyle name="Normal 2 8 8 7 2 5" xfId="44500"/>
    <cellStyle name="Normal 2 8 8 7 2 6" xfId="44501"/>
    <cellStyle name="Normal 2 8 8 7 3" xfId="44502"/>
    <cellStyle name="Normal 2 8 8 7 4" xfId="44503"/>
    <cellStyle name="Normal 2 8 8 7 5" xfId="44504"/>
    <cellStyle name="Normal 2 8 8 7 6" xfId="44505"/>
    <cellStyle name="Normal 2 8 8 7 7" xfId="44506"/>
    <cellStyle name="Normal 2 8 8 8" xfId="44507"/>
    <cellStyle name="Normal 2 8 8 8 2" xfId="44508"/>
    <cellStyle name="Normal 2 8 8 8 3" xfId="44509"/>
    <cellStyle name="Normal 2 8 8 8 4" xfId="44510"/>
    <cellStyle name="Normal 2 8 8 8 5" xfId="44511"/>
    <cellStyle name="Normal 2 8 8 8 6" xfId="44512"/>
    <cellStyle name="Normal 2 8 8 9" xfId="44513"/>
    <cellStyle name="Normal 2 8 9" xfId="44514"/>
    <cellStyle name="Normal 2 8 9 10" xfId="44515"/>
    <cellStyle name="Normal 2 8 9 11" xfId="44516"/>
    <cellStyle name="Normal 2 8 9 12" xfId="44517"/>
    <cellStyle name="Normal 2 8 9 13" xfId="44518"/>
    <cellStyle name="Normal 2 8 9 2" xfId="44519"/>
    <cellStyle name="Normal 2 8 9 2 2" xfId="44520"/>
    <cellStyle name="Normal 2 8 9 2 2 2" xfId="44521"/>
    <cellStyle name="Normal 2 8 9 2 2 3" xfId="44522"/>
    <cellStyle name="Normal 2 8 9 2 2 4" xfId="44523"/>
    <cellStyle name="Normal 2 8 9 2 2 5" xfId="44524"/>
    <cellStyle name="Normal 2 8 9 2 2 6" xfId="44525"/>
    <cellStyle name="Normal 2 8 9 2 3" xfId="44526"/>
    <cellStyle name="Normal 2 8 9 2 4" xfId="44527"/>
    <cellStyle name="Normal 2 8 9 2 5" xfId="44528"/>
    <cellStyle name="Normal 2 8 9 2 6" xfId="44529"/>
    <cellStyle name="Normal 2 8 9 2 7" xfId="44530"/>
    <cellStyle name="Normal 2 8 9 3" xfId="44531"/>
    <cellStyle name="Normal 2 8 9 3 2" xfId="44532"/>
    <cellStyle name="Normal 2 8 9 3 2 2" xfId="44533"/>
    <cellStyle name="Normal 2 8 9 3 2 3" xfId="44534"/>
    <cellStyle name="Normal 2 8 9 3 2 4" xfId="44535"/>
    <cellStyle name="Normal 2 8 9 3 2 5" xfId="44536"/>
    <cellStyle name="Normal 2 8 9 3 2 6" xfId="44537"/>
    <cellStyle name="Normal 2 8 9 3 3" xfId="44538"/>
    <cellStyle name="Normal 2 8 9 3 4" xfId="44539"/>
    <cellStyle name="Normal 2 8 9 3 5" xfId="44540"/>
    <cellStyle name="Normal 2 8 9 3 6" xfId="44541"/>
    <cellStyle name="Normal 2 8 9 3 7" xfId="44542"/>
    <cellStyle name="Normal 2 8 9 4" xfId="44543"/>
    <cellStyle name="Normal 2 8 9 4 2" xfId="44544"/>
    <cellStyle name="Normal 2 8 9 4 2 2" xfId="44545"/>
    <cellStyle name="Normal 2 8 9 4 2 3" xfId="44546"/>
    <cellStyle name="Normal 2 8 9 4 2 4" xfId="44547"/>
    <cellStyle name="Normal 2 8 9 4 2 5" xfId="44548"/>
    <cellStyle name="Normal 2 8 9 4 2 6" xfId="44549"/>
    <cellStyle name="Normal 2 8 9 4 3" xfId="44550"/>
    <cellStyle name="Normal 2 8 9 4 4" xfId="44551"/>
    <cellStyle name="Normal 2 8 9 4 5" xfId="44552"/>
    <cellStyle name="Normal 2 8 9 4 6" xfId="44553"/>
    <cellStyle name="Normal 2 8 9 4 7" xfId="44554"/>
    <cellStyle name="Normal 2 8 9 5" xfId="44555"/>
    <cellStyle name="Normal 2 8 9 5 2" xfId="44556"/>
    <cellStyle name="Normal 2 8 9 5 2 2" xfId="44557"/>
    <cellStyle name="Normal 2 8 9 5 2 3" xfId="44558"/>
    <cellStyle name="Normal 2 8 9 5 2 4" xfId="44559"/>
    <cellStyle name="Normal 2 8 9 5 2 5" xfId="44560"/>
    <cellStyle name="Normal 2 8 9 5 2 6" xfId="44561"/>
    <cellStyle name="Normal 2 8 9 5 3" xfId="44562"/>
    <cellStyle name="Normal 2 8 9 5 4" xfId="44563"/>
    <cellStyle name="Normal 2 8 9 5 5" xfId="44564"/>
    <cellStyle name="Normal 2 8 9 5 6" xfId="44565"/>
    <cellStyle name="Normal 2 8 9 5 7" xfId="44566"/>
    <cellStyle name="Normal 2 8 9 6" xfId="44567"/>
    <cellStyle name="Normal 2 8 9 6 2" xfId="44568"/>
    <cellStyle name="Normal 2 8 9 6 2 2" xfId="44569"/>
    <cellStyle name="Normal 2 8 9 6 2 3" xfId="44570"/>
    <cellStyle name="Normal 2 8 9 6 2 4" xfId="44571"/>
    <cellStyle name="Normal 2 8 9 6 2 5" xfId="44572"/>
    <cellStyle name="Normal 2 8 9 6 2 6" xfId="44573"/>
    <cellStyle name="Normal 2 8 9 6 3" xfId="44574"/>
    <cellStyle name="Normal 2 8 9 6 4" xfId="44575"/>
    <cellStyle name="Normal 2 8 9 6 5" xfId="44576"/>
    <cellStyle name="Normal 2 8 9 6 6" xfId="44577"/>
    <cellStyle name="Normal 2 8 9 6 7" xfId="44578"/>
    <cellStyle name="Normal 2 8 9 7" xfId="44579"/>
    <cellStyle name="Normal 2 8 9 7 2" xfId="44580"/>
    <cellStyle name="Normal 2 8 9 7 2 2" xfId="44581"/>
    <cellStyle name="Normal 2 8 9 7 2 3" xfId="44582"/>
    <cellStyle name="Normal 2 8 9 7 2 3 2" xfId="44583"/>
    <cellStyle name="Normal 2 8 9 7 2 3 2 2" xfId="44584"/>
    <cellStyle name="Normal 2 8 9 7 2 3 3" xfId="44585"/>
    <cellStyle name="Normal 2 8 9 7 2 4" xfId="44586"/>
    <cellStyle name="Normal 2 8 9 7 2 5" xfId="44587"/>
    <cellStyle name="Normal 2 8 9 7 2 6" xfId="44588"/>
    <cellStyle name="Normal 2 8 9 7 3" xfId="44589"/>
    <cellStyle name="Normal 2 8 9 7 4" xfId="44590"/>
    <cellStyle name="Normal 2 8 9 7 5" xfId="44591"/>
    <cellStyle name="Normal 2 8 9 7 6" xfId="44592"/>
    <cellStyle name="Normal 2 8 9 7 7" xfId="44593"/>
    <cellStyle name="Normal 2 8 9 8" xfId="44594"/>
    <cellStyle name="Normal 2 8 9 8 2" xfId="44595"/>
    <cellStyle name="Normal 2 8 9 8 3" xfId="44596"/>
    <cellStyle name="Normal 2 8 9 8 4" xfId="44597"/>
    <cellStyle name="Normal 2 8 9 8 5" xfId="44598"/>
    <cellStyle name="Normal 2 8 9 8 6" xfId="44599"/>
    <cellStyle name="Normal 2 8 9 9" xfId="44600"/>
    <cellStyle name="Normal 2 80" xfId="44601"/>
    <cellStyle name="Normal 2 81" xfId="44602"/>
    <cellStyle name="Normal 2 82" xfId="44603"/>
    <cellStyle name="Normal 2 83" xfId="44604"/>
    <cellStyle name="Normal 2 83 2" xfId="44605"/>
    <cellStyle name="Normal 2 84" xfId="44606"/>
    <cellStyle name="Normal 2 84 2" xfId="44607"/>
    <cellStyle name="Normal 2 85" xfId="44608"/>
    <cellStyle name="Normal 2 86" xfId="44609"/>
    <cellStyle name="Normal 2 87" xfId="44610"/>
    <cellStyle name="Normal 2 88" xfId="57655"/>
    <cellStyle name="Normal 2 89" xfId="58129"/>
    <cellStyle name="Normal 2 9" xfId="44611"/>
    <cellStyle name="Normal 2 9 10" xfId="44612"/>
    <cellStyle name="Normal 2 9 10 10" xfId="44613"/>
    <cellStyle name="Normal 2 9 10 11" xfId="44614"/>
    <cellStyle name="Normal 2 9 10 12" xfId="44615"/>
    <cellStyle name="Normal 2 9 10 13" xfId="44616"/>
    <cellStyle name="Normal 2 9 10 2" xfId="44617"/>
    <cellStyle name="Normal 2 9 10 2 2" xfId="44618"/>
    <cellStyle name="Normal 2 9 10 2 2 2" xfId="44619"/>
    <cellStyle name="Normal 2 9 10 2 2 3" xfId="44620"/>
    <cellStyle name="Normal 2 9 10 2 2 4" xfId="44621"/>
    <cellStyle name="Normal 2 9 10 2 2 5" xfId="44622"/>
    <cellStyle name="Normal 2 9 10 2 2 6" xfId="44623"/>
    <cellStyle name="Normal 2 9 10 2 3" xfId="44624"/>
    <cellStyle name="Normal 2 9 10 2 3 2" xfId="44625"/>
    <cellStyle name="Normal 2 9 10 2 4" xfId="44626"/>
    <cellStyle name="Normal 2 9 10 2 5" xfId="44627"/>
    <cellStyle name="Normal 2 9 10 2 6" xfId="44628"/>
    <cellStyle name="Normal 2 9 10 2 7" xfId="44629"/>
    <cellStyle name="Normal 2 9 10 3" xfId="44630"/>
    <cellStyle name="Normal 2 9 10 3 2" xfId="44631"/>
    <cellStyle name="Normal 2 9 10 3 2 2" xfId="44632"/>
    <cellStyle name="Normal 2 9 10 3 2 3" xfId="44633"/>
    <cellStyle name="Normal 2 9 10 3 2 4" xfId="44634"/>
    <cellStyle name="Normal 2 9 10 3 2 5" xfId="44635"/>
    <cellStyle name="Normal 2 9 10 3 2 6" xfId="44636"/>
    <cellStyle name="Normal 2 9 10 3 3" xfId="44637"/>
    <cellStyle name="Normal 2 9 10 3 4" xfId="44638"/>
    <cellStyle name="Normal 2 9 10 3 5" xfId="44639"/>
    <cellStyle name="Normal 2 9 10 3 6" xfId="44640"/>
    <cellStyle name="Normal 2 9 10 3 7" xfId="44641"/>
    <cellStyle name="Normal 2 9 10 4" xfId="44642"/>
    <cellStyle name="Normal 2 9 10 4 2" xfId="44643"/>
    <cellStyle name="Normal 2 9 10 4 2 2" xfId="44644"/>
    <cellStyle name="Normal 2 9 10 4 2 3" xfId="44645"/>
    <cellStyle name="Normal 2 9 10 4 2 4" xfId="44646"/>
    <cellStyle name="Normal 2 9 10 4 2 5" xfId="44647"/>
    <cellStyle name="Normal 2 9 10 4 2 6" xfId="44648"/>
    <cellStyle name="Normal 2 9 10 4 3" xfId="44649"/>
    <cellStyle name="Normal 2 9 10 4 4" xfId="44650"/>
    <cellStyle name="Normal 2 9 10 4 5" xfId="44651"/>
    <cellStyle name="Normal 2 9 10 4 6" xfId="44652"/>
    <cellStyle name="Normal 2 9 10 4 7" xfId="44653"/>
    <cellStyle name="Normal 2 9 10 5" xfId="44654"/>
    <cellStyle name="Normal 2 9 10 5 2" xfId="44655"/>
    <cellStyle name="Normal 2 9 10 5 2 2" xfId="44656"/>
    <cellStyle name="Normal 2 9 10 5 2 3" xfId="44657"/>
    <cellStyle name="Normal 2 9 10 5 2 4" xfId="44658"/>
    <cellStyle name="Normal 2 9 10 5 2 5" xfId="44659"/>
    <cellStyle name="Normal 2 9 10 5 2 6" xfId="44660"/>
    <cellStyle name="Normal 2 9 10 5 3" xfId="44661"/>
    <cellStyle name="Normal 2 9 10 5 4" xfId="44662"/>
    <cellStyle name="Normal 2 9 10 5 5" xfId="44663"/>
    <cellStyle name="Normal 2 9 10 5 6" xfId="44664"/>
    <cellStyle name="Normal 2 9 10 5 7" xfId="44665"/>
    <cellStyle name="Normal 2 9 10 6" xfId="44666"/>
    <cellStyle name="Normal 2 9 10 6 2" xfId="44667"/>
    <cellStyle name="Normal 2 9 10 6 2 2" xfId="44668"/>
    <cellStyle name="Normal 2 9 10 6 2 3" xfId="44669"/>
    <cellStyle name="Normal 2 9 10 6 2 4" xfId="44670"/>
    <cellStyle name="Normal 2 9 10 6 2 5" xfId="44671"/>
    <cellStyle name="Normal 2 9 10 6 2 6" xfId="44672"/>
    <cellStyle name="Normal 2 9 10 6 3" xfId="44673"/>
    <cellStyle name="Normal 2 9 10 6 4" xfId="44674"/>
    <cellStyle name="Normal 2 9 10 6 5" xfId="44675"/>
    <cellStyle name="Normal 2 9 10 6 6" xfId="44676"/>
    <cellStyle name="Normal 2 9 10 6 7" xfId="44677"/>
    <cellStyle name="Normal 2 9 10 7" xfId="44678"/>
    <cellStyle name="Normal 2 9 10 7 2" xfId="44679"/>
    <cellStyle name="Normal 2 9 10 7 2 2" xfId="44680"/>
    <cellStyle name="Normal 2 9 10 7 2 3" xfId="44681"/>
    <cellStyle name="Normal 2 9 10 7 2 4" xfId="44682"/>
    <cellStyle name="Normal 2 9 10 7 2 5" xfId="44683"/>
    <cellStyle name="Normal 2 9 10 7 2 6" xfId="44684"/>
    <cellStyle name="Normal 2 9 10 7 3" xfId="44685"/>
    <cellStyle name="Normal 2 9 10 7 4" xfId="44686"/>
    <cellStyle name="Normal 2 9 10 7 4 2" xfId="44687"/>
    <cellStyle name="Normal 2 9 10 7 4 2 2" xfId="44688"/>
    <cellStyle name="Normal 2 9 10 7 4 3" xfId="44689"/>
    <cellStyle name="Normal 2 9 10 7 5" xfId="44690"/>
    <cellStyle name="Normal 2 9 10 7 6" xfId="44691"/>
    <cellStyle name="Normal 2 9 10 7 7" xfId="44692"/>
    <cellStyle name="Normal 2 9 10 8" xfId="44693"/>
    <cellStyle name="Normal 2 9 10 8 2" xfId="44694"/>
    <cellStyle name="Normal 2 9 10 8 3" xfId="44695"/>
    <cellStyle name="Normal 2 9 10 8 4" xfId="44696"/>
    <cellStyle name="Normal 2 9 10 8 5" xfId="44697"/>
    <cellStyle name="Normal 2 9 10 8 6" xfId="44698"/>
    <cellStyle name="Normal 2 9 10 9" xfId="44699"/>
    <cellStyle name="Normal 2 9 11" xfId="44700"/>
    <cellStyle name="Normal 2 9 11 10" xfId="44701"/>
    <cellStyle name="Normal 2 9 11 11" xfId="44702"/>
    <cellStyle name="Normal 2 9 11 12" xfId="44703"/>
    <cellStyle name="Normal 2 9 11 13" xfId="44704"/>
    <cellStyle name="Normal 2 9 11 2" xfId="44705"/>
    <cellStyle name="Normal 2 9 11 2 2" xfId="44706"/>
    <cellStyle name="Normal 2 9 11 2 2 2" xfId="44707"/>
    <cellStyle name="Normal 2 9 11 2 2 3" xfId="44708"/>
    <cellStyle name="Normal 2 9 11 2 2 4" xfId="44709"/>
    <cellStyle name="Normal 2 9 11 2 2 5" xfId="44710"/>
    <cellStyle name="Normal 2 9 11 2 2 6" xfId="44711"/>
    <cellStyle name="Normal 2 9 11 2 3" xfId="44712"/>
    <cellStyle name="Normal 2 9 11 2 4" xfId="44713"/>
    <cellStyle name="Normal 2 9 11 2 5" xfId="44714"/>
    <cellStyle name="Normal 2 9 11 2 6" xfId="44715"/>
    <cellStyle name="Normal 2 9 11 2 7" xfId="44716"/>
    <cellStyle name="Normal 2 9 11 3" xfId="44717"/>
    <cellStyle name="Normal 2 9 11 3 2" xfId="44718"/>
    <cellStyle name="Normal 2 9 11 3 2 2" xfId="44719"/>
    <cellStyle name="Normal 2 9 11 3 2 3" xfId="44720"/>
    <cellStyle name="Normal 2 9 11 3 2 4" xfId="44721"/>
    <cellStyle name="Normal 2 9 11 3 2 5" xfId="44722"/>
    <cellStyle name="Normal 2 9 11 3 2 6" xfId="44723"/>
    <cellStyle name="Normal 2 9 11 3 3" xfId="44724"/>
    <cellStyle name="Normal 2 9 11 3 4" xfId="44725"/>
    <cellStyle name="Normal 2 9 11 3 5" xfId="44726"/>
    <cellStyle name="Normal 2 9 11 3 6" xfId="44727"/>
    <cellStyle name="Normal 2 9 11 3 7" xfId="44728"/>
    <cellStyle name="Normal 2 9 11 4" xfId="44729"/>
    <cellStyle name="Normal 2 9 11 4 2" xfId="44730"/>
    <cellStyle name="Normal 2 9 11 4 2 2" xfId="44731"/>
    <cellStyle name="Normal 2 9 11 4 2 3" xfId="44732"/>
    <cellStyle name="Normal 2 9 11 4 2 4" xfId="44733"/>
    <cellStyle name="Normal 2 9 11 4 2 5" xfId="44734"/>
    <cellStyle name="Normal 2 9 11 4 2 6" xfId="44735"/>
    <cellStyle name="Normal 2 9 11 4 3" xfId="44736"/>
    <cellStyle name="Normal 2 9 11 4 4" xfId="44737"/>
    <cellStyle name="Normal 2 9 11 4 5" xfId="44738"/>
    <cellStyle name="Normal 2 9 11 4 6" xfId="44739"/>
    <cellStyle name="Normal 2 9 11 4 7" xfId="44740"/>
    <cellStyle name="Normal 2 9 11 5" xfId="44741"/>
    <cellStyle name="Normal 2 9 11 5 2" xfId="44742"/>
    <cellStyle name="Normal 2 9 11 5 2 2" xfId="44743"/>
    <cellStyle name="Normal 2 9 11 5 2 3" xfId="44744"/>
    <cellStyle name="Normal 2 9 11 5 2 4" xfId="44745"/>
    <cellStyle name="Normal 2 9 11 5 2 5" xfId="44746"/>
    <cellStyle name="Normal 2 9 11 5 2 6" xfId="44747"/>
    <cellStyle name="Normal 2 9 11 5 3" xfId="44748"/>
    <cellStyle name="Normal 2 9 11 5 4" xfId="44749"/>
    <cellStyle name="Normal 2 9 11 5 5" xfId="44750"/>
    <cellStyle name="Normal 2 9 11 5 6" xfId="44751"/>
    <cellStyle name="Normal 2 9 11 5 7" xfId="44752"/>
    <cellStyle name="Normal 2 9 11 6" xfId="44753"/>
    <cellStyle name="Normal 2 9 11 6 2" xfId="44754"/>
    <cellStyle name="Normal 2 9 11 6 2 2" xfId="44755"/>
    <cellStyle name="Normal 2 9 11 6 2 3" xfId="44756"/>
    <cellStyle name="Normal 2 9 11 6 2 4" xfId="44757"/>
    <cellStyle name="Normal 2 9 11 6 2 5" xfId="44758"/>
    <cellStyle name="Normal 2 9 11 6 2 6" xfId="44759"/>
    <cellStyle name="Normal 2 9 11 6 3" xfId="44760"/>
    <cellStyle name="Normal 2 9 11 6 4" xfId="44761"/>
    <cellStyle name="Normal 2 9 11 6 5" xfId="44762"/>
    <cellStyle name="Normal 2 9 11 6 6" xfId="44763"/>
    <cellStyle name="Normal 2 9 11 6 7" xfId="44764"/>
    <cellStyle name="Normal 2 9 11 7" xfId="44765"/>
    <cellStyle name="Normal 2 9 11 7 2" xfId="44766"/>
    <cellStyle name="Normal 2 9 11 7 2 2" xfId="44767"/>
    <cellStyle name="Normal 2 9 11 7 2 3" xfId="44768"/>
    <cellStyle name="Normal 2 9 11 7 2 4" xfId="44769"/>
    <cellStyle name="Normal 2 9 11 7 2 5" xfId="44770"/>
    <cellStyle name="Normal 2 9 11 7 2 6" xfId="44771"/>
    <cellStyle name="Normal 2 9 11 7 3" xfId="44772"/>
    <cellStyle name="Normal 2 9 11 7 4" xfId="44773"/>
    <cellStyle name="Normal 2 9 11 7 5" xfId="44774"/>
    <cellStyle name="Normal 2 9 11 7 6" xfId="44775"/>
    <cellStyle name="Normal 2 9 11 7 7" xfId="44776"/>
    <cellStyle name="Normal 2 9 11 8" xfId="44777"/>
    <cellStyle name="Normal 2 9 11 8 2" xfId="44778"/>
    <cellStyle name="Normal 2 9 11 8 3" xfId="44779"/>
    <cellStyle name="Normal 2 9 11 8 4" xfId="44780"/>
    <cellStyle name="Normal 2 9 11 8 5" xfId="44781"/>
    <cellStyle name="Normal 2 9 11 8 6" xfId="44782"/>
    <cellStyle name="Normal 2 9 11 9" xfId="44783"/>
    <cellStyle name="Normal 2 9 12" xfId="44784"/>
    <cellStyle name="Normal 2 9 12 10" xfId="44785"/>
    <cellStyle name="Normal 2 9 12 11" xfId="44786"/>
    <cellStyle name="Normal 2 9 12 12" xfId="44787"/>
    <cellStyle name="Normal 2 9 12 13" xfId="44788"/>
    <cellStyle name="Normal 2 9 12 2" xfId="44789"/>
    <cellStyle name="Normal 2 9 12 2 2" xfId="44790"/>
    <cellStyle name="Normal 2 9 12 2 2 2" xfId="44791"/>
    <cellStyle name="Normal 2 9 12 2 2 3" xfId="44792"/>
    <cellStyle name="Normal 2 9 12 2 2 4" xfId="44793"/>
    <cellStyle name="Normal 2 9 12 2 2 5" xfId="44794"/>
    <cellStyle name="Normal 2 9 12 2 2 6" xfId="44795"/>
    <cellStyle name="Normal 2 9 12 2 3" xfId="44796"/>
    <cellStyle name="Normal 2 9 12 2 4" xfId="44797"/>
    <cellStyle name="Normal 2 9 12 2 5" xfId="44798"/>
    <cellStyle name="Normal 2 9 12 2 6" xfId="44799"/>
    <cellStyle name="Normal 2 9 12 2 7" xfId="44800"/>
    <cellStyle name="Normal 2 9 12 3" xfId="44801"/>
    <cellStyle name="Normal 2 9 12 3 2" xfId="44802"/>
    <cellStyle name="Normal 2 9 12 3 2 2" xfId="44803"/>
    <cellStyle name="Normal 2 9 12 3 2 3" xfId="44804"/>
    <cellStyle name="Normal 2 9 12 3 2 4" xfId="44805"/>
    <cellStyle name="Normal 2 9 12 3 2 5" xfId="44806"/>
    <cellStyle name="Normal 2 9 12 3 2 6" xfId="44807"/>
    <cellStyle name="Normal 2 9 12 3 3" xfId="44808"/>
    <cellStyle name="Normal 2 9 12 3 4" xfId="44809"/>
    <cellStyle name="Normal 2 9 12 3 5" xfId="44810"/>
    <cellStyle name="Normal 2 9 12 3 6" xfId="44811"/>
    <cellStyle name="Normal 2 9 12 3 7" xfId="44812"/>
    <cellStyle name="Normal 2 9 12 4" xfId="44813"/>
    <cellStyle name="Normal 2 9 12 4 2" xfId="44814"/>
    <cellStyle name="Normal 2 9 12 4 2 2" xfId="44815"/>
    <cellStyle name="Normal 2 9 12 4 2 3" xfId="44816"/>
    <cellStyle name="Normal 2 9 12 4 2 3 2" xfId="44817"/>
    <cellStyle name="Normal 2 9 12 4 2 3 2 2" xfId="44818"/>
    <cellStyle name="Normal 2 9 12 4 2 3 3" xfId="44819"/>
    <cellStyle name="Normal 2 9 12 4 2 4" xfId="44820"/>
    <cellStyle name="Normal 2 9 12 4 2 5" xfId="44821"/>
    <cellStyle name="Normal 2 9 12 4 2 6" xfId="44822"/>
    <cellStyle name="Normal 2 9 12 4 3" xfId="44823"/>
    <cellStyle name="Normal 2 9 12 4 4" xfId="44824"/>
    <cellStyle name="Normal 2 9 12 4 5" xfId="44825"/>
    <cellStyle name="Normal 2 9 12 4 6" xfId="44826"/>
    <cellStyle name="Normal 2 9 12 4 7" xfId="44827"/>
    <cellStyle name="Normal 2 9 12 5" xfId="44828"/>
    <cellStyle name="Normal 2 9 12 5 2" xfId="44829"/>
    <cellStyle name="Normal 2 9 12 5 2 2" xfId="44830"/>
    <cellStyle name="Normal 2 9 12 5 2 3" xfId="44831"/>
    <cellStyle name="Normal 2 9 12 5 2 4" xfId="44832"/>
    <cellStyle name="Normal 2 9 12 5 2 5" xfId="44833"/>
    <cellStyle name="Normal 2 9 12 5 2 6" xfId="44834"/>
    <cellStyle name="Normal 2 9 12 5 3" xfId="44835"/>
    <cellStyle name="Normal 2 9 12 5 4" xfId="44836"/>
    <cellStyle name="Normal 2 9 12 5 5" xfId="44837"/>
    <cellStyle name="Normal 2 9 12 5 6" xfId="44838"/>
    <cellStyle name="Normal 2 9 12 5 7" xfId="44839"/>
    <cellStyle name="Normal 2 9 12 6" xfId="44840"/>
    <cellStyle name="Normal 2 9 12 6 2" xfId="44841"/>
    <cellStyle name="Normal 2 9 12 6 2 2" xfId="44842"/>
    <cellStyle name="Normal 2 9 12 6 2 3" xfId="44843"/>
    <cellStyle name="Normal 2 9 12 6 2 4" xfId="44844"/>
    <cellStyle name="Normal 2 9 12 6 2 5" xfId="44845"/>
    <cellStyle name="Normal 2 9 12 6 2 6" xfId="44846"/>
    <cellStyle name="Normal 2 9 12 6 3" xfId="44847"/>
    <cellStyle name="Normal 2 9 12 6 4" xfId="44848"/>
    <cellStyle name="Normal 2 9 12 6 5" xfId="44849"/>
    <cellStyle name="Normal 2 9 12 6 6" xfId="44850"/>
    <cellStyle name="Normal 2 9 12 6 7" xfId="44851"/>
    <cellStyle name="Normal 2 9 12 7" xfId="44852"/>
    <cellStyle name="Normal 2 9 12 7 2" xfId="44853"/>
    <cellStyle name="Normal 2 9 12 7 2 2" xfId="44854"/>
    <cellStyle name="Normal 2 9 12 7 2 3" xfId="44855"/>
    <cellStyle name="Normal 2 9 12 7 2 4" xfId="44856"/>
    <cellStyle name="Normal 2 9 12 7 2 5" xfId="44857"/>
    <cellStyle name="Normal 2 9 12 7 2 6" xfId="44858"/>
    <cellStyle name="Normal 2 9 12 7 3" xfId="44859"/>
    <cellStyle name="Normal 2 9 12 7 4" xfId="44860"/>
    <cellStyle name="Normal 2 9 12 7 5" xfId="44861"/>
    <cellStyle name="Normal 2 9 12 7 6" xfId="44862"/>
    <cellStyle name="Normal 2 9 12 7 7" xfId="44863"/>
    <cellStyle name="Normal 2 9 12 8" xfId="44864"/>
    <cellStyle name="Normal 2 9 12 8 2" xfId="44865"/>
    <cellStyle name="Normal 2 9 12 8 2 2" xfId="44866"/>
    <cellStyle name="Normal 2 9 12 8 3" xfId="44867"/>
    <cellStyle name="Normal 2 9 12 8 4" xfId="44868"/>
    <cellStyle name="Normal 2 9 12 8 5" xfId="44869"/>
    <cellStyle name="Normal 2 9 12 8 6" xfId="44870"/>
    <cellStyle name="Normal 2 9 12 9" xfId="44871"/>
    <cellStyle name="Normal 2 9 13" xfId="44872"/>
    <cellStyle name="Normal 2 9 13 10" xfId="44873"/>
    <cellStyle name="Normal 2 9 13 11" xfId="44874"/>
    <cellStyle name="Normal 2 9 13 12" xfId="44875"/>
    <cellStyle name="Normal 2 9 13 13" xfId="44876"/>
    <cellStyle name="Normal 2 9 13 2" xfId="44877"/>
    <cellStyle name="Normal 2 9 13 2 2" xfId="44878"/>
    <cellStyle name="Normal 2 9 13 2 2 2" xfId="44879"/>
    <cellStyle name="Normal 2 9 13 2 2 3" xfId="44880"/>
    <cellStyle name="Normal 2 9 13 2 2 4" xfId="44881"/>
    <cellStyle name="Normal 2 9 13 2 2 5" xfId="44882"/>
    <cellStyle name="Normal 2 9 13 2 2 6" xfId="44883"/>
    <cellStyle name="Normal 2 9 13 2 3" xfId="44884"/>
    <cellStyle name="Normal 2 9 13 2 4" xfId="44885"/>
    <cellStyle name="Normal 2 9 13 2 5" xfId="44886"/>
    <cellStyle name="Normal 2 9 13 2 6" xfId="44887"/>
    <cellStyle name="Normal 2 9 13 2 7" xfId="44888"/>
    <cellStyle name="Normal 2 9 13 3" xfId="44889"/>
    <cellStyle name="Normal 2 9 13 3 2" xfId="44890"/>
    <cellStyle name="Normal 2 9 13 3 2 2" xfId="44891"/>
    <cellStyle name="Normal 2 9 13 3 2 3" xfId="44892"/>
    <cellStyle name="Normal 2 9 13 3 2 4" xfId="44893"/>
    <cellStyle name="Normal 2 9 13 3 2 5" xfId="44894"/>
    <cellStyle name="Normal 2 9 13 3 2 6" xfId="44895"/>
    <cellStyle name="Normal 2 9 13 3 3" xfId="44896"/>
    <cellStyle name="Normal 2 9 13 3 4" xfId="44897"/>
    <cellStyle name="Normal 2 9 13 3 5" xfId="44898"/>
    <cellStyle name="Normal 2 9 13 3 6" xfId="44899"/>
    <cellStyle name="Normal 2 9 13 3 7" xfId="44900"/>
    <cellStyle name="Normal 2 9 13 4" xfId="44901"/>
    <cellStyle name="Normal 2 9 13 4 2" xfId="44902"/>
    <cellStyle name="Normal 2 9 13 4 2 2" xfId="44903"/>
    <cellStyle name="Normal 2 9 13 4 2 3" xfId="44904"/>
    <cellStyle name="Normal 2 9 13 4 2 4" xfId="44905"/>
    <cellStyle name="Normal 2 9 13 4 2 5" xfId="44906"/>
    <cellStyle name="Normal 2 9 13 4 2 6" xfId="44907"/>
    <cellStyle name="Normal 2 9 13 4 3" xfId="44908"/>
    <cellStyle name="Normal 2 9 13 4 4" xfId="44909"/>
    <cellStyle name="Normal 2 9 13 4 5" xfId="44910"/>
    <cellStyle name="Normal 2 9 13 4 6" xfId="44911"/>
    <cellStyle name="Normal 2 9 13 4 7" xfId="44912"/>
    <cellStyle name="Normal 2 9 13 5" xfId="44913"/>
    <cellStyle name="Normal 2 9 13 5 2" xfId="44914"/>
    <cellStyle name="Normal 2 9 13 5 2 2" xfId="44915"/>
    <cellStyle name="Normal 2 9 13 5 2 3" xfId="44916"/>
    <cellStyle name="Normal 2 9 13 5 2 4" xfId="44917"/>
    <cellStyle name="Normal 2 9 13 5 2 5" xfId="44918"/>
    <cellStyle name="Normal 2 9 13 5 2 6" xfId="44919"/>
    <cellStyle name="Normal 2 9 13 5 3" xfId="44920"/>
    <cellStyle name="Normal 2 9 13 5 4" xfId="44921"/>
    <cellStyle name="Normal 2 9 13 5 5" xfId="44922"/>
    <cellStyle name="Normal 2 9 13 5 6" xfId="44923"/>
    <cellStyle name="Normal 2 9 13 5 7" xfId="44924"/>
    <cellStyle name="Normal 2 9 13 6" xfId="44925"/>
    <cellStyle name="Normal 2 9 13 6 2" xfId="44926"/>
    <cellStyle name="Normal 2 9 13 6 2 2" xfId="44927"/>
    <cellStyle name="Normal 2 9 13 6 2 3" xfId="44928"/>
    <cellStyle name="Normal 2 9 13 6 2 4" xfId="44929"/>
    <cellStyle name="Normal 2 9 13 6 2 5" xfId="44930"/>
    <cellStyle name="Normal 2 9 13 6 2 6" xfId="44931"/>
    <cellStyle name="Normal 2 9 13 6 3" xfId="44932"/>
    <cellStyle name="Normal 2 9 13 6 4" xfId="44933"/>
    <cellStyle name="Normal 2 9 13 6 5" xfId="44934"/>
    <cellStyle name="Normal 2 9 13 6 6" xfId="44935"/>
    <cellStyle name="Normal 2 9 13 6 7" xfId="44936"/>
    <cellStyle name="Normal 2 9 13 7" xfId="44937"/>
    <cellStyle name="Normal 2 9 13 7 2" xfId="44938"/>
    <cellStyle name="Normal 2 9 13 7 2 2" xfId="44939"/>
    <cellStyle name="Normal 2 9 13 7 2 2 2" xfId="44940"/>
    <cellStyle name="Normal 2 9 13 7 2 3" xfId="44941"/>
    <cellStyle name="Normal 2 9 13 7 2 4" xfId="44942"/>
    <cellStyle name="Normal 2 9 13 7 2 5" xfId="44943"/>
    <cellStyle name="Normal 2 9 13 7 2 6" xfId="44944"/>
    <cellStyle name="Normal 2 9 13 7 3" xfId="44945"/>
    <cellStyle name="Normal 2 9 13 7 4" xfId="44946"/>
    <cellStyle name="Normal 2 9 13 7 5" xfId="44947"/>
    <cellStyle name="Normal 2 9 13 7 6" xfId="44948"/>
    <cellStyle name="Normal 2 9 13 7 7" xfId="44949"/>
    <cellStyle name="Normal 2 9 13 8" xfId="44950"/>
    <cellStyle name="Normal 2 9 13 8 2" xfId="44951"/>
    <cellStyle name="Normal 2 9 13 8 2 2" xfId="44952"/>
    <cellStyle name="Normal 2 9 13 8 3" xfId="44953"/>
    <cellStyle name="Normal 2 9 13 8 4" xfId="44954"/>
    <cellStyle name="Normal 2 9 13 8 5" xfId="44955"/>
    <cellStyle name="Normal 2 9 13 8 6" xfId="44956"/>
    <cellStyle name="Normal 2 9 13 9" xfId="44957"/>
    <cellStyle name="Normal 2 9 14" xfId="44958"/>
    <cellStyle name="Normal 2 9 14 2" xfId="44959"/>
    <cellStyle name="Normal 2 9 14 2 2" xfId="44960"/>
    <cellStyle name="Normal 2 9 14 2 3" xfId="44961"/>
    <cellStyle name="Normal 2 9 14 2 4" xfId="44962"/>
    <cellStyle name="Normal 2 9 14 2 5" xfId="44963"/>
    <cellStyle name="Normal 2 9 14 2 6" xfId="44964"/>
    <cellStyle name="Normal 2 9 14 3" xfId="44965"/>
    <cellStyle name="Normal 2 9 14 4" xfId="44966"/>
    <cellStyle name="Normal 2 9 14 5" xfId="44967"/>
    <cellStyle name="Normal 2 9 14 6" xfId="44968"/>
    <cellStyle name="Normal 2 9 14 7" xfId="44969"/>
    <cellStyle name="Normal 2 9 15" xfId="44970"/>
    <cellStyle name="Normal 2 9 15 2" xfId="44971"/>
    <cellStyle name="Normal 2 9 15 2 2" xfId="44972"/>
    <cellStyle name="Normal 2 9 15 2 3" xfId="44973"/>
    <cellStyle name="Normal 2 9 15 2 4" xfId="44974"/>
    <cellStyle name="Normal 2 9 15 2 5" xfId="44975"/>
    <cellStyle name="Normal 2 9 15 2 6" xfId="44976"/>
    <cellStyle name="Normal 2 9 15 3" xfId="44977"/>
    <cellStyle name="Normal 2 9 15 4" xfId="44978"/>
    <cellStyle name="Normal 2 9 15 4 2" xfId="44979"/>
    <cellStyle name="Normal 2 9 15 4 2 2" xfId="44980"/>
    <cellStyle name="Normal 2 9 15 4 3" xfId="44981"/>
    <cellStyle name="Normal 2 9 15 5" xfId="44982"/>
    <cellStyle name="Normal 2 9 15 6" xfId="44983"/>
    <cellStyle name="Normal 2 9 15 7" xfId="44984"/>
    <cellStyle name="Normal 2 9 16" xfId="44985"/>
    <cellStyle name="Normal 2 9 16 2" xfId="44986"/>
    <cellStyle name="Normal 2 9 16 2 2" xfId="44987"/>
    <cellStyle name="Normal 2 9 16 2 3" xfId="44988"/>
    <cellStyle name="Normal 2 9 16 2 4" xfId="44989"/>
    <cellStyle name="Normal 2 9 16 2 5" xfId="44990"/>
    <cellStyle name="Normal 2 9 16 2 6" xfId="44991"/>
    <cellStyle name="Normal 2 9 16 3" xfId="44992"/>
    <cellStyle name="Normal 2 9 16 4" xfId="44993"/>
    <cellStyle name="Normal 2 9 16 5" xfId="44994"/>
    <cellStyle name="Normal 2 9 16 6" xfId="44995"/>
    <cellStyle name="Normal 2 9 16 7" xfId="44996"/>
    <cellStyle name="Normal 2 9 17" xfId="44997"/>
    <cellStyle name="Normal 2 9 17 2" xfId="44998"/>
    <cellStyle name="Normal 2 9 17 2 2" xfId="44999"/>
    <cellStyle name="Normal 2 9 17 2 3" xfId="45000"/>
    <cellStyle name="Normal 2 9 17 2 4" xfId="45001"/>
    <cellStyle name="Normal 2 9 17 2 5" xfId="45002"/>
    <cellStyle name="Normal 2 9 17 2 6" xfId="45003"/>
    <cellStyle name="Normal 2 9 17 3" xfId="45004"/>
    <cellStyle name="Normal 2 9 17 4" xfId="45005"/>
    <cellStyle name="Normal 2 9 17 5" xfId="45006"/>
    <cellStyle name="Normal 2 9 17 6" xfId="45007"/>
    <cellStyle name="Normal 2 9 17 7" xfId="45008"/>
    <cellStyle name="Normal 2 9 18" xfId="45009"/>
    <cellStyle name="Normal 2 9 18 2" xfId="45010"/>
    <cellStyle name="Normal 2 9 18 2 2" xfId="45011"/>
    <cellStyle name="Normal 2 9 18 2 3" xfId="45012"/>
    <cellStyle name="Normal 2 9 18 2 4" xfId="45013"/>
    <cellStyle name="Normal 2 9 18 2 5" xfId="45014"/>
    <cellStyle name="Normal 2 9 18 2 6" xfId="45015"/>
    <cellStyle name="Normal 2 9 18 3" xfId="45016"/>
    <cellStyle name="Normal 2 9 18 4" xfId="45017"/>
    <cellStyle name="Normal 2 9 18 5" xfId="45018"/>
    <cellStyle name="Normal 2 9 18 6" xfId="45019"/>
    <cellStyle name="Normal 2 9 18 7" xfId="45020"/>
    <cellStyle name="Normal 2 9 19" xfId="45021"/>
    <cellStyle name="Normal 2 9 19 2" xfId="45022"/>
    <cellStyle name="Normal 2 9 19 2 2" xfId="45023"/>
    <cellStyle name="Normal 2 9 19 2 3" xfId="45024"/>
    <cellStyle name="Normal 2 9 19 2 4" xfId="45025"/>
    <cellStyle name="Normal 2 9 19 2 5" xfId="45026"/>
    <cellStyle name="Normal 2 9 19 2 6" xfId="45027"/>
    <cellStyle name="Normal 2 9 19 3" xfId="45028"/>
    <cellStyle name="Normal 2 9 19 4" xfId="45029"/>
    <cellStyle name="Normal 2 9 19 4 2" xfId="45030"/>
    <cellStyle name="Normal 2 9 19 4 2 2" xfId="45031"/>
    <cellStyle name="Normal 2 9 19 4 3" xfId="45032"/>
    <cellStyle name="Normal 2 9 19 5" xfId="45033"/>
    <cellStyle name="Normal 2 9 19 6" xfId="45034"/>
    <cellStyle name="Normal 2 9 19 7" xfId="45035"/>
    <cellStyle name="Normal 2 9 2" xfId="45036"/>
    <cellStyle name="Normal 2 9 2 10" xfId="45037"/>
    <cellStyle name="Normal 2 9 2 11" xfId="45038"/>
    <cellStyle name="Normal 2 9 2 12" xfId="45039"/>
    <cellStyle name="Normal 2 9 2 13" xfId="45040"/>
    <cellStyle name="Normal 2 9 2 2" xfId="45041"/>
    <cellStyle name="Normal 2 9 2 2 2" xfId="45042"/>
    <cellStyle name="Normal 2 9 2 2 2 2" xfId="45043"/>
    <cellStyle name="Normal 2 9 2 2 2 3" xfId="45044"/>
    <cellStyle name="Normal 2 9 2 2 2 4" xfId="45045"/>
    <cellStyle name="Normal 2 9 2 2 2 5" xfId="45046"/>
    <cellStyle name="Normal 2 9 2 2 2 6" xfId="45047"/>
    <cellStyle name="Normal 2 9 2 2 3" xfId="45048"/>
    <cellStyle name="Normal 2 9 2 2 4" xfId="45049"/>
    <cellStyle name="Normal 2 9 2 2 5" xfId="45050"/>
    <cellStyle name="Normal 2 9 2 2 6" xfId="45051"/>
    <cellStyle name="Normal 2 9 2 2 7" xfId="45052"/>
    <cellStyle name="Normal 2 9 2 3" xfId="45053"/>
    <cellStyle name="Normal 2 9 2 3 2" xfId="45054"/>
    <cellStyle name="Normal 2 9 2 3 2 2" xfId="45055"/>
    <cellStyle name="Normal 2 9 2 3 2 3" xfId="45056"/>
    <cellStyle name="Normal 2 9 2 3 2 4" xfId="45057"/>
    <cellStyle name="Normal 2 9 2 3 2 5" xfId="45058"/>
    <cellStyle name="Normal 2 9 2 3 2 6" xfId="45059"/>
    <cellStyle name="Normal 2 9 2 3 3" xfId="45060"/>
    <cellStyle name="Normal 2 9 2 3 4" xfId="45061"/>
    <cellStyle name="Normal 2 9 2 3 5" xfId="45062"/>
    <cellStyle name="Normal 2 9 2 3 6" xfId="45063"/>
    <cellStyle name="Normal 2 9 2 3 7" xfId="45064"/>
    <cellStyle name="Normal 2 9 2 4" xfId="45065"/>
    <cellStyle name="Normal 2 9 2 4 2" xfId="45066"/>
    <cellStyle name="Normal 2 9 2 4 2 2" xfId="45067"/>
    <cellStyle name="Normal 2 9 2 4 2 3" xfId="45068"/>
    <cellStyle name="Normal 2 9 2 4 2 4" xfId="45069"/>
    <cellStyle name="Normal 2 9 2 4 2 5" xfId="45070"/>
    <cellStyle name="Normal 2 9 2 4 2 6" xfId="45071"/>
    <cellStyle name="Normal 2 9 2 4 3" xfId="45072"/>
    <cellStyle name="Normal 2 9 2 4 4" xfId="45073"/>
    <cellStyle name="Normal 2 9 2 4 5" xfId="45074"/>
    <cellStyle name="Normal 2 9 2 4 6" xfId="45075"/>
    <cellStyle name="Normal 2 9 2 4 7" xfId="45076"/>
    <cellStyle name="Normal 2 9 2 5" xfId="45077"/>
    <cellStyle name="Normal 2 9 2 5 2" xfId="45078"/>
    <cellStyle name="Normal 2 9 2 5 2 2" xfId="45079"/>
    <cellStyle name="Normal 2 9 2 5 2 3" xfId="45080"/>
    <cellStyle name="Normal 2 9 2 5 2 4" xfId="45081"/>
    <cellStyle name="Normal 2 9 2 5 2 5" xfId="45082"/>
    <cellStyle name="Normal 2 9 2 5 2 6" xfId="45083"/>
    <cellStyle name="Normal 2 9 2 5 3" xfId="45084"/>
    <cellStyle name="Normal 2 9 2 5 4" xfId="45085"/>
    <cellStyle name="Normal 2 9 2 5 5" xfId="45086"/>
    <cellStyle name="Normal 2 9 2 5 6" xfId="45087"/>
    <cellStyle name="Normal 2 9 2 5 7" xfId="45088"/>
    <cellStyle name="Normal 2 9 2 6" xfId="45089"/>
    <cellStyle name="Normal 2 9 2 6 2" xfId="45090"/>
    <cellStyle name="Normal 2 9 2 6 2 2" xfId="45091"/>
    <cellStyle name="Normal 2 9 2 6 2 3" xfId="45092"/>
    <cellStyle name="Normal 2 9 2 6 2 4" xfId="45093"/>
    <cellStyle name="Normal 2 9 2 6 2 5" xfId="45094"/>
    <cellStyle name="Normal 2 9 2 6 2 6" xfId="45095"/>
    <cellStyle name="Normal 2 9 2 6 3" xfId="45096"/>
    <cellStyle name="Normal 2 9 2 6 4" xfId="45097"/>
    <cellStyle name="Normal 2 9 2 6 5" xfId="45098"/>
    <cellStyle name="Normal 2 9 2 6 6" xfId="45099"/>
    <cellStyle name="Normal 2 9 2 6 7" xfId="45100"/>
    <cellStyle name="Normal 2 9 2 7" xfId="45101"/>
    <cellStyle name="Normal 2 9 2 7 2" xfId="45102"/>
    <cellStyle name="Normal 2 9 2 7 2 2" xfId="45103"/>
    <cellStyle name="Normal 2 9 2 7 2 3" xfId="45104"/>
    <cellStyle name="Normal 2 9 2 7 2 4" xfId="45105"/>
    <cellStyle name="Normal 2 9 2 7 2 5" xfId="45106"/>
    <cellStyle name="Normal 2 9 2 7 2 6" xfId="45107"/>
    <cellStyle name="Normal 2 9 2 7 3" xfId="45108"/>
    <cellStyle name="Normal 2 9 2 7 4" xfId="45109"/>
    <cellStyle name="Normal 2 9 2 7 5" xfId="45110"/>
    <cellStyle name="Normal 2 9 2 7 6" xfId="45111"/>
    <cellStyle name="Normal 2 9 2 7 7" xfId="45112"/>
    <cellStyle name="Normal 2 9 2 8" xfId="45113"/>
    <cellStyle name="Normal 2 9 2 8 2" xfId="45114"/>
    <cellStyle name="Normal 2 9 2 8 3" xfId="45115"/>
    <cellStyle name="Normal 2 9 2 8 4" xfId="45116"/>
    <cellStyle name="Normal 2 9 2 8 5" xfId="45117"/>
    <cellStyle name="Normal 2 9 2 8 6" xfId="45118"/>
    <cellStyle name="Normal 2 9 2 9" xfId="45119"/>
    <cellStyle name="Normal 2 9 20" xfId="45120"/>
    <cellStyle name="Normal 2 9 20 2" xfId="45121"/>
    <cellStyle name="Normal 2 9 20 3" xfId="45122"/>
    <cellStyle name="Normal 2 9 20 4" xfId="45123"/>
    <cellStyle name="Normal 2 9 20 5" xfId="45124"/>
    <cellStyle name="Normal 2 9 20 6" xfId="45125"/>
    <cellStyle name="Normal 2 9 21" xfId="45126"/>
    <cellStyle name="Normal 2 9 21 2" xfId="45127"/>
    <cellStyle name="Normal 2 9 21 3" xfId="45128"/>
    <cellStyle name="Normal 2 9 21 4" xfId="45129"/>
    <cellStyle name="Normal 2 9 21 5" xfId="45130"/>
    <cellStyle name="Normal 2 9 21 6" xfId="45131"/>
    <cellStyle name="Normal 2 9 22" xfId="45132"/>
    <cellStyle name="Normal 2 9 23" xfId="45133"/>
    <cellStyle name="Normal 2 9 24" xfId="45134"/>
    <cellStyle name="Normal 2 9 25" xfId="45135"/>
    <cellStyle name="Normal 2 9 26" xfId="45136"/>
    <cellStyle name="Normal 2 9 3" xfId="45137"/>
    <cellStyle name="Normal 2 9 3 10" xfId="45138"/>
    <cellStyle name="Normal 2 9 3 11" xfId="45139"/>
    <cellStyle name="Normal 2 9 3 12" xfId="45140"/>
    <cellStyle name="Normal 2 9 3 13" xfId="45141"/>
    <cellStyle name="Normal 2 9 3 2" xfId="45142"/>
    <cellStyle name="Normal 2 9 3 2 2" xfId="45143"/>
    <cellStyle name="Normal 2 9 3 2 2 2" xfId="45144"/>
    <cellStyle name="Normal 2 9 3 2 2 3" xfId="45145"/>
    <cellStyle name="Normal 2 9 3 2 2 4" xfId="45146"/>
    <cellStyle name="Normal 2 9 3 2 2 5" xfId="45147"/>
    <cellStyle name="Normal 2 9 3 2 2 6" xfId="45148"/>
    <cellStyle name="Normal 2 9 3 2 3" xfId="45149"/>
    <cellStyle name="Normal 2 9 3 2 4" xfId="45150"/>
    <cellStyle name="Normal 2 9 3 2 5" xfId="45151"/>
    <cellStyle name="Normal 2 9 3 2 6" xfId="45152"/>
    <cellStyle name="Normal 2 9 3 2 7" xfId="45153"/>
    <cellStyle name="Normal 2 9 3 3" xfId="45154"/>
    <cellStyle name="Normal 2 9 3 3 2" xfId="45155"/>
    <cellStyle name="Normal 2 9 3 3 2 2" xfId="45156"/>
    <cellStyle name="Normal 2 9 3 3 2 3" xfId="45157"/>
    <cellStyle name="Normal 2 9 3 3 2 4" xfId="45158"/>
    <cellStyle name="Normal 2 9 3 3 2 5" xfId="45159"/>
    <cellStyle name="Normal 2 9 3 3 2 6" xfId="45160"/>
    <cellStyle name="Normal 2 9 3 3 3" xfId="45161"/>
    <cellStyle name="Normal 2 9 3 3 4" xfId="45162"/>
    <cellStyle name="Normal 2 9 3 3 5" xfId="45163"/>
    <cellStyle name="Normal 2 9 3 3 6" xfId="45164"/>
    <cellStyle name="Normal 2 9 3 3 7" xfId="45165"/>
    <cellStyle name="Normal 2 9 3 4" xfId="45166"/>
    <cellStyle name="Normal 2 9 3 4 2" xfId="45167"/>
    <cellStyle name="Normal 2 9 3 4 2 2" xfId="45168"/>
    <cellStyle name="Normal 2 9 3 4 2 3" xfId="45169"/>
    <cellStyle name="Normal 2 9 3 4 2 4" xfId="45170"/>
    <cellStyle name="Normal 2 9 3 4 2 5" xfId="45171"/>
    <cellStyle name="Normal 2 9 3 4 2 6" xfId="45172"/>
    <cellStyle name="Normal 2 9 3 4 3" xfId="45173"/>
    <cellStyle name="Normal 2 9 3 4 4" xfId="45174"/>
    <cellStyle name="Normal 2 9 3 4 5" xfId="45175"/>
    <cellStyle name="Normal 2 9 3 4 6" xfId="45176"/>
    <cellStyle name="Normal 2 9 3 4 7" xfId="45177"/>
    <cellStyle name="Normal 2 9 3 5" xfId="45178"/>
    <cellStyle name="Normal 2 9 3 5 2" xfId="45179"/>
    <cellStyle name="Normal 2 9 3 5 2 2" xfId="45180"/>
    <cellStyle name="Normal 2 9 3 5 2 2 2" xfId="45181"/>
    <cellStyle name="Normal 2 9 3 5 2 3" xfId="45182"/>
    <cellStyle name="Normal 2 9 3 5 2 4" xfId="45183"/>
    <cellStyle name="Normal 2 9 3 5 2 5" xfId="45184"/>
    <cellStyle name="Normal 2 9 3 5 2 6" xfId="45185"/>
    <cellStyle name="Normal 2 9 3 5 3" xfId="45186"/>
    <cellStyle name="Normal 2 9 3 5 4" xfId="45187"/>
    <cellStyle name="Normal 2 9 3 5 5" xfId="45188"/>
    <cellStyle name="Normal 2 9 3 5 6" xfId="45189"/>
    <cellStyle name="Normal 2 9 3 5 7" xfId="45190"/>
    <cellStyle name="Normal 2 9 3 6" xfId="45191"/>
    <cellStyle name="Normal 2 9 3 6 2" xfId="45192"/>
    <cellStyle name="Normal 2 9 3 6 2 2" xfId="45193"/>
    <cellStyle name="Normal 2 9 3 6 2 3" xfId="45194"/>
    <cellStyle name="Normal 2 9 3 6 2 4" xfId="45195"/>
    <cellStyle name="Normal 2 9 3 6 2 5" xfId="45196"/>
    <cellStyle name="Normal 2 9 3 6 2 6" xfId="45197"/>
    <cellStyle name="Normal 2 9 3 6 3" xfId="45198"/>
    <cellStyle name="Normal 2 9 3 6 4" xfId="45199"/>
    <cellStyle name="Normal 2 9 3 6 5" xfId="45200"/>
    <cellStyle name="Normal 2 9 3 6 6" xfId="45201"/>
    <cellStyle name="Normal 2 9 3 6 7" xfId="45202"/>
    <cellStyle name="Normal 2 9 3 7" xfId="45203"/>
    <cellStyle name="Normal 2 9 3 7 2" xfId="45204"/>
    <cellStyle name="Normal 2 9 3 7 2 2" xfId="45205"/>
    <cellStyle name="Normal 2 9 3 7 2 3" xfId="45206"/>
    <cellStyle name="Normal 2 9 3 7 2 4" xfId="45207"/>
    <cellStyle name="Normal 2 9 3 7 2 5" xfId="45208"/>
    <cellStyle name="Normal 2 9 3 7 2 6" xfId="45209"/>
    <cellStyle name="Normal 2 9 3 7 3" xfId="45210"/>
    <cellStyle name="Normal 2 9 3 7 4" xfId="45211"/>
    <cellStyle name="Normal 2 9 3 7 5" xfId="45212"/>
    <cellStyle name="Normal 2 9 3 7 6" xfId="45213"/>
    <cellStyle name="Normal 2 9 3 7 7" xfId="45214"/>
    <cellStyle name="Normal 2 9 3 8" xfId="45215"/>
    <cellStyle name="Normal 2 9 3 8 2" xfId="45216"/>
    <cellStyle name="Normal 2 9 3 8 3" xfId="45217"/>
    <cellStyle name="Normal 2 9 3 8 4" xfId="45218"/>
    <cellStyle name="Normal 2 9 3 8 5" xfId="45219"/>
    <cellStyle name="Normal 2 9 3 8 6" xfId="45220"/>
    <cellStyle name="Normal 2 9 3 9" xfId="45221"/>
    <cellStyle name="Normal 2 9 4" xfId="45222"/>
    <cellStyle name="Normal 2 9 4 10" xfId="45223"/>
    <cellStyle name="Normal 2 9 4 11" xfId="45224"/>
    <cellStyle name="Normal 2 9 4 12" xfId="45225"/>
    <cellStyle name="Normal 2 9 4 13" xfId="45226"/>
    <cellStyle name="Normal 2 9 4 2" xfId="45227"/>
    <cellStyle name="Normal 2 9 4 2 2" xfId="45228"/>
    <cellStyle name="Normal 2 9 4 2 2 2" xfId="45229"/>
    <cellStyle name="Normal 2 9 4 2 2 3" xfId="45230"/>
    <cellStyle name="Normal 2 9 4 2 2 4" xfId="45231"/>
    <cellStyle name="Normal 2 9 4 2 2 5" xfId="45232"/>
    <cellStyle name="Normal 2 9 4 2 2 6" xfId="45233"/>
    <cellStyle name="Normal 2 9 4 2 3" xfId="45234"/>
    <cellStyle name="Normal 2 9 4 2 4" xfId="45235"/>
    <cellStyle name="Normal 2 9 4 2 5" xfId="45236"/>
    <cellStyle name="Normal 2 9 4 2 6" xfId="45237"/>
    <cellStyle name="Normal 2 9 4 2 7" xfId="45238"/>
    <cellStyle name="Normal 2 9 4 3" xfId="45239"/>
    <cellStyle name="Normal 2 9 4 3 2" xfId="45240"/>
    <cellStyle name="Normal 2 9 4 3 2 2" xfId="45241"/>
    <cellStyle name="Normal 2 9 4 3 2 2 2" xfId="45242"/>
    <cellStyle name="Normal 2 9 4 3 2 2 2 2" xfId="45243"/>
    <cellStyle name="Normal 2 9 4 3 2 2 3" xfId="45244"/>
    <cellStyle name="Normal 2 9 4 3 2 3" xfId="45245"/>
    <cellStyle name="Normal 2 9 4 3 2 4" xfId="45246"/>
    <cellStyle name="Normal 2 9 4 3 2 5" xfId="45247"/>
    <cellStyle name="Normal 2 9 4 3 2 6" xfId="45248"/>
    <cellStyle name="Normal 2 9 4 3 3" xfId="45249"/>
    <cellStyle name="Normal 2 9 4 3 4" xfId="45250"/>
    <cellStyle name="Normal 2 9 4 3 5" xfId="45251"/>
    <cellStyle name="Normal 2 9 4 3 6" xfId="45252"/>
    <cellStyle name="Normal 2 9 4 3 7" xfId="45253"/>
    <cellStyle name="Normal 2 9 4 4" xfId="45254"/>
    <cellStyle name="Normal 2 9 4 4 2" xfId="45255"/>
    <cellStyle name="Normal 2 9 4 4 2 2" xfId="45256"/>
    <cellStyle name="Normal 2 9 4 4 2 3" xfId="45257"/>
    <cellStyle name="Normal 2 9 4 4 2 4" xfId="45258"/>
    <cellStyle name="Normal 2 9 4 4 2 5" xfId="45259"/>
    <cellStyle name="Normal 2 9 4 4 2 6" xfId="45260"/>
    <cellStyle name="Normal 2 9 4 4 3" xfId="45261"/>
    <cellStyle name="Normal 2 9 4 4 4" xfId="45262"/>
    <cellStyle name="Normal 2 9 4 4 5" xfId="45263"/>
    <cellStyle name="Normal 2 9 4 4 6" xfId="45264"/>
    <cellStyle name="Normal 2 9 4 4 7" xfId="45265"/>
    <cellStyle name="Normal 2 9 4 5" xfId="45266"/>
    <cellStyle name="Normal 2 9 4 5 2" xfId="45267"/>
    <cellStyle name="Normal 2 9 4 5 2 2" xfId="45268"/>
    <cellStyle name="Normal 2 9 4 5 2 3" xfId="45269"/>
    <cellStyle name="Normal 2 9 4 5 2 4" xfId="45270"/>
    <cellStyle name="Normal 2 9 4 5 2 5" xfId="45271"/>
    <cellStyle name="Normal 2 9 4 5 2 6" xfId="45272"/>
    <cellStyle name="Normal 2 9 4 5 3" xfId="45273"/>
    <cellStyle name="Normal 2 9 4 5 4" xfId="45274"/>
    <cellStyle name="Normal 2 9 4 5 5" xfId="45275"/>
    <cellStyle name="Normal 2 9 4 5 6" xfId="45276"/>
    <cellStyle name="Normal 2 9 4 5 7" xfId="45277"/>
    <cellStyle name="Normal 2 9 4 6" xfId="45278"/>
    <cellStyle name="Normal 2 9 4 6 2" xfId="45279"/>
    <cellStyle name="Normal 2 9 4 6 2 2" xfId="45280"/>
    <cellStyle name="Normal 2 9 4 6 2 3" xfId="45281"/>
    <cellStyle name="Normal 2 9 4 6 2 4" xfId="45282"/>
    <cellStyle name="Normal 2 9 4 6 2 5" xfId="45283"/>
    <cellStyle name="Normal 2 9 4 6 2 6" xfId="45284"/>
    <cellStyle name="Normal 2 9 4 6 3" xfId="45285"/>
    <cellStyle name="Normal 2 9 4 6 4" xfId="45286"/>
    <cellStyle name="Normal 2 9 4 6 5" xfId="45287"/>
    <cellStyle name="Normal 2 9 4 6 6" xfId="45288"/>
    <cellStyle name="Normal 2 9 4 6 7" xfId="45289"/>
    <cellStyle name="Normal 2 9 4 7" xfId="45290"/>
    <cellStyle name="Normal 2 9 4 7 2" xfId="45291"/>
    <cellStyle name="Normal 2 9 4 7 2 2" xfId="45292"/>
    <cellStyle name="Normal 2 9 4 7 2 3" xfId="45293"/>
    <cellStyle name="Normal 2 9 4 7 2 4" xfId="45294"/>
    <cellStyle name="Normal 2 9 4 7 2 5" xfId="45295"/>
    <cellStyle name="Normal 2 9 4 7 2 6" xfId="45296"/>
    <cellStyle name="Normal 2 9 4 7 3" xfId="45297"/>
    <cellStyle name="Normal 2 9 4 7 4" xfId="45298"/>
    <cellStyle name="Normal 2 9 4 7 5" xfId="45299"/>
    <cellStyle name="Normal 2 9 4 7 6" xfId="45300"/>
    <cellStyle name="Normal 2 9 4 7 7" xfId="45301"/>
    <cellStyle name="Normal 2 9 4 8" xfId="45302"/>
    <cellStyle name="Normal 2 9 4 8 2" xfId="45303"/>
    <cellStyle name="Normal 2 9 4 8 3" xfId="45304"/>
    <cellStyle name="Normal 2 9 4 8 4" xfId="45305"/>
    <cellStyle name="Normal 2 9 4 8 5" xfId="45306"/>
    <cellStyle name="Normal 2 9 4 8 6" xfId="45307"/>
    <cellStyle name="Normal 2 9 4 9" xfId="45308"/>
    <cellStyle name="Normal 2 9 5" xfId="45309"/>
    <cellStyle name="Normal 2 9 5 10" xfId="45310"/>
    <cellStyle name="Normal 2 9 5 11" xfId="45311"/>
    <cellStyle name="Normal 2 9 5 12" xfId="45312"/>
    <cellStyle name="Normal 2 9 5 13" xfId="45313"/>
    <cellStyle name="Normal 2 9 5 2" xfId="45314"/>
    <cellStyle name="Normal 2 9 5 2 2" xfId="45315"/>
    <cellStyle name="Normal 2 9 5 2 2 2" xfId="45316"/>
    <cellStyle name="Normal 2 9 5 2 2 3" xfId="45317"/>
    <cellStyle name="Normal 2 9 5 2 2 3 2" xfId="45318"/>
    <cellStyle name="Normal 2 9 5 2 2 3 2 2" xfId="45319"/>
    <cellStyle name="Normal 2 9 5 2 2 3 3" xfId="45320"/>
    <cellStyle name="Normal 2 9 5 2 2 4" xfId="45321"/>
    <cellStyle name="Normal 2 9 5 2 2 5" xfId="45322"/>
    <cellStyle name="Normal 2 9 5 2 2 6" xfId="45323"/>
    <cellStyle name="Normal 2 9 5 2 3" xfId="45324"/>
    <cellStyle name="Normal 2 9 5 2 3 2" xfId="45325"/>
    <cellStyle name="Normal 2 9 5 2 3 2 2" xfId="45326"/>
    <cellStyle name="Normal 2 9 5 2 3 3" xfId="45327"/>
    <cellStyle name="Normal 2 9 5 2 4" xfId="45328"/>
    <cellStyle name="Normal 2 9 5 2 5" xfId="45329"/>
    <cellStyle name="Normal 2 9 5 2 6" xfId="45330"/>
    <cellStyle name="Normal 2 9 5 2 7" xfId="45331"/>
    <cellStyle name="Normal 2 9 5 3" xfId="45332"/>
    <cellStyle name="Normal 2 9 5 3 2" xfId="45333"/>
    <cellStyle name="Normal 2 9 5 3 2 2" xfId="45334"/>
    <cellStyle name="Normal 2 9 5 3 2 3" xfId="45335"/>
    <cellStyle name="Normal 2 9 5 3 2 4" xfId="45336"/>
    <cellStyle name="Normal 2 9 5 3 2 5" xfId="45337"/>
    <cellStyle name="Normal 2 9 5 3 2 6" xfId="45338"/>
    <cellStyle name="Normal 2 9 5 3 3" xfId="45339"/>
    <cellStyle name="Normal 2 9 5 3 4" xfId="45340"/>
    <cellStyle name="Normal 2 9 5 3 5" xfId="45341"/>
    <cellStyle name="Normal 2 9 5 3 6" xfId="45342"/>
    <cellStyle name="Normal 2 9 5 3 7" xfId="45343"/>
    <cellStyle name="Normal 2 9 5 4" xfId="45344"/>
    <cellStyle name="Normal 2 9 5 4 2" xfId="45345"/>
    <cellStyle name="Normal 2 9 5 4 2 2" xfId="45346"/>
    <cellStyle name="Normal 2 9 5 4 2 3" xfId="45347"/>
    <cellStyle name="Normal 2 9 5 4 2 4" xfId="45348"/>
    <cellStyle name="Normal 2 9 5 4 2 5" xfId="45349"/>
    <cellStyle name="Normal 2 9 5 4 2 6" xfId="45350"/>
    <cellStyle name="Normal 2 9 5 4 3" xfId="45351"/>
    <cellStyle name="Normal 2 9 5 4 4" xfId="45352"/>
    <cellStyle name="Normal 2 9 5 4 5" xfId="45353"/>
    <cellStyle name="Normal 2 9 5 4 6" xfId="45354"/>
    <cellStyle name="Normal 2 9 5 4 7" xfId="45355"/>
    <cellStyle name="Normal 2 9 5 5" xfId="45356"/>
    <cellStyle name="Normal 2 9 5 5 2" xfId="45357"/>
    <cellStyle name="Normal 2 9 5 5 2 2" xfId="45358"/>
    <cellStyle name="Normal 2 9 5 5 2 3" xfId="45359"/>
    <cellStyle name="Normal 2 9 5 5 2 4" xfId="45360"/>
    <cellStyle name="Normal 2 9 5 5 2 5" xfId="45361"/>
    <cellStyle name="Normal 2 9 5 5 2 6" xfId="45362"/>
    <cellStyle name="Normal 2 9 5 5 3" xfId="45363"/>
    <cellStyle name="Normal 2 9 5 5 3 2" xfId="45364"/>
    <cellStyle name="Normal 2 9 5 5 3 2 2" xfId="45365"/>
    <cellStyle name="Normal 2 9 5 5 3 3" xfId="45366"/>
    <cellStyle name="Normal 2 9 5 5 4" xfId="45367"/>
    <cellStyle name="Normal 2 9 5 5 5" xfId="45368"/>
    <cellStyle name="Normal 2 9 5 5 6" xfId="45369"/>
    <cellStyle name="Normal 2 9 5 5 7" xfId="45370"/>
    <cellStyle name="Normal 2 9 5 6" xfId="45371"/>
    <cellStyle name="Normal 2 9 5 6 2" xfId="45372"/>
    <cellStyle name="Normal 2 9 5 6 2 2" xfId="45373"/>
    <cellStyle name="Normal 2 9 5 6 2 3" xfId="45374"/>
    <cellStyle name="Normal 2 9 5 6 2 4" xfId="45375"/>
    <cellStyle name="Normal 2 9 5 6 2 5" xfId="45376"/>
    <cellStyle name="Normal 2 9 5 6 2 6" xfId="45377"/>
    <cellStyle name="Normal 2 9 5 6 3" xfId="45378"/>
    <cellStyle name="Normal 2 9 5 6 4" xfId="45379"/>
    <cellStyle name="Normal 2 9 5 6 5" xfId="45380"/>
    <cellStyle name="Normal 2 9 5 6 6" xfId="45381"/>
    <cellStyle name="Normal 2 9 5 6 7" xfId="45382"/>
    <cellStyle name="Normal 2 9 5 7" xfId="45383"/>
    <cellStyle name="Normal 2 9 5 7 2" xfId="45384"/>
    <cellStyle name="Normal 2 9 5 7 2 2" xfId="45385"/>
    <cellStyle name="Normal 2 9 5 7 2 3" xfId="45386"/>
    <cellStyle name="Normal 2 9 5 7 2 4" xfId="45387"/>
    <cellStyle name="Normal 2 9 5 7 2 5" xfId="45388"/>
    <cellStyle name="Normal 2 9 5 7 2 6" xfId="45389"/>
    <cellStyle name="Normal 2 9 5 7 3" xfId="45390"/>
    <cellStyle name="Normal 2 9 5 7 4" xfId="45391"/>
    <cellStyle name="Normal 2 9 5 7 5" xfId="45392"/>
    <cellStyle name="Normal 2 9 5 7 6" xfId="45393"/>
    <cellStyle name="Normal 2 9 5 7 7" xfId="45394"/>
    <cellStyle name="Normal 2 9 5 8" xfId="45395"/>
    <cellStyle name="Normal 2 9 5 8 2" xfId="45396"/>
    <cellStyle name="Normal 2 9 5 8 3" xfId="45397"/>
    <cellStyle name="Normal 2 9 5 8 4" xfId="45398"/>
    <cellStyle name="Normal 2 9 5 8 5" xfId="45399"/>
    <cellStyle name="Normal 2 9 5 8 6" xfId="45400"/>
    <cellStyle name="Normal 2 9 5 9" xfId="45401"/>
    <cellStyle name="Normal 2 9 6" xfId="45402"/>
    <cellStyle name="Normal 2 9 6 10" xfId="45403"/>
    <cellStyle name="Normal 2 9 6 11" xfId="45404"/>
    <cellStyle name="Normal 2 9 6 12" xfId="45405"/>
    <cellStyle name="Normal 2 9 6 13" xfId="45406"/>
    <cellStyle name="Normal 2 9 6 2" xfId="45407"/>
    <cellStyle name="Normal 2 9 6 2 2" xfId="45408"/>
    <cellStyle name="Normal 2 9 6 2 2 2" xfId="45409"/>
    <cellStyle name="Normal 2 9 6 2 2 3" xfId="45410"/>
    <cellStyle name="Normal 2 9 6 2 2 4" xfId="45411"/>
    <cellStyle name="Normal 2 9 6 2 2 5" xfId="45412"/>
    <cellStyle name="Normal 2 9 6 2 2 6" xfId="45413"/>
    <cellStyle name="Normal 2 9 6 2 3" xfId="45414"/>
    <cellStyle name="Normal 2 9 6 2 4" xfId="45415"/>
    <cellStyle name="Normal 2 9 6 2 4 2" xfId="45416"/>
    <cellStyle name="Normal 2 9 6 2 4 2 2" xfId="45417"/>
    <cellStyle name="Normal 2 9 6 2 4 3" xfId="45418"/>
    <cellStyle name="Normal 2 9 6 2 5" xfId="45419"/>
    <cellStyle name="Normal 2 9 6 2 6" xfId="45420"/>
    <cellStyle name="Normal 2 9 6 2 7" xfId="45421"/>
    <cellStyle name="Normal 2 9 6 3" xfId="45422"/>
    <cellStyle name="Normal 2 9 6 3 2" xfId="45423"/>
    <cellStyle name="Normal 2 9 6 3 2 2" xfId="45424"/>
    <cellStyle name="Normal 2 9 6 3 2 3" xfId="45425"/>
    <cellStyle name="Normal 2 9 6 3 2 4" xfId="45426"/>
    <cellStyle name="Normal 2 9 6 3 2 5" xfId="45427"/>
    <cellStyle name="Normal 2 9 6 3 2 6" xfId="45428"/>
    <cellStyle name="Normal 2 9 6 3 3" xfId="45429"/>
    <cellStyle name="Normal 2 9 6 3 4" xfId="45430"/>
    <cellStyle name="Normal 2 9 6 3 5" xfId="45431"/>
    <cellStyle name="Normal 2 9 6 3 6" xfId="45432"/>
    <cellStyle name="Normal 2 9 6 3 7" xfId="45433"/>
    <cellStyle name="Normal 2 9 6 4" xfId="45434"/>
    <cellStyle name="Normal 2 9 6 4 2" xfId="45435"/>
    <cellStyle name="Normal 2 9 6 4 2 2" xfId="45436"/>
    <cellStyle name="Normal 2 9 6 4 2 3" xfId="45437"/>
    <cellStyle name="Normal 2 9 6 4 2 4" xfId="45438"/>
    <cellStyle name="Normal 2 9 6 4 2 5" xfId="45439"/>
    <cellStyle name="Normal 2 9 6 4 2 6" xfId="45440"/>
    <cellStyle name="Normal 2 9 6 4 3" xfId="45441"/>
    <cellStyle name="Normal 2 9 6 4 4" xfId="45442"/>
    <cellStyle name="Normal 2 9 6 4 5" xfId="45443"/>
    <cellStyle name="Normal 2 9 6 4 6" xfId="45444"/>
    <cellStyle name="Normal 2 9 6 4 7" xfId="45445"/>
    <cellStyle name="Normal 2 9 6 5" xfId="45446"/>
    <cellStyle name="Normal 2 9 6 5 2" xfId="45447"/>
    <cellStyle name="Normal 2 9 6 5 2 2" xfId="45448"/>
    <cellStyle name="Normal 2 9 6 5 2 3" xfId="45449"/>
    <cellStyle name="Normal 2 9 6 5 2 4" xfId="45450"/>
    <cellStyle name="Normal 2 9 6 5 2 5" xfId="45451"/>
    <cellStyle name="Normal 2 9 6 5 2 6" xfId="45452"/>
    <cellStyle name="Normal 2 9 6 5 3" xfId="45453"/>
    <cellStyle name="Normal 2 9 6 5 4" xfId="45454"/>
    <cellStyle name="Normal 2 9 6 5 5" xfId="45455"/>
    <cellStyle name="Normal 2 9 6 5 6" xfId="45456"/>
    <cellStyle name="Normal 2 9 6 5 7" xfId="45457"/>
    <cellStyle name="Normal 2 9 6 6" xfId="45458"/>
    <cellStyle name="Normal 2 9 6 6 2" xfId="45459"/>
    <cellStyle name="Normal 2 9 6 6 2 2" xfId="45460"/>
    <cellStyle name="Normal 2 9 6 6 2 3" xfId="45461"/>
    <cellStyle name="Normal 2 9 6 6 2 4" xfId="45462"/>
    <cellStyle name="Normal 2 9 6 6 2 5" xfId="45463"/>
    <cellStyle name="Normal 2 9 6 6 2 6" xfId="45464"/>
    <cellStyle name="Normal 2 9 6 6 3" xfId="45465"/>
    <cellStyle name="Normal 2 9 6 6 4" xfId="45466"/>
    <cellStyle name="Normal 2 9 6 6 5" xfId="45467"/>
    <cellStyle name="Normal 2 9 6 6 6" xfId="45468"/>
    <cellStyle name="Normal 2 9 6 6 7" xfId="45469"/>
    <cellStyle name="Normal 2 9 6 7" xfId="45470"/>
    <cellStyle name="Normal 2 9 6 7 2" xfId="45471"/>
    <cellStyle name="Normal 2 9 6 7 2 2" xfId="45472"/>
    <cellStyle name="Normal 2 9 6 7 2 3" xfId="45473"/>
    <cellStyle name="Normal 2 9 6 7 2 4" xfId="45474"/>
    <cellStyle name="Normal 2 9 6 7 2 5" xfId="45475"/>
    <cellStyle name="Normal 2 9 6 7 2 6" xfId="45476"/>
    <cellStyle name="Normal 2 9 6 7 3" xfId="45477"/>
    <cellStyle name="Normal 2 9 6 7 4" xfId="45478"/>
    <cellStyle name="Normal 2 9 6 7 5" xfId="45479"/>
    <cellStyle name="Normal 2 9 6 7 6" xfId="45480"/>
    <cellStyle name="Normal 2 9 6 7 7" xfId="45481"/>
    <cellStyle name="Normal 2 9 6 8" xfId="45482"/>
    <cellStyle name="Normal 2 9 6 8 2" xfId="45483"/>
    <cellStyle name="Normal 2 9 6 8 3" xfId="45484"/>
    <cellStyle name="Normal 2 9 6 8 4" xfId="45485"/>
    <cellStyle name="Normal 2 9 6 8 5" xfId="45486"/>
    <cellStyle name="Normal 2 9 6 8 6" xfId="45487"/>
    <cellStyle name="Normal 2 9 6 9" xfId="45488"/>
    <cellStyle name="Normal 2 9 7" xfId="45489"/>
    <cellStyle name="Normal 2 9 7 10" xfId="45490"/>
    <cellStyle name="Normal 2 9 7 11" xfId="45491"/>
    <cellStyle name="Normal 2 9 7 12" xfId="45492"/>
    <cellStyle name="Normal 2 9 7 13" xfId="45493"/>
    <cellStyle name="Normal 2 9 7 2" xfId="45494"/>
    <cellStyle name="Normal 2 9 7 2 2" xfId="45495"/>
    <cellStyle name="Normal 2 9 7 2 2 2" xfId="45496"/>
    <cellStyle name="Normal 2 9 7 2 2 3" xfId="45497"/>
    <cellStyle name="Normal 2 9 7 2 2 4" xfId="45498"/>
    <cellStyle name="Normal 2 9 7 2 2 5" xfId="45499"/>
    <cellStyle name="Normal 2 9 7 2 2 6" xfId="45500"/>
    <cellStyle name="Normal 2 9 7 2 3" xfId="45501"/>
    <cellStyle name="Normal 2 9 7 2 4" xfId="45502"/>
    <cellStyle name="Normal 2 9 7 2 5" xfId="45503"/>
    <cellStyle name="Normal 2 9 7 2 6" xfId="45504"/>
    <cellStyle name="Normal 2 9 7 2 7" xfId="45505"/>
    <cellStyle name="Normal 2 9 7 3" xfId="45506"/>
    <cellStyle name="Normal 2 9 7 3 2" xfId="45507"/>
    <cellStyle name="Normal 2 9 7 3 2 2" xfId="45508"/>
    <cellStyle name="Normal 2 9 7 3 2 3" xfId="45509"/>
    <cellStyle name="Normal 2 9 7 3 2 4" xfId="45510"/>
    <cellStyle name="Normal 2 9 7 3 2 5" xfId="45511"/>
    <cellStyle name="Normal 2 9 7 3 2 6" xfId="45512"/>
    <cellStyle name="Normal 2 9 7 3 3" xfId="45513"/>
    <cellStyle name="Normal 2 9 7 3 4" xfId="45514"/>
    <cellStyle name="Normal 2 9 7 3 5" xfId="45515"/>
    <cellStyle name="Normal 2 9 7 3 6" xfId="45516"/>
    <cellStyle name="Normal 2 9 7 3 7" xfId="45517"/>
    <cellStyle name="Normal 2 9 7 4" xfId="45518"/>
    <cellStyle name="Normal 2 9 7 4 2" xfId="45519"/>
    <cellStyle name="Normal 2 9 7 4 2 2" xfId="45520"/>
    <cellStyle name="Normal 2 9 7 4 2 3" xfId="45521"/>
    <cellStyle name="Normal 2 9 7 4 2 3 2" xfId="45522"/>
    <cellStyle name="Normal 2 9 7 4 2 3 2 2" xfId="45523"/>
    <cellStyle name="Normal 2 9 7 4 2 3 3" xfId="45524"/>
    <cellStyle name="Normal 2 9 7 4 2 4" xfId="45525"/>
    <cellStyle name="Normal 2 9 7 4 2 5" xfId="45526"/>
    <cellStyle name="Normal 2 9 7 4 2 6" xfId="45527"/>
    <cellStyle name="Normal 2 9 7 4 3" xfId="45528"/>
    <cellStyle name="Normal 2 9 7 4 4" xfId="45529"/>
    <cellStyle name="Normal 2 9 7 4 5" xfId="45530"/>
    <cellStyle name="Normal 2 9 7 4 6" xfId="45531"/>
    <cellStyle name="Normal 2 9 7 4 7" xfId="45532"/>
    <cellStyle name="Normal 2 9 7 5" xfId="45533"/>
    <cellStyle name="Normal 2 9 7 5 2" xfId="45534"/>
    <cellStyle name="Normal 2 9 7 5 2 2" xfId="45535"/>
    <cellStyle name="Normal 2 9 7 5 2 3" xfId="45536"/>
    <cellStyle name="Normal 2 9 7 5 2 4" xfId="45537"/>
    <cellStyle name="Normal 2 9 7 5 2 5" xfId="45538"/>
    <cellStyle name="Normal 2 9 7 5 2 6" xfId="45539"/>
    <cellStyle name="Normal 2 9 7 5 3" xfId="45540"/>
    <cellStyle name="Normal 2 9 7 5 4" xfId="45541"/>
    <cellStyle name="Normal 2 9 7 5 5" xfId="45542"/>
    <cellStyle name="Normal 2 9 7 5 6" xfId="45543"/>
    <cellStyle name="Normal 2 9 7 5 7" xfId="45544"/>
    <cellStyle name="Normal 2 9 7 6" xfId="45545"/>
    <cellStyle name="Normal 2 9 7 6 2" xfId="45546"/>
    <cellStyle name="Normal 2 9 7 6 2 2" xfId="45547"/>
    <cellStyle name="Normal 2 9 7 6 2 3" xfId="45548"/>
    <cellStyle name="Normal 2 9 7 6 2 4" xfId="45549"/>
    <cellStyle name="Normal 2 9 7 6 2 5" xfId="45550"/>
    <cellStyle name="Normal 2 9 7 6 2 6" xfId="45551"/>
    <cellStyle name="Normal 2 9 7 6 3" xfId="45552"/>
    <cellStyle name="Normal 2 9 7 6 4" xfId="45553"/>
    <cellStyle name="Normal 2 9 7 6 5" xfId="45554"/>
    <cellStyle name="Normal 2 9 7 6 6" xfId="45555"/>
    <cellStyle name="Normal 2 9 7 6 7" xfId="45556"/>
    <cellStyle name="Normal 2 9 7 7" xfId="45557"/>
    <cellStyle name="Normal 2 9 7 7 2" xfId="45558"/>
    <cellStyle name="Normal 2 9 7 7 2 2" xfId="45559"/>
    <cellStyle name="Normal 2 9 7 7 2 3" xfId="45560"/>
    <cellStyle name="Normal 2 9 7 7 2 4" xfId="45561"/>
    <cellStyle name="Normal 2 9 7 7 2 5" xfId="45562"/>
    <cellStyle name="Normal 2 9 7 7 2 6" xfId="45563"/>
    <cellStyle name="Normal 2 9 7 7 3" xfId="45564"/>
    <cellStyle name="Normal 2 9 7 7 4" xfId="45565"/>
    <cellStyle name="Normal 2 9 7 7 5" xfId="45566"/>
    <cellStyle name="Normal 2 9 7 7 6" xfId="45567"/>
    <cellStyle name="Normal 2 9 7 7 7" xfId="45568"/>
    <cellStyle name="Normal 2 9 7 8" xfId="45569"/>
    <cellStyle name="Normal 2 9 7 8 2" xfId="45570"/>
    <cellStyle name="Normal 2 9 7 8 3" xfId="45571"/>
    <cellStyle name="Normal 2 9 7 8 4" xfId="45572"/>
    <cellStyle name="Normal 2 9 7 8 5" xfId="45573"/>
    <cellStyle name="Normal 2 9 7 8 6" xfId="45574"/>
    <cellStyle name="Normal 2 9 7 9" xfId="45575"/>
    <cellStyle name="Normal 2 9 8" xfId="45576"/>
    <cellStyle name="Normal 2 9 8 10" xfId="45577"/>
    <cellStyle name="Normal 2 9 8 11" xfId="45578"/>
    <cellStyle name="Normal 2 9 8 12" xfId="45579"/>
    <cellStyle name="Normal 2 9 8 13" xfId="45580"/>
    <cellStyle name="Normal 2 9 8 2" xfId="45581"/>
    <cellStyle name="Normal 2 9 8 2 2" xfId="45582"/>
    <cellStyle name="Normal 2 9 8 2 2 2" xfId="45583"/>
    <cellStyle name="Normal 2 9 8 2 2 3" xfId="45584"/>
    <cellStyle name="Normal 2 9 8 2 2 4" xfId="45585"/>
    <cellStyle name="Normal 2 9 8 2 2 5" xfId="45586"/>
    <cellStyle name="Normal 2 9 8 2 2 6" xfId="45587"/>
    <cellStyle name="Normal 2 9 8 2 3" xfId="45588"/>
    <cellStyle name="Normal 2 9 8 2 4" xfId="45589"/>
    <cellStyle name="Normal 2 9 8 2 5" xfId="45590"/>
    <cellStyle name="Normal 2 9 8 2 6" xfId="45591"/>
    <cellStyle name="Normal 2 9 8 2 7" xfId="45592"/>
    <cellStyle name="Normal 2 9 8 3" xfId="45593"/>
    <cellStyle name="Normal 2 9 8 3 2" xfId="45594"/>
    <cellStyle name="Normal 2 9 8 3 2 2" xfId="45595"/>
    <cellStyle name="Normal 2 9 8 3 2 3" xfId="45596"/>
    <cellStyle name="Normal 2 9 8 3 2 4" xfId="45597"/>
    <cellStyle name="Normal 2 9 8 3 2 5" xfId="45598"/>
    <cellStyle name="Normal 2 9 8 3 2 6" xfId="45599"/>
    <cellStyle name="Normal 2 9 8 3 3" xfId="45600"/>
    <cellStyle name="Normal 2 9 8 3 4" xfId="45601"/>
    <cellStyle name="Normal 2 9 8 3 5" xfId="45602"/>
    <cellStyle name="Normal 2 9 8 3 6" xfId="45603"/>
    <cellStyle name="Normal 2 9 8 3 7" xfId="45604"/>
    <cellStyle name="Normal 2 9 8 4" xfId="45605"/>
    <cellStyle name="Normal 2 9 8 4 2" xfId="45606"/>
    <cellStyle name="Normal 2 9 8 4 2 2" xfId="45607"/>
    <cellStyle name="Normal 2 9 8 4 2 3" xfId="45608"/>
    <cellStyle name="Normal 2 9 8 4 2 4" xfId="45609"/>
    <cellStyle name="Normal 2 9 8 4 2 5" xfId="45610"/>
    <cellStyle name="Normal 2 9 8 4 2 6" xfId="45611"/>
    <cellStyle name="Normal 2 9 8 4 3" xfId="45612"/>
    <cellStyle name="Normal 2 9 8 4 4" xfId="45613"/>
    <cellStyle name="Normal 2 9 8 4 5" xfId="45614"/>
    <cellStyle name="Normal 2 9 8 4 6" xfId="45615"/>
    <cellStyle name="Normal 2 9 8 4 7" xfId="45616"/>
    <cellStyle name="Normal 2 9 8 5" xfId="45617"/>
    <cellStyle name="Normal 2 9 8 5 2" xfId="45618"/>
    <cellStyle name="Normal 2 9 8 5 2 2" xfId="45619"/>
    <cellStyle name="Normal 2 9 8 5 2 3" xfId="45620"/>
    <cellStyle name="Normal 2 9 8 5 2 3 2" xfId="45621"/>
    <cellStyle name="Normal 2 9 8 5 2 3 2 2" xfId="45622"/>
    <cellStyle name="Normal 2 9 8 5 2 3 3" xfId="45623"/>
    <cellStyle name="Normal 2 9 8 5 2 4" xfId="45624"/>
    <cellStyle name="Normal 2 9 8 5 2 5" xfId="45625"/>
    <cellStyle name="Normal 2 9 8 5 2 6" xfId="45626"/>
    <cellStyle name="Normal 2 9 8 5 3" xfId="45627"/>
    <cellStyle name="Normal 2 9 8 5 4" xfId="45628"/>
    <cellStyle name="Normal 2 9 8 5 5" xfId="45629"/>
    <cellStyle name="Normal 2 9 8 5 6" xfId="45630"/>
    <cellStyle name="Normal 2 9 8 5 7" xfId="45631"/>
    <cellStyle name="Normal 2 9 8 6" xfId="45632"/>
    <cellStyle name="Normal 2 9 8 6 2" xfId="45633"/>
    <cellStyle name="Normal 2 9 8 6 2 2" xfId="45634"/>
    <cellStyle name="Normal 2 9 8 6 2 3" xfId="45635"/>
    <cellStyle name="Normal 2 9 8 6 2 4" xfId="45636"/>
    <cellStyle name="Normal 2 9 8 6 2 5" xfId="45637"/>
    <cellStyle name="Normal 2 9 8 6 2 6" xfId="45638"/>
    <cellStyle name="Normal 2 9 8 6 3" xfId="45639"/>
    <cellStyle name="Normal 2 9 8 6 4" xfId="45640"/>
    <cellStyle name="Normal 2 9 8 6 5" xfId="45641"/>
    <cellStyle name="Normal 2 9 8 6 6" xfId="45642"/>
    <cellStyle name="Normal 2 9 8 6 7" xfId="45643"/>
    <cellStyle name="Normal 2 9 8 7" xfId="45644"/>
    <cellStyle name="Normal 2 9 8 7 2" xfId="45645"/>
    <cellStyle name="Normal 2 9 8 7 2 2" xfId="45646"/>
    <cellStyle name="Normal 2 9 8 7 2 3" xfId="45647"/>
    <cellStyle name="Normal 2 9 8 7 2 4" xfId="45648"/>
    <cellStyle name="Normal 2 9 8 7 2 5" xfId="45649"/>
    <cellStyle name="Normal 2 9 8 7 2 6" xfId="45650"/>
    <cellStyle name="Normal 2 9 8 7 3" xfId="45651"/>
    <cellStyle name="Normal 2 9 8 7 4" xfId="45652"/>
    <cellStyle name="Normal 2 9 8 7 5" xfId="45653"/>
    <cellStyle name="Normal 2 9 8 7 6" xfId="45654"/>
    <cellStyle name="Normal 2 9 8 7 7" xfId="45655"/>
    <cellStyle name="Normal 2 9 8 8" xfId="45656"/>
    <cellStyle name="Normal 2 9 8 8 2" xfId="45657"/>
    <cellStyle name="Normal 2 9 8 8 3" xfId="45658"/>
    <cellStyle name="Normal 2 9 8 8 4" xfId="45659"/>
    <cellStyle name="Normal 2 9 8 8 5" xfId="45660"/>
    <cellStyle name="Normal 2 9 8 8 6" xfId="45661"/>
    <cellStyle name="Normal 2 9 8 9" xfId="45662"/>
    <cellStyle name="Normal 2 9 9" xfId="45663"/>
    <cellStyle name="Normal 2 9 9 10" xfId="45664"/>
    <cellStyle name="Normal 2 9 9 11" xfId="45665"/>
    <cellStyle name="Normal 2 9 9 12" xfId="45666"/>
    <cellStyle name="Normal 2 9 9 13" xfId="45667"/>
    <cellStyle name="Normal 2 9 9 2" xfId="45668"/>
    <cellStyle name="Normal 2 9 9 2 2" xfId="45669"/>
    <cellStyle name="Normal 2 9 9 2 2 2" xfId="45670"/>
    <cellStyle name="Normal 2 9 9 2 2 3" xfId="45671"/>
    <cellStyle name="Normal 2 9 9 2 2 4" xfId="45672"/>
    <cellStyle name="Normal 2 9 9 2 2 5" xfId="45673"/>
    <cellStyle name="Normal 2 9 9 2 2 6" xfId="45674"/>
    <cellStyle name="Normal 2 9 9 2 3" xfId="45675"/>
    <cellStyle name="Normal 2 9 9 2 4" xfId="45676"/>
    <cellStyle name="Normal 2 9 9 2 5" xfId="45677"/>
    <cellStyle name="Normal 2 9 9 2 6" xfId="45678"/>
    <cellStyle name="Normal 2 9 9 2 7" xfId="45679"/>
    <cellStyle name="Normal 2 9 9 3" xfId="45680"/>
    <cellStyle name="Normal 2 9 9 3 2" xfId="45681"/>
    <cellStyle name="Normal 2 9 9 3 2 2" xfId="45682"/>
    <cellStyle name="Normal 2 9 9 3 2 2 2" xfId="45683"/>
    <cellStyle name="Normal 2 9 9 3 2 3" xfId="45684"/>
    <cellStyle name="Normal 2 9 9 3 2 4" xfId="45685"/>
    <cellStyle name="Normal 2 9 9 3 2 5" xfId="45686"/>
    <cellStyle name="Normal 2 9 9 3 2 6" xfId="45687"/>
    <cellStyle name="Normal 2 9 9 3 3" xfId="45688"/>
    <cellStyle name="Normal 2 9 9 3 4" xfId="45689"/>
    <cellStyle name="Normal 2 9 9 3 5" xfId="45690"/>
    <cellStyle name="Normal 2 9 9 3 6" xfId="45691"/>
    <cellStyle name="Normal 2 9 9 3 7" xfId="45692"/>
    <cellStyle name="Normal 2 9 9 4" xfId="45693"/>
    <cellStyle name="Normal 2 9 9 4 2" xfId="45694"/>
    <cellStyle name="Normal 2 9 9 4 2 2" xfId="45695"/>
    <cellStyle name="Normal 2 9 9 4 2 3" xfId="45696"/>
    <cellStyle name="Normal 2 9 9 4 2 4" xfId="45697"/>
    <cellStyle name="Normal 2 9 9 4 2 5" xfId="45698"/>
    <cellStyle name="Normal 2 9 9 4 2 6" xfId="45699"/>
    <cellStyle name="Normal 2 9 9 4 3" xfId="45700"/>
    <cellStyle name="Normal 2 9 9 4 4" xfId="45701"/>
    <cellStyle name="Normal 2 9 9 4 5" xfId="45702"/>
    <cellStyle name="Normal 2 9 9 4 6" xfId="45703"/>
    <cellStyle name="Normal 2 9 9 4 7" xfId="45704"/>
    <cellStyle name="Normal 2 9 9 5" xfId="45705"/>
    <cellStyle name="Normal 2 9 9 5 2" xfId="45706"/>
    <cellStyle name="Normal 2 9 9 5 2 2" xfId="45707"/>
    <cellStyle name="Normal 2 9 9 5 2 3" xfId="45708"/>
    <cellStyle name="Normal 2 9 9 5 2 4" xfId="45709"/>
    <cellStyle name="Normal 2 9 9 5 2 5" xfId="45710"/>
    <cellStyle name="Normal 2 9 9 5 2 6" xfId="45711"/>
    <cellStyle name="Normal 2 9 9 5 3" xfId="45712"/>
    <cellStyle name="Normal 2 9 9 5 4" xfId="45713"/>
    <cellStyle name="Normal 2 9 9 5 5" xfId="45714"/>
    <cellStyle name="Normal 2 9 9 5 6" xfId="45715"/>
    <cellStyle name="Normal 2 9 9 5 7" xfId="45716"/>
    <cellStyle name="Normal 2 9 9 6" xfId="45717"/>
    <cellStyle name="Normal 2 9 9 6 2" xfId="45718"/>
    <cellStyle name="Normal 2 9 9 6 2 2" xfId="45719"/>
    <cellStyle name="Normal 2 9 9 6 2 3" xfId="45720"/>
    <cellStyle name="Normal 2 9 9 6 2 4" xfId="45721"/>
    <cellStyle name="Normal 2 9 9 6 2 5" xfId="45722"/>
    <cellStyle name="Normal 2 9 9 6 2 6" xfId="45723"/>
    <cellStyle name="Normal 2 9 9 6 3" xfId="45724"/>
    <cellStyle name="Normal 2 9 9 6 4" xfId="45725"/>
    <cellStyle name="Normal 2 9 9 6 5" xfId="45726"/>
    <cellStyle name="Normal 2 9 9 6 6" xfId="45727"/>
    <cellStyle name="Normal 2 9 9 6 7" xfId="45728"/>
    <cellStyle name="Normal 2 9 9 7" xfId="45729"/>
    <cellStyle name="Normal 2 9 9 7 2" xfId="45730"/>
    <cellStyle name="Normal 2 9 9 7 2 2" xfId="45731"/>
    <cellStyle name="Normal 2 9 9 7 2 3" xfId="45732"/>
    <cellStyle name="Normal 2 9 9 7 2 4" xfId="45733"/>
    <cellStyle name="Normal 2 9 9 7 2 5" xfId="45734"/>
    <cellStyle name="Normal 2 9 9 7 2 6" xfId="45735"/>
    <cellStyle name="Normal 2 9 9 7 3" xfId="45736"/>
    <cellStyle name="Normal 2 9 9 7 4" xfId="45737"/>
    <cellStyle name="Normal 2 9 9 7 5" xfId="45738"/>
    <cellStyle name="Normal 2 9 9 7 6" xfId="45739"/>
    <cellStyle name="Normal 2 9 9 7 7" xfId="45740"/>
    <cellStyle name="Normal 2 9 9 8" xfId="45741"/>
    <cellStyle name="Normal 2 9 9 8 2" xfId="45742"/>
    <cellStyle name="Normal 2 9 9 8 3" xfId="45743"/>
    <cellStyle name="Normal 2 9 9 8 4" xfId="45744"/>
    <cellStyle name="Normal 2 9 9 8 5" xfId="45745"/>
    <cellStyle name="Normal 2 9 9 8 6" xfId="45746"/>
    <cellStyle name="Normal 2 9 9 9" xfId="45747"/>
    <cellStyle name="Normal 2_FAR MACI_new" xfId="45748"/>
    <cellStyle name="Normal 20" xfId="45749"/>
    <cellStyle name="Normal 20 10" xfId="45750"/>
    <cellStyle name="Normal 20 10 2" xfId="45751"/>
    <cellStyle name="Normal 20 10 3" xfId="45752"/>
    <cellStyle name="Normal 20 11" xfId="45753"/>
    <cellStyle name="Normal 20 11 2" xfId="45754"/>
    <cellStyle name="Normal 20 12" xfId="45755"/>
    <cellStyle name="Normal 20 12 2" xfId="45756"/>
    <cellStyle name="Normal 20 13" xfId="45757"/>
    <cellStyle name="Normal 20 13 2" xfId="45758"/>
    <cellStyle name="Normal 20 14" xfId="45759"/>
    <cellStyle name="Normal 20 14 2" xfId="45760"/>
    <cellStyle name="Normal 20 15" xfId="45761"/>
    <cellStyle name="Normal 20 15 2" xfId="45762"/>
    <cellStyle name="Normal 20 16" xfId="45763"/>
    <cellStyle name="Normal 20 16 2" xfId="45764"/>
    <cellStyle name="Normal 20 17" xfId="45765"/>
    <cellStyle name="Normal 20 17 2" xfId="45766"/>
    <cellStyle name="Normal 20 18" xfId="45767"/>
    <cellStyle name="Normal 20 18 2" xfId="45768"/>
    <cellStyle name="Normal 20 19" xfId="45769"/>
    <cellStyle name="Normal 20 19 2" xfId="45770"/>
    <cellStyle name="Normal 20 2" xfId="45771"/>
    <cellStyle name="Normal 20 2 10" xfId="45772"/>
    <cellStyle name="Normal 20 2 11" xfId="45773"/>
    <cellStyle name="Normal 20 2 12" xfId="45774"/>
    <cellStyle name="Normal 20 2 13" xfId="45775"/>
    <cellStyle name="Normal 20 2 14" xfId="45776"/>
    <cellStyle name="Normal 20 2 15" xfId="45777"/>
    <cellStyle name="Normal 20 2 16" xfId="45778"/>
    <cellStyle name="Normal 20 2 17" xfId="45779"/>
    <cellStyle name="Normal 20 2 18" xfId="45780"/>
    <cellStyle name="Normal 20 2 19" xfId="45781"/>
    <cellStyle name="Normal 20 2 2" xfId="45782"/>
    <cellStyle name="Normal 20 2 2 10" xfId="45783"/>
    <cellStyle name="Normal 20 2 2 11" xfId="45784"/>
    <cellStyle name="Normal 20 2 2 12" xfId="45785"/>
    <cellStyle name="Normal 20 2 2 13" xfId="45786"/>
    <cellStyle name="Normal 20 2 2 14" xfId="45787"/>
    <cellStyle name="Normal 20 2 2 15" xfId="45788"/>
    <cellStyle name="Normal 20 2 2 16" xfId="45789"/>
    <cellStyle name="Normal 20 2 2 17" xfId="45790"/>
    <cellStyle name="Normal 20 2 2 18" xfId="45791"/>
    <cellStyle name="Normal 20 2 2 19" xfId="45792"/>
    <cellStyle name="Normal 20 2 2 2" xfId="45793"/>
    <cellStyle name="Normal 20 2 2 20" xfId="45794"/>
    <cellStyle name="Normal 20 2 2 21" xfId="45795"/>
    <cellStyle name="Normal 20 2 2 22" xfId="45796"/>
    <cellStyle name="Normal 20 2 2 23" xfId="45797"/>
    <cellStyle name="Normal 20 2 2 24" xfId="45798"/>
    <cellStyle name="Normal 20 2 2 25" xfId="45799"/>
    <cellStyle name="Normal 20 2 2 26" xfId="45800"/>
    <cellStyle name="Normal 20 2 2 27" xfId="45801"/>
    <cellStyle name="Normal 20 2 2 3" xfId="45802"/>
    <cellStyle name="Normal 20 2 2 4" xfId="45803"/>
    <cellStyle name="Normal 20 2 2 5" xfId="45804"/>
    <cellStyle name="Normal 20 2 2 6" xfId="45805"/>
    <cellStyle name="Normal 20 2 2 7" xfId="45806"/>
    <cellStyle name="Normal 20 2 2 8" xfId="45807"/>
    <cellStyle name="Normal 20 2 2 9" xfId="45808"/>
    <cellStyle name="Normal 20 2 20" xfId="45809"/>
    <cellStyle name="Normal 20 2 21" xfId="45810"/>
    <cellStyle name="Normal 20 2 22" xfId="45811"/>
    <cellStyle name="Normal 20 2 23" xfId="45812"/>
    <cellStyle name="Normal 20 2 24" xfId="45813"/>
    <cellStyle name="Normal 20 2 25" xfId="45814"/>
    <cellStyle name="Normal 20 2 26" xfId="45815"/>
    <cellStyle name="Normal 20 2 27" xfId="45816"/>
    <cellStyle name="Normal 20 2 3" xfId="45817"/>
    <cellStyle name="Normal 20 2 4" xfId="45818"/>
    <cellStyle name="Normal 20 2 5" xfId="45819"/>
    <cellStyle name="Normal 20 2 6" xfId="45820"/>
    <cellStyle name="Normal 20 2 7" xfId="45821"/>
    <cellStyle name="Normal 20 2 8" xfId="45822"/>
    <cellStyle name="Normal 20 2 9" xfId="45823"/>
    <cellStyle name="Normal 20 20" xfId="45824"/>
    <cellStyle name="Normal 20 20 2" xfId="45825"/>
    <cellStyle name="Normal 20 21" xfId="45826"/>
    <cellStyle name="Normal 20 21 2" xfId="45827"/>
    <cellStyle name="Normal 20 22" xfId="45828"/>
    <cellStyle name="Normal 20 22 2" xfId="45829"/>
    <cellStyle name="Normal 20 23" xfId="45830"/>
    <cellStyle name="Normal 20 23 2" xfId="45831"/>
    <cellStyle name="Normal 20 24" xfId="45832"/>
    <cellStyle name="Normal 20 24 2" xfId="45833"/>
    <cellStyle name="Normal 20 25" xfId="45834"/>
    <cellStyle name="Normal 20 25 2" xfId="45835"/>
    <cellStyle name="Normal 20 26" xfId="45836"/>
    <cellStyle name="Normal 20 26 2" xfId="45837"/>
    <cellStyle name="Normal 20 27" xfId="45838"/>
    <cellStyle name="Normal 20 27 2" xfId="45839"/>
    <cellStyle name="Normal 20 28" xfId="45840"/>
    <cellStyle name="Normal 20 28 2" xfId="45841"/>
    <cellStyle name="Normal 20 29" xfId="45842"/>
    <cellStyle name="Normal 20 29 2" xfId="45843"/>
    <cellStyle name="Normal 20 3" xfId="45844"/>
    <cellStyle name="Normal 20 3 2" xfId="45845"/>
    <cellStyle name="Normal 20 3 3" xfId="45846"/>
    <cellStyle name="Normal 20 3 4" xfId="45847"/>
    <cellStyle name="Normal 20 30" xfId="45848"/>
    <cellStyle name="Normal 20 30 2" xfId="45849"/>
    <cellStyle name="Normal 20 31" xfId="45850"/>
    <cellStyle name="Normal 20 31 2" xfId="45851"/>
    <cellStyle name="Normal 20 32" xfId="45852"/>
    <cellStyle name="Normal 20 32 2" xfId="45853"/>
    <cellStyle name="Normal 20 32 3" xfId="45854"/>
    <cellStyle name="Normal 20 33" xfId="45855"/>
    <cellStyle name="Normal 20 34" xfId="45856"/>
    <cellStyle name="Normal 20 35" xfId="45857"/>
    <cellStyle name="Normal 20 36" xfId="45858"/>
    <cellStyle name="Normal 20 37" xfId="45859"/>
    <cellStyle name="Normal 20 38" xfId="45860"/>
    <cellStyle name="Normal 20 39" xfId="45861"/>
    <cellStyle name="Normal 20 4" xfId="45862"/>
    <cellStyle name="Normal 20 4 2" xfId="45863"/>
    <cellStyle name="Normal 20 5" xfId="45864"/>
    <cellStyle name="Normal 20 5 2" xfId="45865"/>
    <cellStyle name="Normal 20 5 3" xfId="45866"/>
    <cellStyle name="Normal 20 5 3 2" xfId="45867"/>
    <cellStyle name="Normal 20 6" xfId="45868"/>
    <cellStyle name="Normal 20 6 2" xfId="45869"/>
    <cellStyle name="Normal 20 7" xfId="45870"/>
    <cellStyle name="Normal 20 7 2" xfId="45871"/>
    <cellStyle name="Normal 20 8" xfId="45872"/>
    <cellStyle name="Normal 20 8 2" xfId="45873"/>
    <cellStyle name="Normal 20 9" xfId="45874"/>
    <cellStyle name="Normal 20 9 2" xfId="45875"/>
    <cellStyle name="Normal 200" xfId="57656"/>
    <cellStyle name="Normal 200 2" xfId="57657"/>
    <cellStyle name="Normal 200 3" xfId="57658"/>
    <cellStyle name="Normal 200 4" xfId="57659"/>
    <cellStyle name="Normal 200 5" xfId="57660"/>
    <cellStyle name="Normal 201" xfId="57661"/>
    <cellStyle name="Normal 201 2" xfId="57662"/>
    <cellStyle name="Normal 201 3" xfId="57663"/>
    <cellStyle name="Normal 201 4" xfId="57664"/>
    <cellStyle name="Normal 201 5" xfId="57665"/>
    <cellStyle name="Normal 202" xfId="57666"/>
    <cellStyle name="Normal 202 2" xfId="57667"/>
    <cellStyle name="Normal 202 3" xfId="57668"/>
    <cellStyle name="Normal 202 4" xfId="57669"/>
    <cellStyle name="Normal 202 5" xfId="57670"/>
    <cellStyle name="Normal 203" xfId="57671"/>
    <cellStyle name="Normal 203 2" xfId="57672"/>
    <cellStyle name="Normal 203 3" xfId="57673"/>
    <cellStyle name="Normal 203 4" xfId="57674"/>
    <cellStyle name="Normal 203 5" xfId="57675"/>
    <cellStyle name="Normal 204" xfId="57676"/>
    <cellStyle name="Normal 204 2" xfId="57677"/>
    <cellStyle name="Normal 204 3" xfId="57678"/>
    <cellStyle name="Normal 204 4" xfId="57679"/>
    <cellStyle name="Normal 204 5" xfId="57680"/>
    <cellStyle name="Normal 205" xfId="57681"/>
    <cellStyle name="Normal 205 2" xfId="57682"/>
    <cellStyle name="Normal 205 3" xfId="57683"/>
    <cellStyle name="Normal 205 4" xfId="57684"/>
    <cellStyle name="Normal 205 5" xfId="57685"/>
    <cellStyle name="Normal 206" xfId="57686"/>
    <cellStyle name="Normal 206 2" xfId="57687"/>
    <cellStyle name="Normal 206 3" xfId="57688"/>
    <cellStyle name="Normal 206 4" xfId="57689"/>
    <cellStyle name="Normal 206 5" xfId="57690"/>
    <cellStyle name="Normal 207" xfId="57691"/>
    <cellStyle name="Normal 207 2" xfId="57692"/>
    <cellStyle name="Normal 207 3" xfId="57693"/>
    <cellStyle name="Normal 207 4" xfId="57694"/>
    <cellStyle name="Normal 207 5" xfId="57695"/>
    <cellStyle name="Normal 208" xfId="57696"/>
    <cellStyle name="Normal 208 2" xfId="57697"/>
    <cellStyle name="Normal 208 3" xfId="57698"/>
    <cellStyle name="Normal 208 4" xfId="57699"/>
    <cellStyle name="Normal 208 5" xfId="57700"/>
    <cellStyle name="Normal 209" xfId="57701"/>
    <cellStyle name="Normal 209 2" xfId="57702"/>
    <cellStyle name="Normal 209 3" xfId="57703"/>
    <cellStyle name="Normal 209 4" xfId="57704"/>
    <cellStyle name="Normal 209 5" xfId="57705"/>
    <cellStyle name="Normal 21" xfId="45876"/>
    <cellStyle name="Normal 21 10" xfId="45877"/>
    <cellStyle name="Normal 21 10 2" xfId="45878"/>
    <cellStyle name="Normal 21 11" xfId="45879"/>
    <cellStyle name="Normal 21 11 2" xfId="45880"/>
    <cellStyle name="Normal 21 12" xfId="45881"/>
    <cellStyle name="Normal 21 12 2" xfId="45882"/>
    <cellStyle name="Normal 21 13" xfId="45883"/>
    <cellStyle name="Normal 21 13 2" xfId="45884"/>
    <cellStyle name="Normal 21 14" xfId="45885"/>
    <cellStyle name="Normal 21 14 2" xfId="45886"/>
    <cellStyle name="Normal 21 15" xfId="45887"/>
    <cellStyle name="Normal 21 15 2" xfId="45888"/>
    <cellStyle name="Normal 21 16" xfId="45889"/>
    <cellStyle name="Normal 21 16 2" xfId="45890"/>
    <cellStyle name="Normal 21 17" xfId="45891"/>
    <cellStyle name="Normal 21 17 2" xfId="45892"/>
    <cellStyle name="Normal 21 18" xfId="45893"/>
    <cellStyle name="Normal 21 18 2" xfId="45894"/>
    <cellStyle name="Normal 21 19" xfId="45895"/>
    <cellStyle name="Normal 21 19 2" xfId="45896"/>
    <cellStyle name="Normal 21 2" xfId="45897"/>
    <cellStyle name="Normal 21 2 2" xfId="45898"/>
    <cellStyle name="Normal 21 2 2 2" xfId="45899"/>
    <cellStyle name="Normal 21 2 3" xfId="45900"/>
    <cellStyle name="Normal 21 2 4" xfId="45901"/>
    <cellStyle name="Normal 21 2 5" xfId="45902"/>
    <cellStyle name="Normal 21 2 6" xfId="45903"/>
    <cellStyle name="Normal 21 2 7" xfId="45904"/>
    <cellStyle name="Normal 21 20" xfId="45905"/>
    <cellStyle name="Normal 21 20 2" xfId="45906"/>
    <cellStyle name="Normal 21 21" xfId="45907"/>
    <cellStyle name="Normal 21 21 2" xfId="45908"/>
    <cellStyle name="Normal 21 22" xfId="45909"/>
    <cellStyle name="Normal 21 22 2" xfId="45910"/>
    <cellStyle name="Normal 21 23" xfId="45911"/>
    <cellStyle name="Normal 21 23 2" xfId="45912"/>
    <cellStyle name="Normal 21 24" xfId="45913"/>
    <cellStyle name="Normal 21 24 2" xfId="45914"/>
    <cellStyle name="Normal 21 25" xfId="45915"/>
    <cellStyle name="Normal 21 25 2" xfId="45916"/>
    <cellStyle name="Normal 21 26" xfId="45917"/>
    <cellStyle name="Normal 21 26 2" xfId="45918"/>
    <cellStyle name="Normal 21 27" xfId="45919"/>
    <cellStyle name="Normal 21 27 2" xfId="45920"/>
    <cellStyle name="Normal 21 28" xfId="45921"/>
    <cellStyle name="Normal 21 28 2" xfId="45922"/>
    <cellStyle name="Normal 21 29" xfId="45923"/>
    <cellStyle name="Normal 21 29 2" xfId="45924"/>
    <cellStyle name="Normal 21 3" xfId="45925"/>
    <cellStyle name="Normal 21 3 2" xfId="45926"/>
    <cellStyle name="Normal 21 3 3" xfId="45927"/>
    <cellStyle name="Normal 21 30" xfId="45928"/>
    <cellStyle name="Normal 21 30 2" xfId="45929"/>
    <cellStyle name="Normal 21 31" xfId="45930"/>
    <cellStyle name="Normal 21 31 2" xfId="45931"/>
    <cellStyle name="Normal 21 32" xfId="45932"/>
    <cellStyle name="Normal 21 32 2" xfId="45933"/>
    <cellStyle name="Normal 21 33" xfId="45934"/>
    <cellStyle name="Normal 21 34" xfId="45935"/>
    <cellStyle name="Normal 21 35" xfId="45936"/>
    <cellStyle name="Normal 21 36" xfId="45937"/>
    <cellStyle name="Normal 21 4" xfId="45938"/>
    <cellStyle name="Normal 21 4 2" xfId="45939"/>
    <cellStyle name="Normal 21 4 3" xfId="45940"/>
    <cellStyle name="Normal 21 5" xfId="45941"/>
    <cellStyle name="Normal 21 5 2" xfId="45942"/>
    <cellStyle name="Normal 21 5 3" xfId="45943"/>
    <cellStyle name="Normal 21 5 3 2" xfId="45944"/>
    <cellStyle name="Normal 21 6" xfId="45945"/>
    <cellStyle name="Normal 21 6 2" xfId="45946"/>
    <cellStyle name="Normal 21 7" xfId="45947"/>
    <cellStyle name="Normal 21 7 2" xfId="45948"/>
    <cellStyle name="Normal 21 7 3" xfId="45949"/>
    <cellStyle name="Normal 21 8" xfId="45950"/>
    <cellStyle name="Normal 21 8 2" xfId="45951"/>
    <cellStyle name="Normal 21 9" xfId="45952"/>
    <cellStyle name="Normal 21 9 2" xfId="45953"/>
    <cellStyle name="Normal 210" xfId="57706"/>
    <cellStyle name="Normal 210 2" xfId="57707"/>
    <cellStyle name="Normal 210 3" xfId="57708"/>
    <cellStyle name="Normal 210 4" xfId="57709"/>
    <cellStyle name="Normal 210 5" xfId="57710"/>
    <cellStyle name="Normal 211" xfId="57711"/>
    <cellStyle name="Normal 211 2" xfId="57712"/>
    <cellStyle name="Normal 211 3" xfId="57713"/>
    <cellStyle name="Normal 211 4" xfId="57714"/>
    <cellStyle name="Normal 211 5" xfId="57715"/>
    <cellStyle name="Normal 212" xfId="57716"/>
    <cellStyle name="Normal 212 2" xfId="57717"/>
    <cellStyle name="Normal 212 3" xfId="57718"/>
    <cellStyle name="Normal 212 4" xfId="57719"/>
    <cellStyle name="Normal 212 5" xfId="57720"/>
    <cellStyle name="Normal 213" xfId="57721"/>
    <cellStyle name="Normal 213 2" xfId="57722"/>
    <cellStyle name="Normal 213 3" xfId="57723"/>
    <cellStyle name="Normal 213 4" xfId="57724"/>
    <cellStyle name="Normal 213 5" xfId="57725"/>
    <cellStyle name="Normal 214" xfId="57726"/>
    <cellStyle name="Normal 214 2" xfId="57727"/>
    <cellStyle name="Normal 214 3" xfId="57728"/>
    <cellStyle name="Normal 214 4" xfId="57729"/>
    <cellStyle name="Normal 214 5" xfId="57730"/>
    <cellStyle name="Normal 215" xfId="57731"/>
    <cellStyle name="Normal 215 2" xfId="57732"/>
    <cellStyle name="Normal 215 3" xfId="57733"/>
    <cellStyle name="Normal 215 4" xfId="57734"/>
    <cellStyle name="Normal 215 5" xfId="57735"/>
    <cellStyle name="Normal 216" xfId="57736"/>
    <cellStyle name="Normal 216 2" xfId="57737"/>
    <cellStyle name="Normal 216 3" xfId="57738"/>
    <cellStyle name="Normal 216 4" xfId="57739"/>
    <cellStyle name="Normal 216 5" xfId="57740"/>
    <cellStyle name="Normal 217" xfId="57741"/>
    <cellStyle name="Normal 217 2" xfId="57742"/>
    <cellStyle name="Normal 217 3" xfId="57743"/>
    <cellStyle name="Normal 217 4" xfId="57744"/>
    <cellStyle name="Normal 217 5" xfId="57745"/>
    <cellStyle name="Normal 218" xfId="57746"/>
    <cellStyle name="Normal 218 2" xfId="57747"/>
    <cellStyle name="Normal 218 3" xfId="57748"/>
    <cellStyle name="Normal 218 4" xfId="57749"/>
    <cellStyle name="Normal 218 5" xfId="57750"/>
    <cellStyle name="Normal 219" xfId="57751"/>
    <cellStyle name="Normal 219 2" xfId="57752"/>
    <cellStyle name="Normal 219 3" xfId="57753"/>
    <cellStyle name="Normal 219 4" xfId="57754"/>
    <cellStyle name="Normal 219 5" xfId="57755"/>
    <cellStyle name="Normal 22" xfId="45954"/>
    <cellStyle name="Normal 22 10" xfId="45955"/>
    <cellStyle name="Normal 22 10 2" xfId="45956"/>
    <cellStyle name="Normal 22 11" xfId="45957"/>
    <cellStyle name="Normal 22 11 2" xfId="45958"/>
    <cellStyle name="Normal 22 12" xfId="45959"/>
    <cellStyle name="Normal 22 12 2" xfId="45960"/>
    <cellStyle name="Normal 22 13" xfId="45961"/>
    <cellStyle name="Normal 22 13 2" xfId="45962"/>
    <cellStyle name="Normal 22 14" xfId="45963"/>
    <cellStyle name="Normal 22 14 2" xfId="45964"/>
    <cellStyle name="Normal 22 15" xfId="45965"/>
    <cellStyle name="Normal 22 15 2" xfId="45966"/>
    <cellStyle name="Normal 22 16" xfId="45967"/>
    <cellStyle name="Normal 22 16 2" xfId="45968"/>
    <cellStyle name="Normal 22 17" xfId="45969"/>
    <cellStyle name="Normal 22 17 2" xfId="45970"/>
    <cellStyle name="Normal 22 18" xfId="45971"/>
    <cellStyle name="Normal 22 18 2" xfId="45972"/>
    <cellStyle name="Normal 22 19" xfId="45973"/>
    <cellStyle name="Normal 22 19 2" xfId="45974"/>
    <cellStyle name="Normal 22 2" xfId="45975"/>
    <cellStyle name="Normal 22 2 10" xfId="45976"/>
    <cellStyle name="Normal 22 2 11" xfId="45977"/>
    <cellStyle name="Normal 22 2 12" xfId="45978"/>
    <cellStyle name="Normal 22 2 13" xfId="45979"/>
    <cellStyle name="Normal 22 2 14" xfId="45980"/>
    <cellStyle name="Normal 22 2 15" xfId="45981"/>
    <cellStyle name="Normal 22 2 16" xfId="45982"/>
    <cellStyle name="Normal 22 2 17" xfId="45983"/>
    <cellStyle name="Normal 22 2 18" xfId="45984"/>
    <cellStyle name="Normal 22 2 19" xfId="45985"/>
    <cellStyle name="Normal 22 2 2" xfId="45986"/>
    <cellStyle name="Normal 22 2 2 10" xfId="45987"/>
    <cellStyle name="Normal 22 2 2 11" xfId="45988"/>
    <cellStyle name="Normal 22 2 2 12" xfId="45989"/>
    <cellStyle name="Normal 22 2 2 13" xfId="45990"/>
    <cellStyle name="Normal 22 2 2 14" xfId="45991"/>
    <cellStyle name="Normal 22 2 2 15" xfId="45992"/>
    <cellStyle name="Normal 22 2 2 16" xfId="45993"/>
    <cellStyle name="Normal 22 2 2 17" xfId="45994"/>
    <cellStyle name="Normal 22 2 2 18" xfId="45995"/>
    <cellStyle name="Normal 22 2 2 19" xfId="45996"/>
    <cellStyle name="Normal 22 2 2 2" xfId="45997"/>
    <cellStyle name="Normal 22 2 2 20" xfId="45998"/>
    <cellStyle name="Normal 22 2 2 21" xfId="45999"/>
    <cellStyle name="Normal 22 2 2 22" xfId="46000"/>
    <cellStyle name="Normal 22 2 2 23" xfId="46001"/>
    <cellStyle name="Normal 22 2 2 24" xfId="46002"/>
    <cellStyle name="Normal 22 2 2 25" xfId="46003"/>
    <cellStyle name="Normal 22 2 2 26" xfId="46004"/>
    <cellStyle name="Normal 22 2 2 27" xfId="46005"/>
    <cellStyle name="Normal 22 2 2 3" xfId="46006"/>
    <cellStyle name="Normal 22 2 2 4" xfId="46007"/>
    <cellStyle name="Normal 22 2 2 5" xfId="46008"/>
    <cellStyle name="Normal 22 2 2 6" xfId="46009"/>
    <cellStyle name="Normal 22 2 2 7" xfId="46010"/>
    <cellStyle name="Normal 22 2 2 8" xfId="46011"/>
    <cellStyle name="Normal 22 2 2 9" xfId="46012"/>
    <cellStyle name="Normal 22 2 20" xfId="46013"/>
    <cellStyle name="Normal 22 2 21" xfId="46014"/>
    <cellStyle name="Normal 22 2 22" xfId="46015"/>
    <cellStyle name="Normal 22 2 23" xfId="46016"/>
    <cellStyle name="Normal 22 2 24" xfId="46017"/>
    <cellStyle name="Normal 22 2 25" xfId="46018"/>
    <cellStyle name="Normal 22 2 26" xfId="46019"/>
    <cellStyle name="Normal 22 2 27" xfId="46020"/>
    <cellStyle name="Normal 22 2 3" xfId="46021"/>
    <cellStyle name="Normal 22 2 4" xfId="46022"/>
    <cellStyle name="Normal 22 2 5" xfId="46023"/>
    <cellStyle name="Normal 22 2 6" xfId="46024"/>
    <cellStyle name="Normal 22 2 7" xfId="46025"/>
    <cellStyle name="Normal 22 2 8" xfId="46026"/>
    <cellStyle name="Normal 22 2 9" xfId="46027"/>
    <cellStyle name="Normal 22 20" xfId="46028"/>
    <cellStyle name="Normal 22 20 2" xfId="46029"/>
    <cellStyle name="Normal 22 21" xfId="46030"/>
    <cellStyle name="Normal 22 21 2" xfId="46031"/>
    <cellStyle name="Normal 22 22" xfId="46032"/>
    <cellStyle name="Normal 22 22 2" xfId="46033"/>
    <cellStyle name="Normal 22 23" xfId="46034"/>
    <cellStyle name="Normal 22 23 2" xfId="46035"/>
    <cellStyle name="Normal 22 24" xfId="46036"/>
    <cellStyle name="Normal 22 24 2" xfId="46037"/>
    <cellStyle name="Normal 22 25" xfId="46038"/>
    <cellStyle name="Normal 22 25 2" xfId="46039"/>
    <cellStyle name="Normal 22 26" xfId="46040"/>
    <cellStyle name="Normal 22 26 2" xfId="46041"/>
    <cellStyle name="Normal 22 27" xfId="46042"/>
    <cellStyle name="Normal 22 27 2" xfId="46043"/>
    <cellStyle name="Normal 22 28" xfId="46044"/>
    <cellStyle name="Normal 22 28 2" xfId="46045"/>
    <cellStyle name="Normal 22 29" xfId="46046"/>
    <cellStyle name="Normal 22 29 2" xfId="46047"/>
    <cellStyle name="Normal 22 3" xfId="46048"/>
    <cellStyle name="Normal 22 3 2" xfId="46049"/>
    <cellStyle name="Normal 22 3 3" xfId="46050"/>
    <cellStyle name="Normal 22 30" xfId="46051"/>
    <cellStyle name="Normal 22 30 2" xfId="46052"/>
    <cellStyle name="Normal 22 31" xfId="46053"/>
    <cellStyle name="Normal 22 31 2" xfId="46054"/>
    <cellStyle name="Normal 22 32" xfId="46055"/>
    <cellStyle name="Normal 22 32 2" xfId="46056"/>
    <cellStyle name="Normal 22 33" xfId="46057"/>
    <cellStyle name="Normal 22 34" xfId="46058"/>
    <cellStyle name="Normal 22 35" xfId="46059"/>
    <cellStyle name="Normal 22 36" xfId="46060"/>
    <cellStyle name="Normal 22 37" xfId="46061"/>
    <cellStyle name="Normal 22 38" xfId="46062"/>
    <cellStyle name="Normal 22 39" xfId="46063"/>
    <cellStyle name="Normal 22 4" xfId="46064"/>
    <cellStyle name="Normal 22 4 2" xfId="46065"/>
    <cellStyle name="Normal 22 4 3" xfId="46066"/>
    <cellStyle name="Normal 22 5" xfId="46067"/>
    <cellStyle name="Normal 22 5 2" xfId="46068"/>
    <cellStyle name="Normal 22 5 3" xfId="46069"/>
    <cellStyle name="Normal 22 5 3 2" xfId="46070"/>
    <cellStyle name="Normal 22 6" xfId="46071"/>
    <cellStyle name="Normal 22 6 2" xfId="46072"/>
    <cellStyle name="Normal 22 7" xfId="46073"/>
    <cellStyle name="Normal 22 7 2" xfId="46074"/>
    <cellStyle name="Normal 22 8" xfId="46075"/>
    <cellStyle name="Normal 22 8 2" xfId="46076"/>
    <cellStyle name="Normal 22 9" xfId="46077"/>
    <cellStyle name="Normal 22 9 2" xfId="46078"/>
    <cellStyle name="Normal 220" xfId="57756"/>
    <cellStyle name="Normal 220 2" xfId="57757"/>
    <cellStyle name="Normal 220 3" xfId="57758"/>
    <cellStyle name="Normal 220 4" xfId="57759"/>
    <cellStyle name="Normal 220 5" xfId="57760"/>
    <cellStyle name="Normal 221" xfId="57761"/>
    <cellStyle name="Normal 221 2" xfId="57762"/>
    <cellStyle name="Normal 221 3" xfId="57763"/>
    <cellStyle name="Normal 221 4" xfId="57764"/>
    <cellStyle name="Normal 221 5" xfId="57765"/>
    <cellStyle name="Normal 222" xfId="57766"/>
    <cellStyle name="Normal 222 2" xfId="57767"/>
    <cellStyle name="Normal 222 3" xfId="57768"/>
    <cellStyle name="Normal 222 4" xfId="57769"/>
    <cellStyle name="Normal 222 5" xfId="57770"/>
    <cellStyle name="Normal 223" xfId="57771"/>
    <cellStyle name="Normal 223 2" xfId="57772"/>
    <cellStyle name="Normal 223 3" xfId="57773"/>
    <cellStyle name="Normal 223 4" xfId="57774"/>
    <cellStyle name="Normal 223 5" xfId="57775"/>
    <cellStyle name="Normal 224" xfId="57776"/>
    <cellStyle name="Normal 224 2" xfId="57777"/>
    <cellStyle name="Normal 224 3" xfId="57778"/>
    <cellStyle name="Normal 224 4" xfId="57779"/>
    <cellStyle name="Normal 224 5" xfId="57780"/>
    <cellStyle name="Normal 225" xfId="57781"/>
    <cellStyle name="Normal 225 2" xfId="57782"/>
    <cellStyle name="Normal 225 3" xfId="57783"/>
    <cellStyle name="Normal 225 4" xfId="57784"/>
    <cellStyle name="Normal 225 5" xfId="57785"/>
    <cellStyle name="Normal 226" xfId="57786"/>
    <cellStyle name="Normal 226 2" xfId="57787"/>
    <cellStyle name="Normal 226 3" xfId="57788"/>
    <cellStyle name="Normal 226 4" xfId="57789"/>
    <cellStyle name="Normal 226 5" xfId="57790"/>
    <cellStyle name="Normal 227" xfId="57791"/>
    <cellStyle name="Normal 227 2" xfId="57792"/>
    <cellStyle name="Normal 227 3" xfId="57793"/>
    <cellStyle name="Normal 227 4" xfId="57794"/>
    <cellStyle name="Normal 227 5" xfId="57795"/>
    <cellStyle name="Normal 228" xfId="57796"/>
    <cellStyle name="Normal 228 2" xfId="57797"/>
    <cellStyle name="Normal 228 3" xfId="57798"/>
    <cellStyle name="Normal 228 4" xfId="57799"/>
    <cellStyle name="Normal 228 5" xfId="57800"/>
    <cellStyle name="Normal 229" xfId="57801"/>
    <cellStyle name="Normal 229 2" xfId="57802"/>
    <cellStyle name="Normal 229 3" xfId="57803"/>
    <cellStyle name="Normal 229 4" xfId="57804"/>
    <cellStyle name="Normal 229 5" xfId="57805"/>
    <cellStyle name="Normal 23" xfId="46079"/>
    <cellStyle name="Normal 23 10" xfId="46080"/>
    <cellStyle name="Normal 23 10 2" xfId="46081"/>
    <cellStyle name="Normal 23 11" xfId="46082"/>
    <cellStyle name="Normal 23 11 2" xfId="46083"/>
    <cellStyle name="Normal 23 12" xfId="46084"/>
    <cellStyle name="Normal 23 12 2" xfId="46085"/>
    <cellStyle name="Normal 23 13" xfId="46086"/>
    <cellStyle name="Normal 23 13 2" xfId="46087"/>
    <cellStyle name="Normal 23 14" xfId="46088"/>
    <cellStyle name="Normal 23 14 2" xfId="46089"/>
    <cellStyle name="Normal 23 15" xfId="46090"/>
    <cellStyle name="Normal 23 15 2" xfId="46091"/>
    <cellStyle name="Normal 23 16" xfId="46092"/>
    <cellStyle name="Normal 23 16 2" xfId="46093"/>
    <cellStyle name="Normal 23 17" xfId="46094"/>
    <cellStyle name="Normal 23 17 2" xfId="46095"/>
    <cellStyle name="Normal 23 18" xfId="46096"/>
    <cellStyle name="Normal 23 18 2" xfId="46097"/>
    <cellStyle name="Normal 23 19" xfId="46098"/>
    <cellStyle name="Normal 23 19 2" xfId="46099"/>
    <cellStyle name="Normal 23 2" xfId="46100"/>
    <cellStyle name="Normal 23 2 10" xfId="46101"/>
    <cellStyle name="Normal 23 2 11" xfId="46102"/>
    <cellStyle name="Normal 23 2 12" xfId="46103"/>
    <cellStyle name="Normal 23 2 13" xfId="46104"/>
    <cellStyle name="Normal 23 2 14" xfId="46105"/>
    <cellStyle name="Normal 23 2 15" xfId="46106"/>
    <cellStyle name="Normal 23 2 16" xfId="46107"/>
    <cellStyle name="Normal 23 2 17" xfId="46108"/>
    <cellStyle name="Normal 23 2 18" xfId="46109"/>
    <cellStyle name="Normal 23 2 19" xfId="46110"/>
    <cellStyle name="Normal 23 2 2" xfId="46111"/>
    <cellStyle name="Normal 23 2 2 10" xfId="46112"/>
    <cellStyle name="Normal 23 2 2 11" xfId="46113"/>
    <cellStyle name="Normal 23 2 2 12" xfId="46114"/>
    <cellStyle name="Normal 23 2 2 13" xfId="46115"/>
    <cellStyle name="Normal 23 2 2 14" xfId="46116"/>
    <cellStyle name="Normal 23 2 2 15" xfId="46117"/>
    <cellStyle name="Normal 23 2 2 16" xfId="46118"/>
    <cellStyle name="Normal 23 2 2 17" xfId="46119"/>
    <cellStyle name="Normal 23 2 2 18" xfId="46120"/>
    <cellStyle name="Normal 23 2 2 19" xfId="46121"/>
    <cellStyle name="Normal 23 2 2 2" xfId="46122"/>
    <cellStyle name="Normal 23 2 2 20" xfId="46123"/>
    <cellStyle name="Normal 23 2 2 21" xfId="46124"/>
    <cellStyle name="Normal 23 2 2 22" xfId="46125"/>
    <cellStyle name="Normal 23 2 2 23" xfId="46126"/>
    <cellStyle name="Normal 23 2 2 24" xfId="46127"/>
    <cellStyle name="Normal 23 2 2 25" xfId="46128"/>
    <cellStyle name="Normal 23 2 2 26" xfId="46129"/>
    <cellStyle name="Normal 23 2 2 27" xfId="46130"/>
    <cellStyle name="Normal 23 2 2 3" xfId="46131"/>
    <cellStyle name="Normal 23 2 2 4" xfId="46132"/>
    <cellStyle name="Normal 23 2 2 5" xfId="46133"/>
    <cellStyle name="Normal 23 2 2 6" xfId="46134"/>
    <cellStyle name="Normal 23 2 2 7" xfId="46135"/>
    <cellStyle name="Normal 23 2 2 8" xfId="46136"/>
    <cellStyle name="Normal 23 2 2 9" xfId="46137"/>
    <cellStyle name="Normal 23 2 20" xfId="46138"/>
    <cellStyle name="Normal 23 2 21" xfId="46139"/>
    <cellStyle name="Normal 23 2 22" xfId="46140"/>
    <cellStyle name="Normal 23 2 23" xfId="46141"/>
    <cellStyle name="Normal 23 2 24" xfId="46142"/>
    <cellStyle name="Normal 23 2 25" xfId="46143"/>
    <cellStyle name="Normal 23 2 26" xfId="46144"/>
    <cellStyle name="Normal 23 2 27" xfId="46145"/>
    <cellStyle name="Normal 23 2 3" xfId="46146"/>
    <cellStyle name="Normal 23 2 4" xfId="46147"/>
    <cellStyle name="Normal 23 2 5" xfId="46148"/>
    <cellStyle name="Normal 23 2 6" xfId="46149"/>
    <cellStyle name="Normal 23 2 7" xfId="46150"/>
    <cellStyle name="Normal 23 2 8" xfId="46151"/>
    <cellStyle name="Normal 23 2 9" xfId="46152"/>
    <cellStyle name="Normal 23 20" xfId="46153"/>
    <cellStyle name="Normal 23 20 2" xfId="46154"/>
    <cellStyle name="Normal 23 21" xfId="46155"/>
    <cellStyle name="Normal 23 21 2" xfId="46156"/>
    <cellStyle name="Normal 23 22" xfId="46157"/>
    <cellStyle name="Normal 23 22 2" xfId="46158"/>
    <cellStyle name="Normal 23 23" xfId="46159"/>
    <cellStyle name="Normal 23 23 2" xfId="46160"/>
    <cellStyle name="Normal 23 24" xfId="46161"/>
    <cellStyle name="Normal 23 24 2" xfId="46162"/>
    <cellStyle name="Normal 23 25" xfId="46163"/>
    <cellStyle name="Normal 23 25 2" xfId="46164"/>
    <cellStyle name="Normal 23 26" xfId="46165"/>
    <cellStyle name="Normal 23 26 2" xfId="46166"/>
    <cellStyle name="Normal 23 27" xfId="46167"/>
    <cellStyle name="Normal 23 27 2" xfId="46168"/>
    <cellStyle name="Normal 23 28" xfId="46169"/>
    <cellStyle name="Normal 23 28 2" xfId="46170"/>
    <cellStyle name="Normal 23 29" xfId="46171"/>
    <cellStyle name="Normal 23 29 2" xfId="46172"/>
    <cellStyle name="Normal 23 3" xfId="46173"/>
    <cellStyle name="Normal 23 3 2" xfId="46174"/>
    <cellStyle name="Normal 23 3 3" xfId="46175"/>
    <cellStyle name="Normal 23 3 4" xfId="46176"/>
    <cellStyle name="Normal 23 3 5" xfId="46177"/>
    <cellStyle name="Normal 23 30" xfId="46178"/>
    <cellStyle name="Normal 23 30 2" xfId="46179"/>
    <cellStyle name="Normal 23 31" xfId="46180"/>
    <cellStyle name="Normal 23 31 2" xfId="46181"/>
    <cellStyle name="Normal 23 32" xfId="46182"/>
    <cellStyle name="Normal 23 32 2" xfId="46183"/>
    <cellStyle name="Normal 23 33" xfId="46184"/>
    <cellStyle name="Normal 23 33 2" xfId="46185"/>
    <cellStyle name="Normal 23 34" xfId="46186"/>
    <cellStyle name="Normal 23 35" xfId="46187"/>
    <cellStyle name="Normal 23 36" xfId="46188"/>
    <cellStyle name="Normal 23 37" xfId="46189"/>
    <cellStyle name="Normal 23 38" xfId="46190"/>
    <cellStyle name="Normal 23 39" xfId="46191"/>
    <cellStyle name="Normal 23 4" xfId="46192"/>
    <cellStyle name="Normal 23 4 2" xfId="46193"/>
    <cellStyle name="Normal 23 5" xfId="46194"/>
    <cellStyle name="Normal 23 5 2" xfId="46195"/>
    <cellStyle name="Normal 23 6" xfId="46196"/>
    <cellStyle name="Normal 23 6 2" xfId="46197"/>
    <cellStyle name="Normal 23 7" xfId="46198"/>
    <cellStyle name="Normal 23 7 2" xfId="46199"/>
    <cellStyle name="Normal 23 8" xfId="46200"/>
    <cellStyle name="Normal 23 8 2" xfId="46201"/>
    <cellStyle name="Normal 23 9" xfId="46202"/>
    <cellStyle name="Normal 23 9 2" xfId="46203"/>
    <cellStyle name="Normal 230" xfId="57806"/>
    <cellStyle name="Normal 230 2" xfId="57807"/>
    <cellStyle name="Normal 230 3" xfId="57808"/>
    <cellStyle name="Normal 230 4" xfId="57809"/>
    <cellStyle name="Normal 230 5" xfId="57810"/>
    <cellStyle name="Normal 231" xfId="57811"/>
    <cellStyle name="Normal 231 2" xfId="57812"/>
    <cellStyle name="Normal 231 3" xfId="57813"/>
    <cellStyle name="Normal 231 4" xfId="57814"/>
    <cellStyle name="Normal 231 5" xfId="57815"/>
    <cellStyle name="Normal 232" xfId="57816"/>
    <cellStyle name="Normal 232 2" xfId="57817"/>
    <cellStyle name="Normal 232 3" xfId="57818"/>
    <cellStyle name="Normal 232 4" xfId="57819"/>
    <cellStyle name="Normal 232 5" xfId="57820"/>
    <cellStyle name="Normal 233" xfId="57821"/>
    <cellStyle name="Normal 233 2" xfId="57822"/>
    <cellStyle name="Normal 233 3" xfId="57823"/>
    <cellStyle name="Normal 233 4" xfId="57824"/>
    <cellStyle name="Normal 233 5" xfId="57825"/>
    <cellStyle name="Normal 234" xfId="57826"/>
    <cellStyle name="Normal 234 2" xfId="57827"/>
    <cellStyle name="Normal 234 3" xfId="57828"/>
    <cellStyle name="Normal 234 4" xfId="57829"/>
    <cellStyle name="Normal 234 5" xfId="57830"/>
    <cellStyle name="Normal 235" xfId="57831"/>
    <cellStyle name="Normal 235 2" xfId="57832"/>
    <cellStyle name="Normal 235 3" xfId="57833"/>
    <cellStyle name="Normal 235 4" xfId="57834"/>
    <cellStyle name="Normal 235 5" xfId="57835"/>
    <cellStyle name="Normal 236" xfId="57836"/>
    <cellStyle name="Normal 236 2" xfId="57837"/>
    <cellStyle name="Normal 236 3" xfId="57838"/>
    <cellStyle name="Normal 236 4" xfId="57839"/>
    <cellStyle name="Normal 236 5" xfId="57840"/>
    <cellStyle name="Normal 237" xfId="57841"/>
    <cellStyle name="Normal 237 2" xfId="57842"/>
    <cellStyle name="Normal 237 3" xfId="57843"/>
    <cellStyle name="Normal 237 4" xfId="57844"/>
    <cellStyle name="Normal 237 5" xfId="57845"/>
    <cellStyle name="Normal 238" xfId="57846"/>
    <cellStyle name="Normal 238 2" xfId="57847"/>
    <cellStyle name="Normal 238 3" xfId="57848"/>
    <cellStyle name="Normal 238 4" xfId="57849"/>
    <cellStyle name="Normal 238 5" xfId="57850"/>
    <cellStyle name="Normal 239" xfId="57851"/>
    <cellStyle name="Normal 239 2" xfId="57852"/>
    <cellStyle name="Normal 239 3" xfId="57853"/>
    <cellStyle name="Normal 239 4" xfId="57854"/>
    <cellStyle name="Normal 239 5" xfId="57855"/>
    <cellStyle name="Normal 24" xfId="46204"/>
    <cellStyle name="Normal 24 10" xfId="46205"/>
    <cellStyle name="Normal 24 10 2" xfId="46206"/>
    <cellStyle name="Normal 24 11" xfId="46207"/>
    <cellStyle name="Normal 24 11 2" xfId="46208"/>
    <cellStyle name="Normal 24 12" xfId="46209"/>
    <cellStyle name="Normal 24 12 2" xfId="46210"/>
    <cellStyle name="Normal 24 13" xfId="46211"/>
    <cellStyle name="Normal 24 13 2" xfId="46212"/>
    <cellStyle name="Normal 24 14" xfId="46213"/>
    <cellStyle name="Normal 24 14 2" xfId="46214"/>
    <cellStyle name="Normal 24 15" xfId="46215"/>
    <cellStyle name="Normal 24 15 2" xfId="46216"/>
    <cellStyle name="Normal 24 16" xfId="46217"/>
    <cellStyle name="Normal 24 16 2" xfId="46218"/>
    <cellStyle name="Normal 24 17" xfId="46219"/>
    <cellStyle name="Normal 24 17 2" xfId="46220"/>
    <cellStyle name="Normal 24 18" xfId="46221"/>
    <cellStyle name="Normal 24 18 2" xfId="46222"/>
    <cellStyle name="Normal 24 19" xfId="46223"/>
    <cellStyle name="Normal 24 19 2" xfId="46224"/>
    <cellStyle name="Normal 24 2" xfId="46225"/>
    <cellStyle name="Normal 24 2 10" xfId="46226"/>
    <cellStyle name="Normal 24 2 11" xfId="46227"/>
    <cellStyle name="Normal 24 2 12" xfId="46228"/>
    <cellStyle name="Normal 24 2 13" xfId="46229"/>
    <cellStyle name="Normal 24 2 14" xfId="46230"/>
    <cellStyle name="Normal 24 2 15" xfId="46231"/>
    <cellStyle name="Normal 24 2 16" xfId="46232"/>
    <cellStyle name="Normal 24 2 17" xfId="46233"/>
    <cellStyle name="Normal 24 2 18" xfId="46234"/>
    <cellStyle name="Normal 24 2 19" xfId="46235"/>
    <cellStyle name="Normal 24 2 2" xfId="46236"/>
    <cellStyle name="Normal 24 2 2 10" xfId="46237"/>
    <cellStyle name="Normal 24 2 2 11" xfId="46238"/>
    <cellStyle name="Normal 24 2 2 12" xfId="46239"/>
    <cellStyle name="Normal 24 2 2 13" xfId="46240"/>
    <cellStyle name="Normal 24 2 2 14" xfId="46241"/>
    <cellStyle name="Normal 24 2 2 15" xfId="46242"/>
    <cellStyle name="Normal 24 2 2 16" xfId="46243"/>
    <cellStyle name="Normal 24 2 2 17" xfId="46244"/>
    <cellStyle name="Normal 24 2 2 18" xfId="46245"/>
    <cellStyle name="Normal 24 2 2 19" xfId="46246"/>
    <cellStyle name="Normal 24 2 2 2" xfId="46247"/>
    <cellStyle name="Normal 24 2 2 20" xfId="46248"/>
    <cellStyle name="Normal 24 2 2 21" xfId="46249"/>
    <cellStyle name="Normal 24 2 2 22" xfId="46250"/>
    <cellStyle name="Normal 24 2 2 23" xfId="46251"/>
    <cellStyle name="Normal 24 2 2 24" xfId="46252"/>
    <cellStyle name="Normal 24 2 2 25" xfId="46253"/>
    <cellStyle name="Normal 24 2 2 26" xfId="46254"/>
    <cellStyle name="Normal 24 2 2 27" xfId="46255"/>
    <cellStyle name="Normal 24 2 2 3" xfId="46256"/>
    <cellStyle name="Normal 24 2 2 4" xfId="46257"/>
    <cellStyle name="Normal 24 2 2 5" xfId="46258"/>
    <cellStyle name="Normal 24 2 2 6" xfId="46259"/>
    <cellStyle name="Normal 24 2 2 7" xfId="46260"/>
    <cellStyle name="Normal 24 2 2 8" xfId="46261"/>
    <cellStyle name="Normal 24 2 2 9" xfId="46262"/>
    <cellStyle name="Normal 24 2 20" xfId="46263"/>
    <cellStyle name="Normal 24 2 21" xfId="46264"/>
    <cellStyle name="Normal 24 2 22" xfId="46265"/>
    <cellStyle name="Normal 24 2 23" xfId="46266"/>
    <cellStyle name="Normal 24 2 24" xfId="46267"/>
    <cellStyle name="Normal 24 2 25" xfId="46268"/>
    <cellStyle name="Normal 24 2 26" xfId="46269"/>
    <cellStyle name="Normal 24 2 27" xfId="46270"/>
    <cellStyle name="Normal 24 2 3" xfId="46271"/>
    <cellStyle name="Normal 24 2 4" xfId="46272"/>
    <cellStyle name="Normal 24 2 5" xfId="46273"/>
    <cellStyle name="Normal 24 2 6" xfId="46274"/>
    <cellStyle name="Normal 24 2 7" xfId="46275"/>
    <cellStyle name="Normal 24 2 8" xfId="46276"/>
    <cellStyle name="Normal 24 2 9" xfId="46277"/>
    <cellStyle name="Normal 24 20" xfId="46278"/>
    <cellStyle name="Normal 24 20 2" xfId="46279"/>
    <cellStyle name="Normal 24 21" xfId="46280"/>
    <cellStyle name="Normal 24 21 2" xfId="46281"/>
    <cellStyle name="Normal 24 22" xfId="46282"/>
    <cellStyle name="Normal 24 22 2" xfId="46283"/>
    <cellStyle name="Normal 24 23" xfId="46284"/>
    <cellStyle name="Normal 24 23 2" xfId="46285"/>
    <cellStyle name="Normal 24 24" xfId="46286"/>
    <cellStyle name="Normal 24 24 2" xfId="46287"/>
    <cellStyle name="Normal 24 25" xfId="46288"/>
    <cellStyle name="Normal 24 25 2" xfId="46289"/>
    <cellStyle name="Normal 24 26" xfId="46290"/>
    <cellStyle name="Normal 24 26 2" xfId="46291"/>
    <cellStyle name="Normal 24 27" xfId="46292"/>
    <cellStyle name="Normal 24 27 2" xfId="46293"/>
    <cellStyle name="Normal 24 28" xfId="46294"/>
    <cellStyle name="Normal 24 28 2" xfId="46295"/>
    <cellStyle name="Normal 24 29" xfId="46296"/>
    <cellStyle name="Normal 24 29 2" xfId="46297"/>
    <cellStyle name="Normal 24 3" xfId="46298"/>
    <cellStyle name="Normal 24 3 2" xfId="46299"/>
    <cellStyle name="Normal 24 30" xfId="46300"/>
    <cellStyle name="Normal 24 30 2" xfId="46301"/>
    <cellStyle name="Normal 24 31" xfId="46302"/>
    <cellStyle name="Normal 24 31 2" xfId="46303"/>
    <cellStyle name="Normal 24 32" xfId="46304"/>
    <cellStyle name="Normal 24 32 2" xfId="46305"/>
    <cellStyle name="Normal 24 33" xfId="46306"/>
    <cellStyle name="Normal 24 34" xfId="46307"/>
    <cellStyle name="Normal 24 35" xfId="46308"/>
    <cellStyle name="Normal 24 36" xfId="46309"/>
    <cellStyle name="Normal 24 37" xfId="46310"/>
    <cellStyle name="Normal 24 38" xfId="46311"/>
    <cellStyle name="Normal 24 39" xfId="46312"/>
    <cellStyle name="Normal 24 4" xfId="46313"/>
    <cellStyle name="Normal 24 4 2" xfId="46314"/>
    <cellStyle name="Normal 24 5" xfId="46315"/>
    <cellStyle name="Normal 24 5 2" xfId="46316"/>
    <cellStyle name="Normal 24 6" xfId="46317"/>
    <cellStyle name="Normal 24 6 2" xfId="46318"/>
    <cellStyle name="Normal 24 7" xfId="46319"/>
    <cellStyle name="Normal 24 7 2" xfId="46320"/>
    <cellStyle name="Normal 24 8" xfId="46321"/>
    <cellStyle name="Normal 24 8 2" xfId="46322"/>
    <cellStyle name="Normal 24 9" xfId="46323"/>
    <cellStyle name="Normal 24 9 2" xfId="46324"/>
    <cellStyle name="Normal 240" xfId="57856"/>
    <cellStyle name="Normal 240 2" xfId="57857"/>
    <cellStyle name="Normal 240 3" xfId="57858"/>
    <cellStyle name="Normal 240 4" xfId="57859"/>
    <cellStyle name="Normal 240 5" xfId="57860"/>
    <cellStyle name="Normal 241" xfId="58126"/>
    <cellStyle name="Normal 241 2" xfId="58135"/>
    <cellStyle name="Normal 243" xfId="57861"/>
    <cellStyle name="Normal 243 2" xfId="57862"/>
    <cellStyle name="Normal 243 3" xfId="57863"/>
    <cellStyle name="Normal 243 4" xfId="57864"/>
    <cellStyle name="Normal 243 5" xfId="57865"/>
    <cellStyle name="Normal 244" xfId="57866"/>
    <cellStyle name="Normal 244 2" xfId="57867"/>
    <cellStyle name="Normal 244 3" xfId="57868"/>
    <cellStyle name="Normal 244 4" xfId="57869"/>
    <cellStyle name="Normal 244 5" xfId="57870"/>
    <cellStyle name="Normal 245" xfId="57871"/>
    <cellStyle name="Normal 245 2" xfId="57872"/>
    <cellStyle name="Normal 245 3" xfId="57873"/>
    <cellStyle name="Normal 245 4" xfId="57874"/>
    <cellStyle name="Normal 245 5" xfId="57875"/>
    <cellStyle name="Normal 25" xfId="46325"/>
    <cellStyle name="Normal 25 10" xfId="46326"/>
    <cellStyle name="Normal 25 10 2" xfId="46327"/>
    <cellStyle name="Normal 25 11" xfId="46328"/>
    <cellStyle name="Normal 25 11 2" xfId="46329"/>
    <cellStyle name="Normal 25 12" xfId="46330"/>
    <cellStyle name="Normal 25 12 2" xfId="46331"/>
    <cellStyle name="Normal 25 13" xfId="46332"/>
    <cellStyle name="Normal 25 13 2" xfId="46333"/>
    <cellStyle name="Normal 25 14" xfId="46334"/>
    <cellStyle name="Normal 25 14 2" xfId="46335"/>
    <cellStyle name="Normal 25 15" xfId="46336"/>
    <cellStyle name="Normal 25 15 2" xfId="46337"/>
    <cellStyle name="Normal 25 16" xfId="46338"/>
    <cellStyle name="Normal 25 16 2" xfId="46339"/>
    <cellStyle name="Normal 25 17" xfId="46340"/>
    <cellStyle name="Normal 25 17 2" xfId="46341"/>
    <cellStyle name="Normal 25 18" xfId="46342"/>
    <cellStyle name="Normal 25 18 2" xfId="46343"/>
    <cellStyle name="Normal 25 19" xfId="46344"/>
    <cellStyle name="Normal 25 19 2" xfId="46345"/>
    <cellStyle name="Normal 25 2" xfId="46346"/>
    <cellStyle name="Normal 25 2 2" xfId="46347"/>
    <cellStyle name="Normal 25 2 3" xfId="46348"/>
    <cellStyle name="Normal 25 2 3 2" xfId="46349"/>
    <cellStyle name="Normal 25 20" xfId="46350"/>
    <cellStyle name="Normal 25 20 2" xfId="46351"/>
    <cellStyle name="Normal 25 21" xfId="46352"/>
    <cellStyle name="Normal 25 21 2" xfId="46353"/>
    <cellStyle name="Normal 25 22" xfId="46354"/>
    <cellStyle name="Normal 25 22 2" xfId="46355"/>
    <cellStyle name="Normal 25 23" xfId="46356"/>
    <cellStyle name="Normal 25 23 2" xfId="46357"/>
    <cellStyle name="Normal 25 24" xfId="46358"/>
    <cellStyle name="Normal 25 24 2" xfId="46359"/>
    <cellStyle name="Normal 25 25" xfId="46360"/>
    <cellStyle name="Normal 25 25 2" xfId="46361"/>
    <cellStyle name="Normal 25 26" xfId="46362"/>
    <cellStyle name="Normal 25 26 2" xfId="46363"/>
    <cellStyle name="Normal 25 27" xfId="46364"/>
    <cellStyle name="Normal 25 27 2" xfId="46365"/>
    <cellStyle name="Normal 25 28" xfId="46366"/>
    <cellStyle name="Normal 25 28 2" xfId="46367"/>
    <cellStyle name="Normal 25 29" xfId="46368"/>
    <cellStyle name="Normal 25 29 2" xfId="46369"/>
    <cellStyle name="Normal 25 3" xfId="46370"/>
    <cellStyle name="Normal 25 3 2" xfId="46371"/>
    <cellStyle name="Normal 25 30" xfId="46372"/>
    <cellStyle name="Normal 25 30 2" xfId="46373"/>
    <cellStyle name="Normal 25 31" xfId="46374"/>
    <cellStyle name="Normal 25 31 2" xfId="46375"/>
    <cellStyle name="Normal 25 32" xfId="46376"/>
    <cellStyle name="Normal 25 32 2" xfId="46377"/>
    <cellStyle name="Normal 25 33" xfId="46378"/>
    <cellStyle name="Normal 25 34" xfId="46379"/>
    <cellStyle name="Normal 25 35" xfId="46380"/>
    <cellStyle name="Normal 25 4" xfId="46381"/>
    <cellStyle name="Normal 25 4 2" xfId="46382"/>
    <cellStyle name="Normal 25 5" xfId="46383"/>
    <cellStyle name="Normal 25 5 2" xfId="46384"/>
    <cellStyle name="Normal 25 6" xfId="46385"/>
    <cellStyle name="Normal 25 6 2" xfId="46386"/>
    <cellStyle name="Normal 25 7" xfId="46387"/>
    <cellStyle name="Normal 25 7 2" xfId="46388"/>
    <cellStyle name="Normal 25 7 3" xfId="46389"/>
    <cellStyle name="Normal 25 8" xfId="46390"/>
    <cellStyle name="Normal 25 8 2" xfId="46391"/>
    <cellStyle name="Normal 25 9" xfId="46392"/>
    <cellStyle name="Normal 25 9 2" xfId="46393"/>
    <cellStyle name="Normal 26" xfId="46394"/>
    <cellStyle name="Normal 26 10" xfId="46395"/>
    <cellStyle name="Normal 26 10 2" xfId="46396"/>
    <cellStyle name="Normal 26 11" xfId="46397"/>
    <cellStyle name="Normal 26 11 2" xfId="46398"/>
    <cellStyle name="Normal 26 12" xfId="46399"/>
    <cellStyle name="Normal 26 12 2" xfId="46400"/>
    <cellStyle name="Normal 26 13" xfId="46401"/>
    <cellStyle name="Normal 26 13 2" xfId="46402"/>
    <cellStyle name="Normal 26 14" xfId="46403"/>
    <cellStyle name="Normal 26 14 2" xfId="46404"/>
    <cellStyle name="Normal 26 15" xfId="46405"/>
    <cellStyle name="Normal 26 15 2" xfId="46406"/>
    <cellStyle name="Normal 26 16" xfId="46407"/>
    <cellStyle name="Normal 26 16 2" xfId="46408"/>
    <cellStyle name="Normal 26 17" xfId="46409"/>
    <cellStyle name="Normal 26 17 2" xfId="46410"/>
    <cellStyle name="Normal 26 18" xfId="46411"/>
    <cellStyle name="Normal 26 18 2" xfId="46412"/>
    <cellStyle name="Normal 26 19" xfId="46413"/>
    <cellStyle name="Normal 26 19 2" xfId="46414"/>
    <cellStyle name="Normal 26 2" xfId="46415"/>
    <cellStyle name="Normal 26 2 2" xfId="46416"/>
    <cellStyle name="Normal 26 20" xfId="46417"/>
    <cellStyle name="Normal 26 20 2" xfId="46418"/>
    <cellStyle name="Normal 26 21" xfId="46419"/>
    <cellStyle name="Normal 26 21 2" xfId="46420"/>
    <cellStyle name="Normal 26 22" xfId="46421"/>
    <cellStyle name="Normal 26 22 2" xfId="46422"/>
    <cellStyle name="Normal 26 23" xfId="46423"/>
    <cellStyle name="Normal 26 23 2" xfId="46424"/>
    <cellStyle name="Normal 26 24" xfId="46425"/>
    <cellStyle name="Normal 26 24 2" xfId="46426"/>
    <cellStyle name="Normal 26 25" xfId="46427"/>
    <cellStyle name="Normal 26 25 2" xfId="46428"/>
    <cellStyle name="Normal 26 26" xfId="46429"/>
    <cellStyle name="Normal 26 26 2" xfId="46430"/>
    <cellStyle name="Normal 26 27" xfId="46431"/>
    <cellStyle name="Normal 26 27 2" xfId="46432"/>
    <cellStyle name="Normal 26 27 3" xfId="46433"/>
    <cellStyle name="Normal 26 28" xfId="46434"/>
    <cellStyle name="Normal 26 28 2" xfId="46435"/>
    <cellStyle name="Normal 26 29" xfId="46436"/>
    <cellStyle name="Normal 26 29 2" xfId="46437"/>
    <cellStyle name="Normal 26 3" xfId="46438"/>
    <cellStyle name="Normal 26 3 2" xfId="46439"/>
    <cellStyle name="Normal 26 30" xfId="46440"/>
    <cellStyle name="Normal 26 30 2" xfId="46441"/>
    <cellStyle name="Normal 26 31" xfId="46442"/>
    <cellStyle name="Normal 26 31 2" xfId="46443"/>
    <cellStyle name="Normal 26 32" xfId="46444"/>
    <cellStyle name="Normal 26 32 2" xfId="46445"/>
    <cellStyle name="Normal 26 33" xfId="46446"/>
    <cellStyle name="Normal 26 33 2" xfId="46447"/>
    <cellStyle name="Normal 26 34" xfId="46448"/>
    <cellStyle name="Normal 26 34 2" xfId="46449"/>
    <cellStyle name="Normal 26 35" xfId="46450"/>
    <cellStyle name="Normal 26 36" xfId="46451"/>
    <cellStyle name="Normal 26 4" xfId="46452"/>
    <cellStyle name="Normal 26 4 2" xfId="46453"/>
    <cellStyle name="Normal 26 5" xfId="46454"/>
    <cellStyle name="Normal 26 5 2" xfId="46455"/>
    <cellStyle name="Normal 26 6" xfId="46456"/>
    <cellStyle name="Normal 26 6 2" xfId="46457"/>
    <cellStyle name="Normal 26 7" xfId="46458"/>
    <cellStyle name="Normal 26 7 2" xfId="46459"/>
    <cellStyle name="Normal 26 8" xfId="46460"/>
    <cellStyle name="Normal 26 8 2" xfId="46461"/>
    <cellStyle name="Normal 26 9" xfId="46462"/>
    <cellStyle name="Normal 26 9 2" xfId="46463"/>
    <cellStyle name="Normal 27" xfId="46464"/>
    <cellStyle name="Normal 27 10" xfId="46465"/>
    <cellStyle name="Normal 27 10 2" xfId="46466"/>
    <cellStyle name="Normal 27 11" xfId="46467"/>
    <cellStyle name="Normal 27 11 2" xfId="46468"/>
    <cellStyle name="Normal 27 12" xfId="46469"/>
    <cellStyle name="Normal 27 12 2" xfId="46470"/>
    <cellStyle name="Normal 27 13" xfId="46471"/>
    <cellStyle name="Normal 27 13 2" xfId="46472"/>
    <cellStyle name="Normal 27 14" xfId="46473"/>
    <cellStyle name="Normal 27 14 2" xfId="46474"/>
    <cellStyle name="Normal 27 15" xfId="46475"/>
    <cellStyle name="Normal 27 15 2" xfId="46476"/>
    <cellStyle name="Normal 27 16" xfId="46477"/>
    <cellStyle name="Normal 27 16 2" xfId="46478"/>
    <cellStyle name="Normal 27 17" xfId="46479"/>
    <cellStyle name="Normal 27 17 2" xfId="46480"/>
    <cellStyle name="Normal 27 18" xfId="46481"/>
    <cellStyle name="Normal 27 18 2" xfId="46482"/>
    <cellStyle name="Normal 27 19" xfId="46483"/>
    <cellStyle name="Normal 27 19 2" xfId="46484"/>
    <cellStyle name="Normal 27 2" xfId="46485"/>
    <cellStyle name="Normal 27 2 2" xfId="46486"/>
    <cellStyle name="Normal 27 20" xfId="46487"/>
    <cellStyle name="Normal 27 20 2" xfId="46488"/>
    <cellStyle name="Normal 27 21" xfId="46489"/>
    <cellStyle name="Normal 27 21 2" xfId="46490"/>
    <cellStyle name="Normal 27 22" xfId="46491"/>
    <cellStyle name="Normal 27 22 2" xfId="46492"/>
    <cellStyle name="Normal 27 23" xfId="46493"/>
    <cellStyle name="Normal 27 23 2" xfId="46494"/>
    <cellStyle name="Normal 27 24" xfId="46495"/>
    <cellStyle name="Normal 27 24 2" xfId="46496"/>
    <cellStyle name="Normal 27 25" xfId="46497"/>
    <cellStyle name="Normal 27 25 2" xfId="46498"/>
    <cellStyle name="Normal 27 26" xfId="46499"/>
    <cellStyle name="Normal 27 26 2" xfId="46500"/>
    <cellStyle name="Normal 27 27" xfId="46501"/>
    <cellStyle name="Normal 27 27 2" xfId="46502"/>
    <cellStyle name="Normal 27 28" xfId="46503"/>
    <cellStyle name="Normal 27 28 2" xfId="46504"/>
    <cellStyle name="Normal 27 29" xfId="46505"/>
    <cellStyle name="Normal 27 29 2" xfId="46506"/>
    <cellStyle name="Normal 27 29 3" xfId="46507"/>
    <cellStyle name="Normal 27 3" xfId="46508"/>
    <cellStyle name="Normal 27 3 2" xfId="46509"/>
    <cellStyle name="Normal 27 30" xfId="46510"/>
    <cellStyle name="Normal 27 30 2" xfId="46511"/>
    <cellStyle name="Normal 27 31" xfId="46512"/>
    <cellStyle name="Normal 27 31 2" xfId="46513"/>
    <cellStyle name="Normal 27 32" xfId="46514"/>
    <cellStyle name="Normal 27 32 2" xfId="46515"/>
    <cellStyle name="Normal 27 32 3" xfId="46516"/>
    <cellStyle name="Normal 27 33" xfId="46517"/>
    <cellStyle name="Normal 27 34" xfId="46518"/>
    <cellStyle name="Normal 27 35" xfId="46519"/>
    <cellStyle name="Normal 27 4" xfId="46520"/>
    <cellStyle name="Normal 27 4 2" xfId="46521"/>
    <cellStyle name="Normal 27 5" xfId="46522"/>
    <cellStyle name="Normal 27 5 2" xfId="46523"/>
    <cellStyle name="Normal 27 6" xfId="46524"/>
    <cellStyle name="Normal 27 6 2" xfId="46525"/>
    <cellStyle name="Normal 27 7" xfId="46526"/>
    <cellStyle name="Normal 27 7 2" xfId="46527"/>
    <cellStyle name="Normal 27 8" xfId="46528"/>
    <cellStyle name="Normal 27 8 2" xfId="46529"/>
    <cellStyle name="Normal 27 9" xfId="46530"/>
    <cellStyle name="Normal 27 9 2" xfId="46531"/>
    <cellStyle name="Normal 28" xfId="46532"/>
    <cellStyle name="Normal 28 10" xfId="46533"/>
    <cellStyle name="Normal 28 10 2" xfId="46534"/>
    <cellStyle name="Normal 28 11" xfId="46535"/>
    <cellStyle name="Normal 28 11 2" xfId="46536"/>
    <cellStyle name="Normal 28 12" xfId="46537"/>
    <cellStyle name="Normal 28 12 2" xfId="46538"/>
    <cellStyle name="Normal 28 13" xfId="46539"/>
    <cellStyle name="Normal 28 13 2" xfId="46540"/>
    <cellStyle name="Normal 28 14" xfId="46541"/>
    <cellStyle name="Normal 28 14 2" xfId="46542"/>
    <cellStyle name="Normal 28 15" xfId="46543"/>
    <cellStyle name="Normal 28 15 2" xfId="46544"/>
    <cellStyle name="Normal 28 15 3" xfId="46545"/>
    <cellStyle name="Normal 28 16" xfId="46546"/>
    <cellStyle name="Normal 28 16 2" xfId="46547"/>
    <cellStyle name="Normal 28 17" xfId="46548"/>
    <cellStyle name="Normal 28 17 2" xfId="46549"/>
    <cellStyle name="Normal 28 18" xfId="46550"/>
    <cellStyle name="Normal 28 18 2" xfId="46551"/>
    <cellStyle name="Normal 28 19" xfId="46552"/>
    <cellStyle name="Normal 28 19 2" xfId="46553"/>
    <cellStyle name="Normal 28 2" xfId="46554"/>
    <cellStyle name="Normal 28 2 2" xfId="46555"/>
    <cellStyle name="Normal 28 2 3" xfId="46556"/>
    <cellStyle name="Normal 28 2 4" xfId="46557"/>
    <cellStyle name="Normal 28 20" xfId="46558"/>
    <cellStyle name="Normal 28 20 2" xfId="46559"/>
    <cellStyle name="Normal 28 21" xfId="46560"/>
    <cellStyle name="Normal 28 21 2" xfId="46561"/>
    <cellStyle name="Normal 28 22" xfId="46562"/>
    <cellStyle name="Normal 28 22 2" xfId="46563"/>
    <cellStyle name="Normal 28 23" xfId="46564"/>
    <cellStyle name="Normal 28 23 2" xfId="46565"/>
    <cellStyle name="Normal 28 23 3" xfId="46566"/>
    <cellStyle name="Normal 28 24" xfId="46567"/>
    <cellStyle name="Normal 28 24 2" xfId="46568"/>
    <cellStyle name="Normal 28 25" xfId="46569"/>
    <cellStyle name="Normal 28 25 2" xfId="46570"/>
    <cellStyle name="Normal 28 26" xfId="46571"/>
    <cellStyle name="Normal 28 26 2" xfId="46572"/>
    <cellStyle name="Normal 28 27" xfId="46573"/>
    <cellStyle name="Normal 28 27 2" xfId="46574"/>
    <cellStyle name="Normal 28 28" xfId="46575"/>
    <cellStyle name="Normal 28 28 2" xfId="46576"/>
    <cellStyle name="Normal 28 29" xfId="46577"/>
    <cellStyle name="Normal 28 29 2" xfId="46578"/>
    <cellStyle name="Normal 28 3" xfId="46579"/>
    <cellStyle name="Normal 28 3 2" xfId="46580"/>
    <cellStyle name="Normal 28 3 2 2" xfId="46581"/>
    <cellStyle name="Normal 28 3 2 3" xfId="46582"/>
    <cellStyle name="Normal 28 3 3" xfId="46583"/>
    <cellStyle name="Normal 28 3 4" xfId="46584"/>
    <cellStyle name="Normal 28 30" xfId="46585"/>
    <cellStyle name="Normal 28 30 2" xfId="46586"/>
    <cellStyle name="Normal 28 31" xfId="46587"/>
    <cellStyle name="Normal 28 31 2" xfId="46588"/>
    <cellStyle name="Normal 28 32" xfId="46589"/>
    <cellStyle name="Normal 28 32 2" xfId="46590"/>
    <cellStyle name="Normal 28 33" xfId="46591"/>
    <cellStyle name="Normal 28 34" xfId="46592"/>
    <cellStyle name="Normal 28 4" xfId="46593"/>
    <cellStyle name="Normal 28 4 2" xfId="46594"/>
    <cellStyle name="Normal 28 5" xfId="46595"/>
    <cellStyle name="Normal 28 5 2" xfId="46596"/>
    <cellStyle name="Normal 28 6" xfId="46597"/>
    <cellStyle name="Normal 28 6 2" xfId="46598"/>
    <cellStyle name="Normal 28 7" xfId="46599"/>
    <cellStyle name="Normal 28 7 2" xfId="46600"/>
    <cellStyle name="Normal 28 8" xfId="46601"/>
    <cellStyle name="Normal 28 8 2" xfId="46602"/>
    <cellStyle name="Normal 28 9" xfId="46603"/>
    <cellStyle name="Normal 28 9 2" xfId="46604"/>
    <cellStyle name="Normal 29" xfId="46605"/>
    <cellStyle name="Normal 29 10" xfId="46606"/>
    <cellStyle name="Normal 29 10 2" xfId="46607"/>
    <cellStyle name="Normal 29 11" xfId="46608"/>
    <cellStyle name="Normal 29 11 2" xfId="46609"/>
    <cellStyle name="Normal 29 12" xfId="46610"/>
    <cellStyle name="Normal 29 12 2" xfId="46611"/>
    <cellStyle name="Normal 29 13" xfId="46612"/>
    <cellStyle name="Normal 29 13 2" xfId="46613"/>
    <cellStyle name="Normal 29 14" xfId="46614"/>
    <cellStyle name="Normal 29 14 2" xfId="46615"/>
    <cellStyle name="Normal 29 15" xfId="46616"/>
    <cellStyle name="Normal 29 15 2" xfId="46617"/>
    <cellStyle name="Normal 29 16" xfId="46618"/>
    <cellStyle name="Normal 29 16 2" xfId="46619"/>
    <cellStyle name="Normal 29 17" xfId="46620"/>
    <cellStyle name="Normal 29 17 2" xfId="46621"/>
    <cellStyle name="Normal 29 18" xfId="46622"/>
    <cellStyle name="Normal 29 18 2" xfId="46623"/>
    <cellStyle name="Normal 29 19" xfId="46624"/>
    <cellStyle name="Normal 29 19 2" xfId="46625"/>
    <cellStyle name="Normal 29 2" xfId="46626"/>
    <cellStyle name="Normal 29 2 2" xfId="46627"/>
    <cellStyle name="Normal 29 20" xfId="46628"/>
    <cellStyle name="Normal 29 20 2" xfId="46629"/>
    <cellStyle name="Normal 29 21" xfId="46630"/>
    <cellStyle name="Normal 29 21 2" xfId="46631"/>
    <cellStyle name="Normal 29 22" xfId="46632"/>
    <cellStyle name="Normal 29 22 2" xfId="46633"/>
    <cellStyle name="Normal 29 23" xfId="46634"/>
    <cellStyle name="Normal 29 23 2" xfId="46635"/>
    <cellStyle name="Normal 29 24" xfId="46636"/>
    <cellStyle name="Normal 29 24 2" xfId="46637"/>
    <cellStyle name="Normal 29 25" xfId="46638"/>
    <cellStyle name="Normal 29 25 2" xfId="46639"/>
    <cellStyle name="Normal 29 26" xfId="46640"/>
    <cellStyle name="Normal 29 26 2" xfId="46641"/>
    <cellStyle name="Normal 29 27" xfId="46642"/>
    <cellStyle name="Normal 29 27 2" xfId="46643"/>
    <cellStyle name="Normal 29 28" xfId="46644"/>
    <cellStyle name="Normal 29 28 2" xfId="46645"/>
    <cellStyle name="Normal 29 29" xfId="46646"/>
    <cellStyle name="Normal 29 29 2" xfId="46647"/>
    <cellStyle name="Normal 29 3" xfId="46648"/>
    <cellStyle name="Normal 29 3 2" xfId="46649"/>
    <cellStyle name="Normal 29 30" xfId="46650"/>
    <cellStyle name="Normal 29 30 2" xfId="46651"/>
    <cellStyle name="Normal 29 31" xfId="46652"/>
    <cellStyle name="Normal 29 31 2" xfId="46653"/>
    <cellStyle name="Normal 29 32" xfId="46654"/>
    <cellStyle name="Normal 29 32 2" xfId="46655"/>
    <cellStyle name="Normal 29 33" xfId="46656"/>
    <cellStyle name="Normal 29 34" xfId="46657"/>
    <cellStyle name="Normal 29 4" xfId="46658"/>
    <cellStyle name="Normal 29 4 2" xfId="46659"/>
    <cellStyle name="Normal 29 5" xfId="46660"/>
    <cellStyle name="Normal 29 5 2" xfId="46661"/>
    <cellStyle name="Normal 29 6" xfId="46662"/>
    <cellStyle name="Normal 29 6 2" xfId="46663"/>
    <cellStyle name="Normal 29 7" xfId="46664"/>
    <cellStyle name="Normal 29 7 2" xfId="46665"/>
    <cellStyle name="Normal 29 8" xfId="46666"/>
    <cellStyle name="Normal 29 8 2" xfId="46667"/>
    <cellStyle name="Normal 29 9" xfId="46668"/>
    <cellStyle name="Normal 29 9 2" xfId="46669"/>
    <cellStyle name="Normal 3" xfId="7"/>
    <cellStyle name="Normal 3 10" xfId="46670"/>
    <cellStyle name="Normal 3 10 2" xfId="46671"/>
    <cellStyle name="Normal 3 10 2 2" xfId="46672"/>
    <cellStyle name="Normal 3 10 2 3" xfId="46673"/>
    <cellStyle name="Normal 3 10 2 4" xfId="46674"/>
    <cellStyle name="Normal 3 10 2 5" xfId="46675"/>
    <cellStyle name="Normal 3 10 2 6" xfId="46676"/>
    <cellStyle name="Normal 3 10 3" xfId="46677"/>
    <cellStyle name="Normal 3 10 4" xfId="46678"/>
    <cellStyle name="Normal 3 10 5" xfId="46679"/>
    <cellStyle name="Normal 3 10 6" xfId="46680"/>
    <cellStyle name="Normal 3 10 7" xfId="46681"/>
    <cellStyle name="Normal 3 11" xfId="46682"/>
    <cellStyle name="Normal 3 11 2" xfId="46683"/>
    <cellStyle name="Normal 3 11 2 2" xfId="46684"/>
    <cellStyle name="Normal 3 11 2 3" xfId="46685"/>
    <cellStyle name="Normal 3 11 2 4" xfId="46686"/>
    <cellStyle name="Normal 3 11 2 5" xfId="46687"/>
    <cellStyle name="Normal 3 11 2 6" xfId="46688"/>
    <cellStyle name="Normal 3 11 3" xfId="46689"/>
    <cellStyle name="Normal 3 11 4" xfId="46690"/>
    <cellStyle name="Normal 3 11 5" xfId="46691"/>
    <cellStyle name="Normal 3 11 6" xfId="46692"/>
    <cellStyle name="Normal 3 11 7" xfId="46693"/>
    <cellStyle name="Normal 3 12" xfId="46694"/>
    <cellStyle name="Normal 3 12 2" xfId="46695"/>
    <cellStyle name="Normal 3 12 2 2" xfId="46696"/>
    <cellStyle name="Normal 3 12 2 3" xfId="46697"/>
    <cellStyle name="Normal 3 12 2 4" xfId="46698"/>
    <cellStyle name="Normal 3 12 2 5" xfId="46699"/>
    <cellStyle name="Normal 3 12 2 6" xfId="46700"/>
    <cellStyle name="Normal 3 12 3" xfId="46701"/>
    <cellStyle name="Normal 3 12 4" xfId="46702"/>
    <cellStyle name="Normal 3 12 5" xfId="46703"/>
    <cellStyle name="Normal 3 12 6" xfId="46704"/>
    <cellStyle name="Normal 3 12 7" xfId="46705"/>
    <cellStyle name="Normal 3 13" xfId="46706"/>
    <cellStyle name="Normal 3 13 2" xfId="46707"/>
    <cellStyle name="Normal 3 13 2 2" xfId="46708"/>
    <cellStyle name="Normal 3 13 2 3" xfId="46709"/>
    <cellStyle name="Normal 3 13 2 4" xfId="46710"/>
    <cellStyle name="Normal 3 13 2 5" xfId="46711"/>
    <cellStyle name="Normal 3 13 2 6" xfId="46712"/>
    <cellStyle name="Normal 3 13 3" xfId="46713"/>
    <cellStyle name="Normal 3 13 4" xfId="46714"/>
    <cellStyle name="Normal 3 13 5" xfId="46715"/>
    <cellStyle name="Normal 3 13 6" xfId="46716"/>
    <cellStyle name="Normal 3 13 7" xfId="46717"/>
    <cellStyle name="Normal 3 14" xfId="46718"/>
    <cellStyle name="Normal 3 14 2" xfId="46719"/>
    <cellStyle name="Normal 3 14 2 2" xfId="46720"/>
    <cellStyle name="Normal 3 14 2 3" xfId="46721"/>
    <cellStyle name="Normal 3 14 2 4" xfId="46722"/>
    <cellStyle name="Normal 3 14 2 5" xfId="46723"/>
    <cellStyle name="Normal 3 14 2 6" xfId="46724"/>
    <cellStyle name="Normal 3 14 3" xfId="46725"/>
    <cellStyle name="Normal 3 14 4" xfId="46726"/>
    <cellStyle name="Normal 3 14 5" xfId="46727"/>
    <cellStyle name="Normal 3 14 6" xfId="46728"/>
    <cellStyle name="Normal 3 14 7" xfId="46729"/>
    <cellStyle name="Normal 3 15" xfId="46730"/>
    <cellStyle name="Normal 3 15 2" xfId="46731"/>
    <cellStyle name="Normal 3 15 2 2" xfId="46732"/>
    <cellStyle name="Normal 3 15 2 3" xfId="46733"/>
    <cellStyle name="Normal 3 15 2 4" xfId="46734"/>
    <cellStyle name="Normal 3 15 2 5" xfId="46735"/>
    <cellStyle name="Normal 3 15 2 6" xfId="46736"/>
    <cellStyle name="Normal 3 15 3" xfId="46737"/>
    <cellStyle name="Normal 3 15 4" xfId="46738"/>
    <cellStyle name="Normal 3 15 5" xfId="46739"/>
    <cellStyle name="Normal 3 15 6" xfId="46740"/>
    <cellStyle name="Normal 3 15 7" xfId="46741"/>
    <cellStyle name="Normal 3 16" xfId="46742"/>
    <cellStyle name="Normal 3 16 2" xfId="46743"/>
    <cellStyle name="Normal 3 16 2 2" xfId="46744"/>
    <cellStyle name="Normal 3 16 2 3" xfId="46745"/>
    <cellStyle name="Normal 3 16 2 4" xfId="46746"/>
    <cellStyle name="Normal 3 16 2 5" xfId="46747"/>
    <cellStyle name="Normal 3 16 2 6" xfId="46748"/>
    <cellStyle name="Normal 3 16 3" xfId="46749"/>
    <cellStyle name="Normal 3 16 4" xfId="46750"/>
    <cellStyle name="Normal 3 16 5" xfId="46751"/>
    <cellStyle name="Normal 3 16 6" xfId="46752"/>
    <cellStyle name="Normal 3 16 7" xfId="46753"/>
    <cellStyle name="Normal 3 17" xfId="46754"/>
    <cellStyle name="Normal 3 17 2" xfId="46755"/>
    <cellStyle name="Normal 3 17 2 2" xfId="46756"/>
    <cellStyle name="Normal 3 17 2 3" xfId="46757"/>
    <cellStyle name="Normal 3 17 2 4" xfId="46758"/>
    <cellStyle name="Normal 3 17 2 5" xfId="46759"/>
    <cellStyle name="Normal 3 17 2 6" xfId="46760"/>
    <cellStyle name="Normal 3 17 3" xfId="46761"/>
    <cellStyle name="Normal 3 17 4" xfId="46762"/>
    <cellStyle name="Normal 3 17 5" xfId="46763"/>
    <cellStyle name="Normal 3 17 6" xfId="46764"/>
    <cellStyle name="Normal 3 17 7" xfId="46765"/>
    <cellStyle name="Normal 3 18" xfId="46766"/>
    <cellStyle name="Normal 3 18 2" xfId="46767"/>
    <cellStyle name="Normal 3 18 2 2" xfId="46768"/>
    <cellStyle name="Normal 3 18 2 3" xfId="46769"/>
    <cellStyle name="Normal 3 18 2 4" xfId="46770"/>
    <cellStyle name="Normal 3 18 2 5" xfId="46771"/>
    <cellStyle name="Normal 3 18 2 6" xfId="46772"/>
    <cellStyle name="Normal 3 18 3" xfId="46773"/>
    <cellStyle name="Normal 3 18 4" xfId="46774"/>
    <cellStyle name="Normal 3 18 5" xfId="46775"/>
    <cellStyle name="Normal 3 18 6" xfId="46776"/>
    <cellStyle name="Normal 3 18 7" xfId="46777"/>
    <cellStyle name="Normal 3 19" xfId="46778"/>
    <cellStyle name="Normal 3 19 2" xfId="46779"/>
    <cellStyle name="Normal 3 19 2 2" xfId="46780"/>
    <cellStyle name="Normal 3 19 2 3" xfId="46781"/>
    <cellStyle name="Normal 3 19 2 4" xfId="46782"/>
    <cellStyle name="Normal 3 19 2 5" xfId="46783"/>
    <cellStyle name="Normal 3 19 2 6" xfId="46784"/>
    <cellStyle name="Normal 3 19 3" xfId="46785"/>
    <cellStyle name="Normal 3 19 4" xfId="46786"/>
    <cellStyle name="Normal 3 19 5" xfId="46787"/>
    <cellStyle name="Normal 3 19 6" xfId="46788"/>
    <cellStyle name="Normal 3 19 7" xfId="46789"/>
    <cellStyle name="Normal 3 2" xfId="46790"/>
    <cellStyle name="Normal 3 2 2" xfId="46791"/>
    <cellStyle name="Normal 3 2 2 2" xfId="46792"/>
    <cellStyle name="Normal 3 2 2 3" xfId="46793"/>
    <cellStyle name="Normal 3 2 2 4" xfId="46794"/>
    <cellStyle name="Normal 3 2 2 5" xfId="46795"/>
    <cellStyle name="Normal 3 2 2 6" xfId="46796"/>
    <cellStyle name="Normal 3 2 3" xfId="46797"/>
    <cellStyle name="Normal 3 2 4" xfId="46798"/>
    <cellStyle name="Normal 3 2 5" xfId="46799"/>
    <cellStyle name="Normal 3 2 6" xfId="46800"/>
    <cellStyle name="Normal 3 2 7" xfId="46801"/>
    <cellStyle name="Normal 3 20" xfId="46802"/>
    <cellStyle name="Normal 3 20 2" xfId="46803"/>
    <cellStyle name="Normal 3 20 2 2" xfId="46804"/>
    <cellStyle name="Normal 3 20 3" xfId="46805"/>
    <cellStyle name="Normal 3 20 4" xfId="46806"/>
    <cellStyle name="Normal 3 20 5" xfId="46807"/>
    <cellStyle name="Normal 3 20 6" xfId="46808"/>
    <cellStyle name="Normal 3 21" xfId="46809"/>
    <cellStyle name="Normal 3 21 2" xfId="46810"/>
    <cellStyle name="Normal 3 21 2 2" xfId="46811"/>
    <cellStyle name="Normal 3 21 3" xfId="46812"/>
    <cellStyle name="Normal 3 21 4" xfId="46813"/>
    <cellStyle name="Normal 3 21 5" xfId="46814"/>
    <cellStyle name="Normal 3 21 6" xfId="46815"/>
    <cellStyle name="Normal 3 22" xfId="46816"/>
    <cellStyle name="Normal 3 22 2" xfId="46817"/>
    <cellStyle name="Normal 3 22 3" xfId="46818"/>
    <cellStyle name="Normal 3 22 4" xfId="46819"/>
    <cellStyle name="Normal 3 22 5" xfId="46820"/>
    <cellStyle name="Normal 3 23" xfId="46821"/>
    <cellStyle name="Normal 3 23 2" xfId="46822"/>
    <cellStyle name="Normal 3 23 3" xfId="46823"/>
    <cellStyle name="Normal 3 23 4" xfId="46824"/>
    <cellStyle name="Normal 3 23 5" xfId="46825"/>
    <cellStyle name="Normal 3 24" xfId="46826"/>
    <cellStyle name="Normal 3 24 2" xfId="46827"/>
    <cellStyle name="Normal 3 24 3" xfId="46828"/>
    <cellStyle name="Normal 3 24 4" xfId="46829"/>
    <cellStyle name="Normal 3 25" xfId="46830"/>
    <cellStyle name="Normal 3 25 2" xfId="46831"/>
    <cellStyle name="Normal 3 25 3" xfId="46832"/>
    <cellStyle name="Normal 3 25 4" xfId="46833"/>
    <cellStyle name="Normal 3 26" xfId="46834"/>
    <cellStyle name="Normal 3 26 2" xfId="46835"/>
    <cellStyle name="Normal 3 26 3" xfId="46836"/>
    <cellStyle name="Normal 3 26 4" xfId="46837"/>
    <cellStyle name="Normal 3 27" xfId="46838"/>
    <cellStyle name="Normal 3 27 2" xfId="46839"/>
    <cellStyle name="Normal 3 27 3" xfId="46840"/>
    <cellStyle name="Normal 3 28" xfId="46841"/>
    <cellStyle name="Normal 3 28 2" xfId="46842"/>
    <cellStyle name="Normal 3 29" xfId="46843"/>
    <cellStyle name="Normal 3 29 2" xfId="46844"/>
    <cellStyle name="Normal 3 3" xfId="46845"/>
    <cellStyle name="Normal 3 3 2" xfId="46846"/>
    <cellStyle name="Normal 3 3 2 2" xfId="46847"/>
    <cellStyle name="Normal 3 3 2 3" xfId="46848"/>
    <cellStyle name="Normal 3 3 2 4" xfId="46849"/>
    <cellStyle name="Normal 3 3 2 5" xfId="46850"/>
    <cellStyle name="Normal 3 3 2 6" xfId="46851"/>
    <cellStyle name="Normal 3 3 3" xfId="46852"/>
    <cellStyle name="Normal 3 3 4" xfId="46853"/>
    <cellStyle name="Normal 3 3 5" xfId="46854"/>
    <cellStyle name="Normal 3 3 6" xfId="46855"/>
    <cellStyle name="Normal 3 3 7" xfId="46856"/>
    <cellStyle name="Normal 3 30" xfId="46857"/>
    <cellStyle name="Normal 3 30 2" xfId="46858"/>
    <cellStyle name="Normal 3 31" xfId="46859"/>
    <cellStyle name="Normal 3 31 2" xfId="46860"/>
    <cellStyle name="Normal 3 32" xfId="46861"/>
    <cellStyle name="Normal 3 32 2" xfId="46862"/>
    <cellStyle name="Normal 3 33" xfId="46863"/>
    <cellStyle name="Normal 3 33 2" xfId="46864"/>
    <cellStyle name="Normal 3 34" xfId="46865"/>
    <cellStyle name="Normal 3 34 2" xfId="46866"/>
    <cellStyle name="Normal 3 35" xfId="46867"/>
    <cellStyle name="Normal 3 35 2" xfId="46868"/>
    <cellStyle name="Normal 3 36" xfId="46869"/>
    <cellStyle name="Normal 3 36 2" xfId="46870"/>
    <cellStyle name="Normal 3 37" xfId="46871"/>
    <cellStyle name="Normal 3 37 2" xfId="46872"/>
    <cellStyle name="Normal 3 38" xfId="46873"/>
    <cellStyle name="Normal 3 38 2" xfId="46874"/>
    <cellStyle name="Normal 3 39" xfId="46875"/>
    <cellStyle name="Normal 3 39 2" xfId="46876"/>
    <cellStyle name="Normal 3 4" xfId="46877"/>
    <cellStyle name="Normal 3 4 2" xfId="46878"/>
    <cellStyle name="Normal 3 4 2 2" xfId="46879"/>
    <cellStyle name="Normal 3 4 2 3" xfId="46880"/>
    <cellStyle name="Normal 3 4 2 4" xfId="46881"/>
    <cellStyle name="Normal 3 4 2 5" xfId="46882"/>
    <cellStyle name="Normal 3 4 2 6" xfId="46883"/>
    <cellStyle name="Normal 3 4 3" xfId="46884"/>
    <cellStyle name="Normal 3 4 4" xfId="46885"/>
    <cellStyle name="Normal 3 4 5" xfId="46886"/>
    <cellStyle name="Normal 3 4 6" xfId="46887"/>
    <cellStyle name="Normal 3 4 7" xfId="46888"/>
    <cellStyle name="Normal 3 40" xfId="46889"/>
    <cellStyle name="Normal 3 40 2" xfId="46890"/>
    <cellStyle name="Normal 3 41" xfId="46891"/>
    <cellStyle name="Normal 3 41 2" xfId="46892"/>
    <cellStyle name="Normal 3 42" xfId="46893"/>
    <cellStyle name="Normal 3 42 2" xfId="46894"/>
    <cellStyle name="Normal 3 43" xfId="46895"/>
    <cellStyle name="Normal 3 43 2" xfId="46896"/>
    <cellStyle name="Normal 3 44" xfId="46897"/>
    <cellStyle name="Normal 3 44 2" xfId="46898"/>
    <cellStyle name="Normal 3 45" xfId="46899"/>
    <cellStyle name="Normal 3 45 2" xfId="46900"/>
    <cellStyle name="Normal 3 46" xfId="46901"/>
    <cellStyle name="Normal 3 46 2" xfId="46902"/>
    <cellStyle name="Normal 3 47" xfId="46903"/>
    <cellStyle name="Normal 3 47 2" xfId="46904"/>
    <cellStyle name="Normal 3 48" xfId="46905"/>
    <cellStyle name="Normal 3 48 2" xfId="46906"/>
    <cellStyle name="Normal 3 49" xfId="46907"/>
    <cellStyle name="Normal 3 49 2" xfId="46908"/>
    <cellStyle name="Normal 3 5" xfId="46909"/>
    <cellStyle name="Normal 3 5 2" xfId="46910"/>
    <cellStyle name="Normal 3 5 2 2" xfId="46911"/>
    <cellStyle name="Normal 3 5 2 3" xfId="46912"/>
    <cellStyle name="Normal 3 5 2 4" xfId="46913"/>
    <cellStyle name="Normal 3 5 2 5" xfId="46914"/>
    <cellStyle name="Normal 3 5 2 6" xfId="46915"/>
    <cellStyle name="Normal 3 5 3" xfId="46916"/>
    <cellStyle name="Normal 3 5 4" xfId="46917"/>
    <cellStyle name="Normal 3 5 5" xfId="46918"/>
    <cellStyle name="Normal 3 5 6" xfId="46919"/>
    <cellStyle name="Normal 3 5 7" xfId="46920"/>
    <cellStyle name="Normal 3 5 8" xfId="58134"/>
    <cellStyle name="Normal 3 50" xfId="46921"/>
    <cellStyle name="Normal 3 50 2" xfId="46922"/>
    <cellStyle name="Normal 3 51" xfId="46923"/>
    <cellStyle name="Normal 3 51 2" xfId="46924"/>
    <cellStyle name="Normal 3 52" xfId="46925"/>
    <cellStyle name="Normal 3 52 2" xfId="46926"/>
    <cellStyle name="Normal 3 53" xfId="46927"/>
    <cellStyle name="Normal 3 53 2" xfId="46928"/>
    <cellStyle name="Normal 3 54" xfId="46929"/>
    <cellStyle name="Normal 3 54 2" xfId="46930"/>
    <cellStyle name="Normal 3 55" xfId="46931"/>
    <cellStyle name="Normal 3 55 2" xfId="46932"/>
    <cellStyle name="Normal 3 56" xfId="46933"/>
    <cellStyle name="Normal 3 56 2" xfId="46934"/>
    <cellStyle name="Normal 3 57" xfId="46935"/>
    <cellStyle name="Normal 3 57 2" xfId="46936"/>
    <cellStyle name="Normal 3 58" xfId="46937"/>
    <cellStyle name="Normal 3 58 2" xfId="46938"/>
    <cellStyle name="Normal 3 59" xfId="46939"/>
    <cellStyle name="Normal 3 59 2" xfId="46940"/>
    <cellStyle name="Normal 3 6" xfId="46941"/>
    <cellStyle name="Normal 3 6 2" xfId="46942"/>
    <cellStyle name="Normal 3 6 2 2" xfId="46943"/>
    <cellStyle name="Normal 3 6 2 3" xfId="46944"/>
    <cellStyle name="Normal 3 6 2 4" xfId="46945"/>
    <cellStyle name="Normal 3 6 2 5" xfId="46946"/>
    <cellStyle name="Normal 3 6 2 6" xfId="46947"/>
    <cellStyle name="Normal 3 6 3" xfId="46948"/>
    <cellStyle name="Normal 3 6 4" xfId="46949"/>
    <cellStyle name="Normal 3 6 5" xfId="46950"/>
    <cellStyle name="Normal 3 6 6" xfId="46951"/>
    <cellStyle name="Normal 3 6 7" xfId="46952"/>
    <cellStyle name="Normal 3 60" xfId="46953"/>
    <cellStyle name="Normal 3 60 2" xfId="46954"/>
    <cellStyle name="Normal 3 61" xfId="46955"/>
    <cellStyle name="Normal 3 61 2" xfId="46956"/>
    <cellStyle name="Normal 3 62" xfId="46957"/>
    <cellStyle name="Normal 3 62 2" xfId="46958"/>
    <cellStyle name="Normal 3 63" xfId="46959"/>
    <cellStyle name="Normal 3 63 2" xfId="46960"/>
    <cellStyle name="Normal 3 64" xfId="46961"/>
    <cellStyle name="Normal 3 64 2" xfId="46962"/>
    <cellStyle name="Normal 3 65" xfId="46963"/>
    <cellStyle name="Normal 3 65 2" xfId="46964"/>
    <cellStyle name="Normal 3 66" xfId="46965"/>
    <cellStyle name="Normal 3 66 2" xfId="46966"/>
    <cellStyle name="Normal 3 67" xfId="46967"/>
    <cellStyle name="Normal 3 67 2" xfId="46968"/>
    <cellStyle name="Normal 3 68" xfId="46969"/>
    <cellStyle name="Normal 3 68 2" xfId="46970"/>
    <cellStyle name="Normal 3 69" xfId="46971"/>
    <cellStyle name="Normal 3 69 2" xfId="46972"/>
    <cellStyle name="Normal 3 7" xfId="46973"/>
    <cellStyle name="Normal 3 7 2" xfId="46974"/>
    <cellStyle name="Normal 3 7 2 2" xfId="46975"/>
    <cellStyle name="Normal 3 7 2 3" xfId="46976"/>
    <cellStyle name="Normal 3 7 2 4" xfId="46977"/>
    <cellStyle name="Normal 3 7 2 5" xfId="46978"/>
    <cellStyle name="Normal 3 7 2 6" xfId="46979"/>
    <cellStyle name="Normal 3 7 3" xfId="46980"/>
    <cellStyle name="Normal 3 7 4" xfId="46981"/>
    <cellStyle name="Normal 3 7 5" xfId="46982"/>
    <cellStyle name="Normal 3 7 6" xfId="46983"/>
    <cellStyle name="Normal 3 7 7" xfId="46984"/>
    <cellStyle name="Normal 3 70" xfId="46985"/>
    <cellStyle name="Normal 3 70 2" xfId="46986"/>
    <cellStyle name="Normal 3 71" xfId="46987"/>
    <cellStyle name="Normal 3 71 2" xfId="46988"/>
    <cellStyle name="Normal 3 72" xfId="46989"/>
    <cellStyle name="Normal 3 72 2" xfId="46990"/>
    <cellStyle name="Normal 3 73" xfId="46991"/>
    <cellStyle name="Normal 3 73 2" xfId="46992"/>
    <cellStyle name="Normal 3 73 3" xfId="46993"/>
    <cellStyle name="Normal 3 74" xfId="46994"/>
    <cellStyle name="Normal 3 74 2" xfId="46995"/>
    <cellStyle name="Normal 3 75" xfId="46996"/>
    <cellStyle name="Normal 3 75 2" xfId="46997"/>
    <cellStyle name="Normal 3 76" xfId="46998"/>
    <cellStyle name="Normal 3 76 2" xfId="46999"/>
    <cellStyle name="Normal 3 77" xfId="47000"/>
    <cellStyle name="Normal 3 77 2" xfId="47001"/>
    <cellStyle name="Normal 3 78" xfId="47002"/>
    <cellStyle name="Normal 3 79" xfId="47003"/>
    <cellStyle name="Normal 3 79 2" xfId="47004"/>
    <cellStyle name="Normal 3 8" xfId="47005"/>
    <cellStyle name="Normal 3 8 2" xfId="47006"/>
    <cellStyle name="Normal 3 8 2 2" xfId="47007"/>
    <cellStyle name="Normal 3 8 2 3" xfId="47008"/>
    <cellStyle name="Normal 3 8 2 4" xfId="47009"/>
    <cellStyle name="Normal 3 8 2 5" xfId="47010"/>
    <cellStyle name="Normal 3 8 2 6" xfId="47011"/>
    <cellStyle name="Normal 3 8 3" xfId="47012"/>
    <cellStyle name="Normal 3 8 4" xfId="47013"/>
    <cellStyle name="Normal 3 8 5" xfId="47014"/>
    <cellStyle name="Normal 3 8 6" xfId="47015"/>
    <cellStyle name="Normal 3 8 7" xfId="47016"/>
    <cellStyle name="Normal 3 80" xfId="47017"/>
    <cellStyle name="Normal 3 80 2" xfId="47018"/>
    <cellStyle name="Normal 3 81" xfId="47019"/>
    <cellStyle name="Normal 3 82" xfId="47020"/>
    <cellStyle name="Normal 3 9" xfId="47021"/>
    <cellStyle name="Normal 3 9 2" xfId="47022"/>
    <cellStyle name="Normal 3 9 2 2" xfId="47023"/>
    <cellStyle name="Normal 3 9 2 3" xfId="47024"/>
    <cellStyle name="Normal 3 9 2 4" xfId="47025"/>
    <cellStyle name="Normal 3 9 2 5" xfId="47026"/>
    <cellStyle name="Normal 3 9 2 6" xfId="47027"/>
    <cellStyle name="Normal 3 9 3" xfId="47028"/>
    <cellStyle name="Normal 3 9 4" xfId="47029"/>
    <cellStyle name="Normal 3 9 5" xfId="47030"/>
    <cellStyle name="Normal 3 9 6" xfId="47031"/>
    <cellStyle name="Normal 3 9 7" xfId="47032"/>
    <cellStyle name="Normal 3_2_Biscuit with Tax computation 2" xfId="47033"/>
    <cellStyle name="Normal 30" xfId="47034"/>
    <cellStyle name="Normal 30 10" xfId="47035"/>
    <cellStyle name="Normal 30 10 2" xfId="47036"/>
    <cellStyle name="Normal 30 11" xfId="47037"/>
    <cellStyle name="Normal 30 11 2" xfId="47038"/>
    <cellStyle name="Normal 30 12" xfId="47039"/>
    <cellStyle name="Normal 30 12 2" xfId="47040"/>
    <cellStyle name="Normal 30 13" xfId="47041"/>
    <cellStyle name="Normal 30 13 2" xfId="47042"/>
    <cellStyle name="Normal 30 14" xfId="47043"/>
    <cellStyle name="Normal 30 14 2" xfId="47044"/>
    <cellStyle name="Normal 30 15" xfId="47045"/>
    <cellStyle name="Normal 30 15 2" xfId="47046"/>
    <cellStyle name="Normal 30 16" xfId="47047"/>
    <cellStyle name="Normal 30 16 2" xfId="47048"/>
    <cellStyle name="Normal 30 17" xfId="47049"/>
    <cellStyle name="Normal 30 17 2" xfId="47050"/>
    <cellStyle name="Normal 30 18" xfId="47051"/>
    <cellStyle name="Normal 30 18 2" xfId="47052"/>
    <cellStyle name="Normal 30 19" xfId="47053"/>
    <cellStyle name="Normal 30 19 2" xfId="47054"/>
    <cellStyle name="Normal 30 2" xfId="47055"/>
    <cellStyle name="Normal 30 2 2" xfId="47056"/>
    <cellStyle name="Normal 30 2 3" xfId="47057"/>
    <cellStyle name="Normal 30 20" xfId="47058"/>
    <cellStyle name="Normal 30 20 2" xfId="47059"/>
    <cellStyle name="Normal 30 21" xfId="47060"/>
    <cellStyle name="Normal 30 21 2" xfId="47061"/>
    <cellStyle name="Normal 30 22" xfId="47062"/>
    <cellStyle name="Normal 30 22 2" xfId="47063"/>
    <cellStyle name="Normal 30 23" xfId="47064"/>
    <cellStyle name="Normal 30 23 2" xfId="47065"/>
    <cellStyle name="Normal 30 24" xfId="47066"/>
    <cellStyle name="Normal 30 24 2" xfId="47067"/>
    <cellStyle name="Normal 30 25" xfId="47068"/>
    <cellStyle name="Normal 30 25 2" xfId="47069"/>
    <cellStyle name="Normal 30 26" xfId="47070"/>
    <cellStyle name="Normal 30 26 2" xfId="47071"/>
    <cellStyle name="Normal 30 27" xfId="47072"/>
    <cellStyle name="Normal 30 27 2" xfId="47073"/>
    <cellStyle name="Normal 30 28" xfId="47074"/>
    <cellStyle name="Normal 30 28 2" xfId="47075"/>
    <cellStyle name="Normal 30 29" xfId="47076"/>
    <cellStyle name="Normal 30 29 2" xfId="47077"/>
    <cellStyle name="Normal 30 3" xfId="47078"/>
    <cellStyle name="Normal 30 3 2" xfId="47079"/>
    <cellStyle name="Normal 30 30" xfId="47080"/>
    <cellStyle name="Normal 30 30 2" xfId="47081"/>
    <cellStyle name="Normal 30 31" xfId="47082"/>
    <cellStyle name="Normal 30 31 2" xfId="47083"/>
    <cellStyle name="Normal 30 32" xfId="47084"/>
    <cellStyle name="Normal 30 32 2" xfId="47085"/>
    <cellStyle name="Normal 30 33" xfId="47086"/>
    <cellStyle name="Normal 30 34" xfId="47087"/>
    <cellStyle name="Normal 30 4" xfId="47088"/>
    <cellStyle name="Normal 30 4 2" xfId="47089"/>
    <cellStyle name="Normal 30 5" xfId="47090"/>
    <cellStyle name="Normal 30 5 2" xfId="47091"/>
    <cellStyle name="Normal 30 6" xfId="47092"/>
    <cellStyle name="Normal 30 6 2" xfId="47093"/>
    <cellStyle name="Normal 30 7" xfId="47094"/>
    <cellStyle name="Normal 30 7 2" xfId="47095"/>
    <cellStyle name="Normal 30 8" xfId="47096"/>
    <cellStyle name="Normal 30 8 2" xfId="47097"/>
    <cellStyle name="Normal 30 9" xfId="47098"/>
    <cellStyle name="Normal 30 9 2" xfId="47099"/>
    <cellStyle name="Normal 31" xfId="47100"/>
    <cellStyle name="Normal 31 10" xfId="47101"/>
    <cellStyle name="Normal 31 10 2" xfId="47102"/>
    <cellStyle name="Normal 31 11" xfId="47103"/>
    <cellStyle name="Normal 31 11 2" xfId="47104"/>
    <cellStyle name="Normal 31 12" xfId="47105"/>
    <cellStyle name="Normal 31 12 2" xfId="47106"/>
    <cellStyle name="Normal 31 13" xfId="47107"/>
    <cellStyle name="Normal 31 13 2" xfId="47108"/>
    <cellStyle name="Normal 31 14" xfId="47109"/>
    <cellStyle name="Normal 31 14 2" xfId="47110"/>
    <cellStyle name="Normal 31 15" xfId="47111"/>
    <cellStyle name="Normal 31 15 2" xfId="47112"/>
    <cellStyle name="Normal 31 16" xfId="47113"/>
    <cellStyle name="Normal 31 16 2" xfId="47114"/>
    <cellStyle name="Normal 31 17" xfId="47115"/>
    <cellStyle name="Normal 31 17 2" xfId="47116"/>
    <cellStyle name="Normal 31 18" xfId="47117"/>
    <cellStyle name="Normal 31 18 2" xfId="47118"/>
    <cellStyle name="Normal 31 19" xfId="47119"/>
    <cellStyle name="Normal 31 19 2" xfId="47120"/>
    <cellStyle name="Normal 31 2" xfId="47121"/>
    <cellStyle name="Normal 31 2 2" xfId="47122"/>
    <cellStyle name="Normal 31 20" xfId="47123"/>
    <cellStyle name="Normal 31 20 2" xfId="47124"/>
    <cellStyle name="Normal 31 21" xfId="47125"/>
    <cellStyle name="Normal 31 21 2" xfId="47126"/>
    <cellStyle name="Normal 31 22" xfId="47127"/>
    <cellStyle name="Normal 31 22 2" xfId="47128"/>
    <cellStyle name="Normal 31 23" xfId="47129"/>
    <cellStyle name="Normal 31 23 2" xfId="47130"/>
    <cellStyle name="Normal 31 24" xfId="47131"/>
    <cellStyle name="Normal 31 24 2" xfId="47132"/>
    <cellStyle name="Normal 31 25" xfId="47133"/>
    <cellStyle name="Normal 31 25 2" xfId="47134"/>
    <cellStyle name="Normal 31 26" xfId="47135"/>
    <cellStyle name="Normal 31 26 2" xfId="47136"/>
    <cellStyle name="Normal 31 27" xfId="47137"/>
    <cellStyle name="Normal 31 27 2" xfId="47138"/>
    <cellStyle name="Normal 31 28" xfId="47139"/>
    <cellStyle name="Normal 31 28 2" xfId="47140"/>
    <cellStyle name="Normal 31 29" xfId="47141"/>
    <cellStyle name="Normal 31 29 2" xfId="47142"/>
    <cellStyle name="Normal 31 3" xfId="47143"/>
    <cellStyle name="Normal 31 3 2" xfId="47144"/>
    <cellStyle name="Normal 31 30" xfId="47145"/>
    <cellStyle name="Normal 31 30 2" xfId="47146"/>
    <cellStyle name="Normal 31 31" xfId="47147"/>
    <cellStyle name="Normal 31 31 2" xfId="47148"/>
    <cellStyle name="Normal 31 32" xfId="47149"/>
    <cellStyle name="Normal 31 32 2" xfId="47150"/>
    <cellStyle name="Normal 31 33" xfId="47151"/>
    <cellStyle name="Normal 31 34" xfId="47152"/>
    <cellStyle name="Normal 31 4" xfId="47153"/>
    <cellStyle name="Normal 31 4 2" xfId="47154"/>
    <cellStyle name="Normal 31 5" xfId="47155"/>
    <cellStyle name="Normal 31 5 2" xfId="47156"/>
    <cellStyle name="Normal 31 6" xfId="47157"/>
    <cellStyle name="Normal 31 6 2" xfId="47158"/>
    <cellStyle name="Normal 31 7" xfId="47159"/>
    <cellStyle name="Normal 31 7 2" xfId="47160"/>
    <cellStyle name="Normal 31 8" xfId="47161"/>
    <cellStyle name="Normal 31 8 2" xfId="47162"/>
    <cellStyle name="Normal 31 9" xfId="47163"/>
    <cellStyle name="Normal 31 9 2" xfId="47164"/>
    <cellStyle name="Normal 32" xfId="47165"/>
    <cellStyle name="Normal 32 10" xfId="47166"/>
    <cellStyle name="Normal 32 10 2" xfId="47167"/>
    <cellStyle name="Normal 32 11" xfId="47168"/>
    <cellStyle name="Normal 32 11 2" xfId="47169"/>
    <cellStyle name="Normal 32 12" xfId="47170"/>
    <cellStyle name="Normal 32 12 2" xfId="47171"/>
    <cellStyle name="Normal 32 13" xfId="47172"/>
    <cellStyle name="Normal 32 13 2" xfId="47173"/>
    <cellStyle name="Normal 32 14" xfId="47174"/>
    <cellStyle name="Normal 32 14 2" xfId="47175"/>
    <cellStyle name="Normal 32 15" xfId="47176"/>
    <cellStyle name="Normal 32 15 2" xfId="47177"/>
    <cellStyle name="Normal 32 16" xfId="47178"/>
    <cellStyle name="Normal 32 16 2" xfId="47179"/>
    <cellStyle name="Normal 32 17" xfId="47180"/>
    <cellStyle name="Normal 32 17 2" xfId="47181"/>
    <cellStyle name="Normal 32 18" xfId="47182"/>
    <cellStyle name="Normal 32 18 2" xfId="47183"/>
    <cellStyle name="Normal 32 19" xfId="47184"/>
    <cellStyle name="Normal 32 19 2" xfId="47185"/>
    <cellStyle name="Normal 32 2" xfId="47186"/>
    <cellStyle name="Normal 32 2 2" xfId="47187"/>
    <cellStyle name="Normal 32 2 3" xfId="47188"/>
    <cellStyle name="Normal 32 20" xfId="47189"/>
    <cellStyle name="Normal 32 20 2" xfId="47190"/>
    <cellStyle name="Normal 32 21" xfId="47191"/>
    <cellStyle name="Normal 32 21 2" xfId="47192"/>
    <cellStyle name="Normal 32 22" xfId="47193"/>
    <cellStyle name="Normal 32 22 2" xfId="47194"/>
    <cellStyle name="Normal 32 23" xfId="47195"/>
    <cellStyle name="Normal 32 23 2" xfId="47196"/>
    <cellStyle name="Normal 32 24" xfId="47197"/>
    <cellStyle name="Normal 32 24 2" xfId="47198"/>
    <cellStyle name="Normal 32 25" xfId="47199"/>
    <cellStyle name="Normal 32 25 2" xfId="47200"/>
    <cellStyle name="Normal 32 26" xfId="47201"/>
    <cellStyle name="Normal 32 26 2" xfId="47202"/>
    <cellStyle name="Normal 32 27" xfId="47203"/>
    <cellStyle name="Normal 32 27 2" xfId="47204"/>
    <cellStyle name="Normal 32 28" xfId="47205"/>
    <cellStyle name="Normal 32 28 2" xfId="47206"/>
    <cellStyle name="Normal 32 29" xfId="47207"/>
    <cellStyle name="Normal 32 29 2" xfId="47208"/>
    <cellStyle name="Normal 32 3" xfId="47209"/>
    <cellStyle name="Normal 32 3 2" xfId="47210"/>
    <cellStyle name="Normal 32 30" xfId="47211"/>
    <cellStyle name="Normal 32 30 2" xfId="47212"/>
    <cellStyle name="Normal 32 31" xfId="47213"/>
    <cellStyle name="Normal 32 31 2" xfId="47214"/>
    <cellStyle name="Normal 32 32" xfId="47215"/>
    <cellStyle name="Normal 32 32 2" xfId="47216"/>
    <cellStyle name="Normal 32 33" xfId="47217"/>
    <cellStyle name="Normal 32 34" xfId="47218"/>
    <cellStyle name="Normal 32 4" xfId="47219"/>
    <cellStyle name="Normal 32 4 2" xfId="47220"/>
    <cellStyle name="Normal 32 5" xfId="47221"/>
    <cellStyle name="Normal 32 5 2" xfId="47222"/>
    <cellStyle name="Normal 32 6" xfId="47223"/>
    <cellStyle name="Normal 32 6 2" xfId="47224"/>
    <cellStyle name="Normal 32 7" xfId="47225"/>
    <cellStyle name="Normal 32 7 2" xfId="47226"/>
    <cellStyle name="Normal 32 8" xfId="47227"/>
    <cellStyle name="Normal 32 8 2" xfId="47228"/>
    <cellStyle name="Normal 32 9" xfId="47229"/>
    <cellStyle name="Normal 32 9 2" xfId="47230"/>
    <cellStyle name="Normal 33" xfId="47231"/>
    <cellStyle name="Normal 33 10" xfId="47232"/>
    <cellStyle name="Normal 33 10 2" xfId="47233"/>
    <cellStyle name="Normal 33 11" xfId="47234"/>
    <cellStyle name="Normal 33 11 2" xfId="47235"/>
    <cellStyle name="Normal 33 12" xfId="47236"/>
    <cellStyle name="Normal 33 12 2" xfId="47237"/>
    <cellStyle name="Normal 33 13" xfId="47238"/>
    <cellStyle name="Normal 33 13 2" xfId="47239"/>
    <cellStyle name="Normal 33 14" xfId="47240"/>
    <cellStyle name="Normal 33 14 2" xfId="47241"/>
    <cellStyle name="Normal 33 15" xfId="47242"/>
    <cellStyle name="Normal 33 15 2" xfId="47243"/>
    <cellStyle name="Normal 33 16" xfId="47244"/>
    <cellStyle name="Normal 33 16 2" xfId="47245"/>
    <cellStyle name="Normal 33 17" xfId="47246"/>
    <cellStyle name="Normal 33 17 2" xfId="47247"/>
    <cellStyle name="Normal 33 18" xfId="47248"/>
    <cellStyle name="Normal 33 18 2" xfId="47249"/>
    <cellStyle name="Normal 33 18 3" xfId="47250"/>
    <cellStyle name="Normal 33 19" xfId="47251"/>
    <cellStyle name="Normal 33 19 2" xfId="47252"/>
    <cellStyle name="Normal 33 2" xfId="47253"/>
    <cellStyle name="Normal 33 2 2" xfId="47254"/>
    <cellStyle name="Normal 33 20" xfId="47255"/>
    <cellStyle name="Normal 33 20 2" xfId="47256"/>
    <cellStyle name="Normal 33 21" xfId="47257"/>
    <cellStyle name="Normal 33 21 2" xfId="47258"/>
    <cellStyle name="Normal 33 22" xfId="47259"/>
    <cellStyle name="Normal 33 22 2" xfId="47260"/>
    <cellStyle name="Normal 33 23" xfId="47261"/>
    <cellStyle name="Normal 33 23 2" xfId="47262"/>
    <cellStyle name="Normal 33 24" xfId="47263"/>
    <cellStyle name="Normal 33 24 2" xfId="47264"/>
    <cellStyle name="Normal 33 25" xfId="47265"/>
    <cellStyle name="Normal 33 25 2" xfId="47266"/>
    <cellStyle name="Normal 33 26" xfId="47267"/>
    <cellStyle name="Normal 33 26 2" xfId="47268"/>
    <cellStyle name="Normal 33 27" xfId="47269"/>
    <cellStyle name="Normal 33 27 2" xfId="47270"/>
    <cellStyle name="Normal 33 28" xfId="47271"/>
    <cellStyle name="Normal 33 28 2" xfId="47272"/>
    <cellStyle name="Normal 33 29" xfId="47273"/>
    <cellStyle name="Normal 33 29 2" xfId="47274"/>
    <cellStyle name="Normal 33 3" xfId="47275"/>
    <cellStyle name="Normal 33 3 2" xfId="47276"/>
    <cellStyle name="Normal 33 30" xfId="47277"/>
    <cellStyle name="Normal 33 30 2" xfId="47278"/>
    <cellStyle name="Normal 33 31" xfId="47279"/>
    <cellStyle name="Normal 33 31 2" xfId="47280"/>
    <cellStyle name="Normal 33 32" xfId="47281"/>
    <cellStyle name="Normal 33 32 2" xfId="47282"/>
    <cellStyle name="Normal 33 4" xfId="47283"/>
    <cellStyle name="Normal 33 4 2" xfId="47284"/>
    <cellStyle name="Normal 33 5" xfId="47285"/>
    <cellStyle name="Normal 33 5 2" xfId="47286"/>
    <cellStyle name="Normal 33 6" xfId="47287"/>
    <cellStyle name="Normal 33 6 2" xfId="47288"/>
    <cellStyle name="Normal 33 7" xfId="47289"/>
    <cellStyle name="Normal 33 7 2" xfId="47290"/>
    <cellStyle name="Normal 33 8" xfId="47291"/>
    <cellStyle name="Normal 33 8 2" xfId="47292"/>
    <cellStyle name="Normal 33 9" xfId="47293"/>
    <cellStyle name="Normal 33 9 2" xfId="47294"/>
    <cellStyle name="Normal 34" xfId="47295"/>
    <cellStyle name="Normal 34 10" xfId="47296"/>
    <cellStyle name="Normal 34 10 2" xfId="47297"/>
    <cellStyle name="Normal 34 11" xfId="47298"/>
    <cellStyle name="Normal 34 11 2" xfId="47299"/>
    <cellStyle name="Normal 34 12" xfId="47300"/>
    <cellStyle name="Normal 34 12 2" xfId="47301"/>
    <cellStyle name="Normal 34 13" xfId="47302"/>
    <cellStyle name="Normal 34 13 2" xfId="47303"/>
    <cellStyle name="Normal 34 14" xfId="47304"/>
    <cellStyle name="Normal 34 14 2" xfId="47305"/>
    <cellStyle name="Normal 34 15" xfId="47306"/>
    <cellStyle name="Normal 34 15 2" xfId="47307"/>
    <cellStyle name="Normal 34 16" xfId="47308"/>
    <cellStyle name="Normal 34 16 2" xfId="47309"/>
    <cellStyle name="Normal 34 17" xfId="47310"/>
    <cellStyle name="Normal 34 17 2" xfId="47311"/>
    <cellStyle name="Normal 34 18" xfId="47312"/>
    <cellStyle name="Normal 34 18 2" xfId="47313"/>
    <cellStyle name="Normal 34 19" xfId="47314"/>
    <cellStyle name="Normal 34 19 2" xfId="47315"/>
    <cellStyle name="Normal 34 2" xfId="47316"/>
    <cellStyle name="Normal 34 2 2" xfId="47317"/>
    <cellStyle name="Normal 34 20" xfId="47318"/>
    <cellStyle name="Normal 34 20 2" xfId="47319"/>
    <cellStyle name="Normal 34 21" xfId="47320"/>
    <cellStyle name="Normal 34 21 2" xfId="47321"/>
    <cellStyle name="Normal 34 22" xfId="47322"/>
    <cellStyle name="Normal 34 22 2" xfId="47323"/>
    <cellStyle name="Normal 34 23" xfId="47324"/>
    <cellStyle name="Normal 34 23 2" xfId="47325"/>
    <cellStyle name="Normal 34 24" xfId="47326"/>
    <cellStyle name="Normal 34 24 2" xfId="47327"/>
    <cellStyle name="Normal 34 25" xfId="47328"/>
    <cellStyle name="Normal 34 25 2" xfId="47329"/>
    <cellStyle name="Normal 34 26" xfId="47330"/>
    <cellStyle name="Normal 34 26 2" xfId="47331"/>
    <cellStyle name="Normal 34 27" xfId="47332"/>
    <cellStyle name="Normal 34 27 2" xfId="47333"/>
    <cellStyle name="Normal 34 28" xfId="47334"/>
    <cellStyle name="Normal 34 28 2" xfId="47335"/>
    <cellStyle name="Normal 34 29" xfId="47336"/>
    <cellStyle name="Normal 34 29 2" xfId="47337"/>
    <cellStyle name="Normal 34 3" xfId="47338"/>
    <cellStyle name="Normal 34 3 2" xfId="47339"/>
    <cellStyle name="Normal 34 30" xfId="47340"/>
    <cellStyle name="Normal 34 30 2" xfId="47341"/>
    <cellStyle name="Normal 34 31" xfId="47342"/>
    <cellStyle name="Normal 34 31 2" xfId="47343"/>
    <cellStyle name="Normal 34 32" xfId="47344"/>
    <cellStyle name="Normal 34 32 2" xfId="47345"/>
    <cellStyle name="Normal 34 32 3" xfId="47346"/>
    <cellStyle name="Normal 34 4" xfId="47347"/>
    <cellStyle name="Normal 34 4 2" xfId="47348"/>
    <cellStyle name="Normal 34 5" xfId="47349"/>
    <cellStyle name="Normal 34 5 2" xfId="47350"/>
    <cellStyle name="Normal 34 6" xfId="47351"/>
    <cellStyle name="Normal 34 6 2" xfId="47352"/>
    <cellStyle name="Normal 34 7" xfId="47353"/>
    <cellStyle name="Normal 34 7 2" xfId="47354"/>
    <cellStyle name="Normal 34 8" xfId="47355"/>
    <cellStyle name="Normal 34 8 2" xfId="47356"/>
    <cellStyle name="Normal 34 9" xfId="47357"/>
    <cellStyle name="Normal 34 9 2" xfId="47358"/>
    <cellStyle name="Normal 35" xfId="47359"/>
    <cellStyle name="Normal 35 10" xfId="47360"/>
    <cellStyle name="Normal 35 10 2" xfId="47361"/>
    <cellStyle name="Normal 35 11" xfId="47362"/>
    <cellStyle name="Normal 35 11 2" xfId="47363"/>
    <cellStyle name="Normal 35 12" xfId="47364"/>
    <cellStyle name="Normal 35 12 2" xfId="47365"/>
    <cellStyle name="Normal 35 13" xfId="47366"/>
    <cellStyle name="Normal 35 13 2" xfId="47367"/>
    <cellStyle name="Normal 35 14" xfId="47368"/>
    <cellStyle name="Normal 35 14 2" xfId="47369"/>
    <cellStyle name="Normal 35 15" xfId="47370"/>
    <cellStyle name="Normal 35 15 2" xfId="47371"/>
    <cellStyle name="Normal 35 16" xfId="47372"/>
    <cellStyle name="Normal 35 16 2" xfId="47373"/>
    <cellStyle name="Normal 35 17" xfId="47374"/>
    <cellStyle name="Normal 35 17 2" xfId="47375"/>
    <cellStyle name="Normal 35 18" xfId="47376"/>
    <cellStyle name="Normal 35 18 2" xfId="47377"/>
    <cellStyle name="Normal 35 19" xfId="47378"/>
    <cellStyle name="Normal 35 19 2" xfId="47379"/>
    <cellStyle name="Normal 35 2" xfId="47380"/>
    <cellStyle name="Normal 35 2 2" xfId="47381"/>
    <cellStyle name="Normal 35 20" xfId="47382"/>
    <cellStyle name="Normal 35 20 2" xfId="47383"/>
    <cellStyle name="Normal 35 21" xfId="47384"/>
    <cellStyle name="Normal 35 21 2" xfId="47385"/>
    <cellStyle name="Normal 35 22" xfId="47386"/>
    <cellStyle name="Normal 35 22 2" xfId="47387"/>
    <cellStyle name="Normal 35 23" xfId="47388"/>
    <cellStyle name="Normal 35 23 2" xfId="47389"/>
    <cellStyle name="Normal 35 24" xfId="47390"/>
    <cellStyle name="Normal 35 24 2" xfId="47391"/>
    <cellStyle name="Normal 35 25" xfId="47392"/>
    <cellStyle name="Normal 35 25 2" xfId="47393"/>
    <cellStyle name="Normal 35 26" xfId="47394"/>
    <cellStyle name="Normal 35 26 2" xfId="47395"/>
    <cellStyle name="Normal 35 27" xfId="47396"/>
    <cellStyle name="Normal 35 27 2" xfId="47397"/>
    <cellStyle name="Normal 35 28" xfId="47398"/>
    <cellStyle name="Normal 35 28 2" xfId="47399"/>
    <cellStyle name="Normal 35 29" xfId="47400"/>
    <cellStyle name="Normal 35 29 2" xfId="47401"/>
    <cellStyle name="Normal 35 3" xfId="47402"/>
    <cellStyle name="Normal 35 3 2" xfId="47403"/>
    <cellStyle name="Normal 35 30" xfId="47404"/>
    <cellStyle name="Normal 35 30 2" xfId="47405"/>
    <cellStyle name="Normal 35 31" xfId="47406"/>
    <cellStyle name="Normal 35 31 2" xfId="47407"/>
    <cellStyle name="Normal 35 32" xfId="47408"/>
    <cellStyle name="Normal 35 32 2" xfId="47409"/>
    <cellStyle name="Normal 35 4" xfId="47410"/>
    <cellStyle name="Normal 35 4 2" xfId="47411"/>
    <cellStyle name="Normal 35 5" xfId="47412"/>
    <cellStyle name="Normal 35 5 2" xfId="47413"/>
    <cellStyle name="Normal 35 6" xfId="47414"/>
    <cellStyle name="Normal 35 6 2" xfId="47415"/>
    <cellStyle name="Normal 35 7" xfId="47416"/>
    <cellStyle name="Normal 35 7 2" xfId="47417"/>
    <cellStyle name="Normal 35 8" xfId="47418"/>
    <cellStyle name="Normal 35 8 2" xfId="47419"/>
    <cellStyle name="Normal 35 9" xfId="47420"/>
    <cellStyle name="Normal 35 9 2" xfId="47421"/>
    <cellStyle name="Normal 36" xfId="47422"/>
    <cellStyle name="Normal 36 10" xfId="47423"/>
    <cellStyle name="Normal 36 10 2" xfId="47424"/>
    <cellStyle name="Normal 36 11" xfId="47425"/>
    <cellStyle name="Normal 36 11 2" xfId="47426"/>
    <cellStyle name="Normal 36 12" xfId="47427"/>
    <cellStyle name="Normal 36 12 2" xfId="47428"/>
    <cellStyle name="Normal 36 13" xfId="47429"/>
    <cellStyle name="Normal 36 13 2" xfId="47430"/>
    <cellStyle name="Normal 36 14" xfId="47431"/>
    <cellStyle name="Normal 36 14 2" xfId="47432"/>
    <cellStyle name="Normal 36 15" xfId="47433"/>
    <cellStyle name="Normal 36 15 2" xfId="47434"/>
    <cellStyle name="Normal 36 16" xfId="47435"/>
    <cellStyle name="Normal 36 16 2" xfId="47436"/>
    <cellStyle name="Normal 36 17" xfId="47437"/>
    <cellStyle name="Normal 36 17 2" xfId="47438"/>
    <cellStyle name="Normal 36 18" xfId="47439"/>
    <cellStyle name="Normal 36 18 2" xfId="47440"/>
    <cellStyle name="Normal 36 19" xfId="47441"/>
    <cellStyle name="Normal 36 19 2" xfId="47442"/>
    <cellStyle name="Normal 36 2" xfId="47443"/>
    <cellStyle name="Normal 36 2 2" xfId="47444"/>
    <cellStyle name="Normal 36 20" xfId="47445"/>
    <cellStyle name="Normal 36 20 2" xfId="47446"/>
    <cellStyle name="Normal 36 21" xfId="47447"/>
    <cellStyle name="Normal 36 21 2" xfId="47448"/>
    <cellStyle name="Normal 36 22" xfId="47449"/>
    <cellStyle name="Normal 36 22 2" xfId="47450"/>
    <cellStyle name="Normal 36 23" xfId="47451"/>
    <cellStyle name="Normal 36 23 2" xfId="47452"/>
    <cellStyle name="Normal 36 24" xfId="47453"/>
    <cellStyle name="Normal 36 24 2" xfId="47454"/>
    <cellStyle name="Normal 36 25" xfId="47455"/>
    <cellStyle name="Normal 36 25 2" xfId="47456"/>
    <cellStyle name="Normal 36 26" xfId="47457"/>
    <cellStyle name="Normal 36 26 2" xfId="47458"/>
    <cellStyle name="Normal 36 27" xfId="47459"/>
    <cellStyle name="Normal 36 27 2" xfId="47460"/>
    <cellStyle name="Normal 36 28" xfId="47461"/>
    <cellStyle name="Normal 36 28 2" xfId="47462"/>
    <cellStyle name="Normal 36 29" xfId="47463"/>
    <cellStyle name="Normal 36 29 2" xfId="47464"/>
    <cellStyle name="Normal 36 3" xfId="47465"/>
    <cellStyle name="Normal 36 3 2" xfId="47466"/>
    <cellStyle name="Normal 36 30" xfId="47467"/>
    <cellStyle name="Normal 36 30 2" xfId="47468"/>
    <cellStyle name="Normal 36 31" xfId="47469"/>
    <cellStyle name="Normal 36 31 2" xfId="47470"/>
    <cellStyle name="Normal 36 32" xfId="47471"/>
    <cellStyle name="Normal 36 32 2" xfId="47472"/>
    <cellStyle name="Normal 36 4" xfId="47473"/>
    <cellStyle name="Normal 36 4 2" xfId="47474"/>
    <cellStyle name="Normal 36 5" xfId="47475"/>
    <cellStyle name="Normal 36 5 2" xfId="47476"/>
    <cellStyle name="Normal 36 6" xfId="47477"/>
    <cellStyle name="Normal 36 6 2" xfId="47478"/>
    <cellStyle name="Normal 36 7" xfId="47479"/>
    <cellStyle name="Normal 36 7 2" xfId="47480"/>
    <cellStyle name="Normal 36 8" xfId="47481"/>
    <cellStyle name="Normal 36 8 2" xfId="47482"/>
    <cellStyle name="Normal 36 9" xfId="47483"/>
    <cellStyle name="Normal 36 9 2" xfId="47484"/>
    <cellStyle name="Normal 37" xfId="47485"/>
    <cellStyle name="Normal 37 10" xfId="47486"/>
    <cellStyle name="Normal 37 10 2" xfId="47487"/>
    <cellStyle name="Normal 37 11" xfId="47488"/>
    <cellStyle name="Normal 37 11 2" xfId="47489"/>
    <cellStyle name="Normal 37 12" xfId="47490"/>
    <cellStyle name="Normal 37 12 2" xfId="47491"/>
    <cellStyle name="Normal 37 13" xfId="47492"/>
    <cellStyle name="Normal 37 13 2" xfId="47493"/>
    <cellStyle name="Normal 37 14" xfId="47494"/>
    <cellStyle name="Normal 37 14 2" xfId="47495"/>
    <cellStyle name="Normal 37 15" xfId="47496"/>
    <cellStyle name="Normal 37 15 2" xfId="47497"/>
    <cellStyle name="Normal 37 16" xfId="47498"/>
    <cellStyle name="Normal 37 16 2" xfId="47499"/>
    <cellStyle name="Normal 37 17" xfId="47500"/>
    <cellStyle name="Normal 37 17 2" xfId="47501"/>
    <cellStyle name="Normal 37 18" xfId="47502"/>
    <cellStyle name="Normal 37 18 2" xfId="47503"/>
    <cellStyle name="Normal 37 19" xfId="47504"/>
    <cellStyle name="Normal 37 19 2" xfId="47505"/>
    <cellStyle name="Normal 37 2" xfId="47506"/>
    <cellStyle name="Normal 37 2 2" xfId="47507"/>
    <cellStyle name="Normal 37 20" xfId="47508"/>
    <cellStyle name="Normal 37 20 2" xfId="47509"/>
    <cellStyle name="Normal 37 21" xfId="47510"/>
    <cellStyle name="Normal 37 21 2" xfId="47511"/>
    <cellStyle name="Normal 37 22" xfId="47512"/>
    <cellStyle name="Normal 37 22 2" xfId="47513"/>
    <cellStyle name="Normal 37 23" xfId="47514"/>
    <cellStyle name="Normal 37 23 2" xfId="47515"/>
    <cellStyle name="Normal 37 24" xfId="47516"/>
    <cellStyle name="Normal 37 24 2" xfId="47517"/>
    <cellStyle name="Normal 37 25" xfId="47518"/>
    <cellStyle name="Normal 37 25 2" xfId="47519"/>
    <cellStyle name="Normal 37 26" xfId="47520"/>
    <cellStyle name="Normal 37 26 2" xfId="47521"/>
    <cellStyle name="Normal 37 27" xfId="47522"/>
    <cellStyle name="Normal 37 27 2" xfId="47523"/>
    <cellStyle name="Normal 37 28" xfId="47524"/>
    <cellStyle name="Normal 37 28 2" xfId="47525"/>
    <cellStyle name="Normal 37 29" xfId="47526"/>
    <cellStyle name="Normal 37 29 2" xfId="47527"/>
    <cellStyle name="Normal 37 3" xfId="47528"/>
    <cellStyle name="Normal 37 3 2" xfId="47529"/>
    <cellStyle name="Normal 37 3 3" xfId="47530"/>
    <cellStyle name="Normal 37 30" xfId="47531"/>
    <cellStyle name="Normal 37 30 2" xfId="47532"/>
    <cellStyle name="Normal 37 31" xfId="47533"/>
    <cellStyle name="Normal 37 31 2" xfId="47534"/>
    <cellStyle name="Normal 37 32" xfId="47535"/>
    <cellStyle name="Normal 37 32 2" xfId="47536"/>
    <cellStyle name="Normal 37 4" xfId="47537"/>
    <cellStyle name="Normal 37 4 2" xfId="47538"/>
    <cellStyle name="Normal 37 5" xfId="47539"/>
    <cellStyle name="Normal 37 5 2" xfId="47540"/>
    <cellStyle name="Normal 37 6" xfId="47541"/>
    <cellStyle name="Normal 37 6 2" xfId="47542"/>
    <cellStyle name="Normal 37 7" xfId="47543"/>
    <cellStyle name="Normal 37 7 2" xfId="47544"/>
    <cellStyle name="Normal 37 8" xfId="47545"/>
    <cellStyle name="Normal 37 8 2" xfId="47546"/>
    <cellStyle name="Normal 37 9" xfId="47547"/>
    <cellStyle name="Normal 37 9 2" xfId="47548"/>
    <cellStyle name="Normal 38" xfId="47549"/>
    <cellStyle name="Normal 38 10" xfId="47550"/>
    <cellStyle name="Normal 38 10 2" xfId="47551"/>
    <cellStyle name="Normal 38 11" xfId="47552"/>
    <cellStyle name="Normal 38 11 2" xfId="47553"/>
    <cellStyle name="Normal 38 12" xfId="47554"/>
    <cellStyle name="Normal 38 12 2" xfId="47555"/>
    <cellStyle name="Normal 38 13" xfId="47556"/>
    <cellStyle name="Normal 38 13 2" xfId="47557"/>
    <cellStyle name="Normal 38 14" xfId="47558"/>
    <cellStyle name="Normal 38 14 2" xfId="47559"/>
    <cellStyle name="Normal 38 15" xfId="47560"/>
    <cellStyle name="Normal 38 15 2" xfId="47561"/>
    <cellStyle name="Normal 38 16" xfId="47562"/>
    <cellStyle name="Normal 38 16 2" xfId="47563"/>
    <cellStyle name="Normal 38 17" xfId="47564"/>
    <cellStyle name="Normal 38 17 2" xfId="47565"/>
    <cellStyle name="Normal 38 18" xfId="47566"/>
    <cellStyle name="Normal 38 18 2" xfId="47567"/>
    <cellStyle name="Normal 38 19" xfId="47568"/>
    <cellStyle name="Normal 38 19 2" xfId="47569"/>
    <cellStyle name="Normal 38 2" xfId="47570"/>
    <cellStyle name="Normal 38 2 2" xfId="47571"/>
    <cellStyle name="Normal 38 20" xfId="47572"/>
    <cellStyle name="Normal 38 20 2" xfId="47573"/>
    <cellStyle name="Normal 38 21" xfId="47574"/>
    <cellStyle name="Normal 38 21 2" xfId="47575"/>
    <cellStyle name="Normal 38 22" xfId="47576"/>
    <cellStyle name="Normal 38 22 2" xfId="47577"/>
    <cellStyle name="Normal 38 23" xfId="47578"/>
    <cellStyle name="Normal 38 23 2" xfId="47579"/>
    <cellStyle name="Normal 38 24" xfId="47580"/>
    <cellStyle name="Normal 38 24 2" xfId="47581"/>
    <cellStyle name="Normal 38 25" xfId="47582"/>
    <cellStyle name="Normal 38 25 2" xfId="47583"/>
    <cellStyle name="Normal 38 26" xfId="47584"/>
    <cellStyle name="Normal 38 26 2" xfId="47585"/>
    <cellStyle name="Normal 38 27" xfId="47586"/>
    <cellStyle name="Normal 38 27 2" xfId="47587"/>
    <cellStyle name="Normal 38 28" xfId="47588"/>
    <cellStyle name="Normal 38 28 2" xfId="47589"/>
    <cellStyle name="Normal 38 29" xfId="47590"/>
    <cellStyle name="Normal 38 29 2" xfId="47591"/>
    <cellStyle name="Normal 38 3" xfId="47592"/>
    <cellStyle name="Normal 38 3 2" xfId="47593"/>
    <cellStyle name="Normal 38 30" xfId="47594"/>
    <cellStyle name="Normal 38 30 2" xfId="47595"/>
    <cellStyle name="Normal 38 31" xfId="47596"/>
    <cellStyle name="Normal 38 31 2" xfId="47597"/>
    <cellStyle name="Normal 38 32" xfId="47598"/>
    <cellStyle name="Normal 38 32 2" xfId="47599"/>
    <cellStyle name="Normal 38 4" xfId="47600"/>
    <cellStyle name="Normal 38 4 2" xfId="47601"/>
    <cellStyle name="Normal 38 5" xfId="47602"/>
    <cellStyle name="Normal 38 5 2" xfId="47603"/>
    <cellStyle name="Normal 38 6" xfId="47604"/>
    <cellStyle name="Normal 38 6 2" xfId="47605"/>
    <cellStyle name="Normal 38 7" xfId="47606"/>
    <cellStyle name="Normal 38 7 2" xfId="47607"/>
    <cellStyle name="Normal 38 8" xfId="47608"/>
    <cellStyle name="Normal 38 8 2" xfId="47609"/>
    <cellStyle name="Normal 38 9" xfId="47610"/>
    <cellStyle name="Normal 38 9 2" xfId="47611"/>
    <cellStyle name="Normal 39" xfId="47612"/>
    <cellStyle name="Normal 39 10" xfId="47613"/>
    <cellStyle name="Normal 39 11" xfId="47614"/>
    <cellStyle name="Normal 39 12" xfId="47615"/>
    <cellStyle name="Normal 39 13" xfId="47616"/>
    <cellStyle name="Normal 39 14" xfId="47617"/>
    <cellStyle name="Normal 39 14 2" xfId="47618"/>
    <cellStyle name="Normal 39 14 2 2" xfId="47619"/>
    <cellStyle name="Normal 39 15" xfId="47620"/>
    <cellStyle name="Normal 39 16" xfId="47621"/>
    <cellStyle name="Normal 39 17" xfId="47622"/>
    <cellStyle name="Normal 39 18" xfId="47623"/>
    <cellStyle name="Normal 39 19" xfId="47624"/>
    <cellStyle name="Normal 39 2" xfId="47625"/>
    <cellStyle name="Normal 39 20" xfId="47626"/>
    <cellStyle name="Normal 39 21" xfId="47627"/>
    <cellStyle name="Normal 39 22" xfId="47628"/>
    <cellStyle name="Normal 39 23" xfId="47629"/>
    <cellStyle name="Normal 39 24" xfId="47630"/>
    <cellStyle name="Normal 39 25" xfId="47631"/>
    <cellStyle name="Normal 39 26" xfId="47632"/>
    <cellStyle name="Normal 39 27" xfId="47633"/>
    <cellStyle name="Normal 39 28" xfId="47634"/>
    <cellStyle name="Normal 39 29" xfId="47635"/>
    <cellStyle name="Normal 39 29 2" xfId="47636"/>
    <cellStyle name="Normal 39 3" xfId="47637"/>
    <cellStyle name="Normal 39 30" xfId="47638"/>
    <cellStyle name="Normal 39 4" xfId="47639"/>
    <cellStyle name="Normal 39 5" xfId="47640"/>
    <cellStyle name="Normal 39 6" xfId="47641"/>
    <cellStyle name="Normal 39 7" xfId="47642"/>
    <cellStyle name="Normal 39 8" xfId="47643"/>
    <cellStyle name="Normal 39 9" xfId="47644"/>
    <cellStyle name="Normal 4" xfId="47645"/>
    <cellStyle name="Normal 4 10" xfId="47646"/>
    <cellStyle name="Normal 4 10 2" xfId="47647"/>
    <cellStyle name="Normal 4 10 2 2" xfId="47648"/>
    <cellStyle name="Normal 4 10 2 3" xfId="47649"/>
    <cellStyle name="Normal 4 10 2 4" xfId="47650"/>
    <cellStyle name="Normal 4 10 2 5" xfId="47651"/>
    <cellStyle name="Normal 4 10 2 6" xfId="47652"/>
    <cellStyle name="Normal 4 10 3" xfId="47653"/>
    <cellStyle name="Normal 4 10 3 2" xfId="47654"/>
    <cellStyle name="Normal 4 10 3 3" xfId="47655"/>
    <cellStyle name="Normal 4 10 3 4" xfId="47656"/>
    <cellStyle name="Normal 4 10 3 5" xfId="47657"/>
    <cellStyle name="Normal 4 10 3 6" xfId="47658"/>
    <cellStyle name="Normal 4 10 4" xfId="47659"/>
    <cellStyle name="Normal 4 10 5" xfId="47660"/>
    <cellStyle name="Normal 4 10 6" xfId="47661"/>
    <cellStyle name="Normal 4 10 7" xfId="47662"/>
    <cellStyle name="Normal 4 10 8" xfId="47663"/>
    <cellStyle name="Normal 4 11" xfId="47664"/>
    <cellStyle name="Normal 4 11 2" xfId="47665"/>
    <cellStyle name="Normal 4 11 2 2" xfId="47666"/>
    <cellStyle name="Normal 4 11 2 3" xfId="47667"/>
    <cellStyle name="Normal 4 11 2 4" xfId="47668"/>
    <cellStyle name="Normal 4 11 2 5" xfId="47669"/>
    <cellStyle name="Normal 4 11 2 6" xfId="47670"/>
    <cellStyle name="Normal 4 11 3" xfId="47671"/>
    <cellStyle name="Normal 4 11 3 2" xfId="47672"/>
    <cellStyle name="Normal 4 11 3 3" xfId="47673"/>
    <cellStyle name="Normal 4 11 3 4" xfId="47674"/>
    <cellStyle name="Normal 4 11 3 5" xfId="47675"/>
    <cellStyle name="Normal 4 11 3 6" xfId="47676"/>
    <cellStyle name="Normal 4 11 4" xfId="47677"/>
    <cellStyle name="Normal 4 11 5" xfId="47678"/>
    <cellStyle name="Normal 4 11 6" xfId="47679"/>
    <cellStyle name="Normal 4 11 7" xfId="47680"/>
    <cellStyle name="Normal 4 11 8" xfId="47681"/>
    <cellStyle name="Normal 4 12" xfId="47682"/>
    <cellStyle name="Normal 4 12 2" xfId="47683"/>
    <cellStyle name="Normal 4 12 2 2" xfId="47684"/>
    <cellStyle name="Normal 4 12 3" xfId="47685"/>
    <cellStyle name="Normal 4 12 4" xfId="47686"/>
    <cellStyle name="Normal 4 12 5" xfId="47687"/>
    <cellStyle name="Normal 4 12 6" xfId="47688"/>
    <cellStyle name="Normal 4 12 7" xfId="47689"/>
    <cellStyle name="Normal 4 13" xfId="47690"/>
    <cellStyle name="Normal 4 13 2" xfId="47691"/>
    <cellStyle name="Normal 4 13 2 2" xfId="47692"/>
    <cellStyle name="Normal 4 13 3" xfId="47693"/>
    <cellStyle name="Normal 4 13 4" xfId="47694"/>
    <cellStyle name="Normal 4 13 5" xfId="47695"/>
    <cellStyle name="Normal 4 13 6" xfId="47696"/>
    <cellStyle name="Normal 4 13 7" xfId="47697"/>
    <cellStyle name="Normal 4 14" xfId="47698"/>
    <cellStyle name="Normal 4 14 2" xfId="47699"/>
    <cellStyle name="Normal 4 14 3" xfId="47700"/>
    <cellStyle name="Normal 4 14 4" xfId="47701"/>
    <cellStyle name="Normal 4 14 5" xfId="47702"/>
    <cellStyle name="Normal 4 15" xfId="47703"/>
    <cellStyle name="Normal 4 15 2" xfId="47704"/>
    <cellStyle name="Normal 4 15 3" xfId="47705"/>
    <cellStyle name="Normal 4 15 4" xfId="47706"/>
    <cellStyle name="Normal 4 15 5" xfId="47707"/>
    <cellStyle name="Normal 4 16" xfId="47708"/>
    <cellStyle name="Normal 4 16 2" xfId="47709"/>
    <cellStyle name="Normal 4 16 3" xfId="47710"/>
    <cellStyle name="Normal 4 16 4" xfId="47711"/>
    <cellStyle name="Normal 4 17" xfId="47712"/>
    <cellStyle name="Normal 4 17 2" xfId="47713"/>
    <cellStyle name="Normal 4 17 3" xfId="47714"/>
    <cellStyle name="Normal 4 17 4" xfId="47715"/>
    <cellStyle name="Normal 4 18" xfId="47716"/>
    <cellStyle name="Normal 4 18 2" xfId="47717"/>
    <cellStyle name="Normal 4 18 3" xfId="47718"/>
    <cellStyle name="Normal 4 18 4" xfId="47719"/>
    <cellStyle name="Normal 4 19" xfId="47720"/>
    <cellStyle name="Normal 4 19 2" xfId="47721"/>
    <cellStyle name="Normal 4 19 3" xfId="47722"/>
    <cellStyle name="Normal 4 2" xfId="47723"/>
    <cellStyle name="Normal 4 2 10" xfId="47724"/>
    <cellStyle name="Normal 4 2 10 2" xfId="47725"/>
    <cellStyle name="Normal 4 2 10 2 2" xfId="47726"/>
    <cellStyle name="Normal 4 2 10 2 3" xfId="47727"/>
    <cellStyle name="Normal 4 2 10 2 4" xfId="47728"/>
    <cellStyle name="Normal 4 2 10 2 5" xfId="47729"/>
    <cellStyle name="Normal 4 2 10 2 6" xfId="47730"/>
    <cellStyle name="Normal 4 2 10 3" xfId="47731"/>
    <cellStyle name="Normal 4 2 10 4" xfId="47732"/>
    <cellStyle name="Normal 4 2 10 5" xfId="47733"/>
    <cellStyle name="Normal 4 2 10 6" xfId="47734"/>
    <cellStyle name="Normal 4 2 10 7" xfId="47735"/>
    <cellStyle name="Normal 4 2 11" xfId="47736"/>
    <cellStyle name="Normal 4 2 11 2" xfId="47737"/>
    <cellStyle name="Normal 4 2 11 2 2" xfId="47738"/>
    <cellStyle name="Normal 4 2 11 2 2 2" xfId="47739"/>
    <cellStyle name="Normal 4 2 11 2 3" xfId="47740"/>
    <cellStyle name="Normal 4 2 11 2 4" xfId="47741"/>
    <cellStyle name="Normal 4 2 11 2 5" xfId="47742"/>
    <cellStyle name="Normal 4 2 11 2 6" xfId="47743"/>
    <cellStyle name="Normal 4 2 11 3" xfId="47744"/>
    <cellStyle name="Normal 4 2 11 4" xfId="47745"/>
    <cellStyle name="Normal 4 2 11 5" xfId="47746"/>
    <cellStyle name="Normal 4 2 11 6" xfId="47747"/>
    <cellStyle name="Normal 4 2 11 7" xfId="47748"/>
    <cellStyle name="Normal 4 2 12" xfId="47749"/>
    <cellStyle name="Normal 4 2 12 2" xfId="47750"/>
    <cellStyle name="Normal 4 2 12 2 2" xfId="47751"/>
    <cellStyle name="Normal 4 2 12 2 3" xfId="47752"/>
    <cellStyle name="Normal 4 2 12 2 4" xfId="47753"/>
    <cellStyle name="Normal 4 2 12 2 5" xfId="47754"/>
    <cellStyle name="Normal 4 2 12 2 6" xfId="47755"/>
    <cellStyle name="Normal 4 2 12 3" xfId="47756"/>
    <cellStyle name="Normal 4 2 12 4" xfId="47757"/>
    <cellStyle name="Normal 4 2 12 5" xfId="47758"/>
    <cellStyle name="Normal 4 2 12 6" xfId="47759"/>
    <cellStyle name="Normal 4 2 12 7" xfId="47760"/>
    <cellStyle name="Normal 4 2 13" xfId="47761"/>
    <cellStyle name="Normal 4 2 13 2" xfId="47762"/>
    <cellStyle name="Normal 4 2 13 2 2" xfId="47763"/>
    <cellStyle name="Normal 4 2 13 2 3" xfId="47764"/>
    <cellStyle name="Normal 4 2 13 2 3 2" xfId="47765"/>
    <cellStyle name="Normal 4 2 13 2 3 2 2" xfId="47766"/>
    <cellStyle name="Normal 4 2 13 2 3 3" xfId="47767"/>
    <cellStyle name="Normal 4 2 13 2 4" xfId="47768"/>
    <cellStyle name="Normal 4 2 13 2 5" xfId="47769"/>
    <cellStyle name="Normal 4 2 13 2 6" xfId="47770"/>
    <cellStyle name="Normal 4 2 13 3" xfId="47771"/>
    <cellStyle name="Normal 4 2 13 4" xfId="47772"/>
    <cellStyle name="Normal 4 2 13 5" xfId="47773"/>
    <cellStyle name="Normal 4 2 13 6" xfId="47774"/>
    <cellStyle name="Normal 4 2 13 7" xfId="47775"/>
    <cellStyle name="Normal 4 2 14" xfId="47776"/>
    <cellStyle name="Normal 4 2 14 2" xfId="47777"/>
    <cellStyle name="Normal 4 2 14 2 2" xfId="47778"/>
    <cellStyle name="Normal 4 2 14 2 3" xfId="47779"/>
    <cellStyle name="Normal 4 2 14 2 4" xfId="47780"/>
    <cellStyle name="Normal 4 2 14 2 5" xfId="47781"/>
    <cellStyle name="Normal 4 2 14 2 6" xfId="47782"/>
    <cellStyle name="Normal 4 2 14 3" xfId="47783"/>
    <cellStyle name="Normal 4 2 14 4" xfId="47784"/>
    <cellStyle name="Normal 4 2 14 5" xfId="47785"/>
    <cellStyle name="Normal 4 2 14 6" xfId="47786"/>
    <cellStyle name="Normal 4 2 14 7" xfId="47787"/>
    <cellStyle name="Normal 4 2 15" xfId="47788"/>
    <cellStyle name="Normal 4 2 15 2" xfId="47789"/>
    <cellStyle name="Normal 4 2 15 2 2" xfId="47790"/>
    <cellStyle name="Normal 4 2 15 2 3" xfId="47791"/>
    <cellStyle name="Normal 4 2 15 2 4" xfId="47792"/>
    <cellStyle name="Normal 4 2 15 2 5" xfId="47793"/>
    <cellStyle name="Normal 4 2 15 2 6" xfId="47794"/>
    <cellStyle name="Normal 4 2 15 3" xfId="47795"/>
    <cellStyle name="Normal 4 2 15 4" xfId="47796"/>
    <cellStyle name="Normal 4 2 15 5" xfId="47797"/>
    <cellStyle name="Normal 4 2 15 6" xfId="47798"/>
    <cellStyle name="Normal 4 2 15 7" xfId="47799"/>
    <cellStyle name="Normal 4 2 16" xfId="47800"/>
    <cellStyle name="Normal 4 2 16 2" xfId="47801"/>
    <cellStyle name="Normal 4 2 16 2 2" xfId="47802"/>
    <cellStyle name="Normal 4 2 16 2 3" xfId="47803"/>
    <cellStyle name="Normal 4 2 16 2 4" xfId="47804"/>
    <cellStyle name="Normal 4 2 16 2 5" xfId="47805"/>
    <cellStyle name="Normal 4 2 16 2 6" xfId="47806"/>
    <cellStyle name="Normal 4 2 16 3" xfId="47807"/>
    <cellStyle name="Normal 4 2 16 4" xfId="47808"/>
    <cellStyle name="Normal 4 2 16 5" xfId="47809"/>
    <cellStyle name="Normal 4 2 16 6" xfId="47810"/>
    <cellStyle name="Normal 4 2 16 7" xfId="47811"/>
    <cellStyle name="Normal 4 2 17" xfId="47812"/>
    <cellStyle name="Normal 4 2 17 2" xfId="47813"/>
    <cellStyle name="Normal 4 2 17 2 2" xfId="47814"/>
    <cellStyle name="Normal 4 2 17 2 3" xfId="47815"/>
    <cellStyle name="Normal 4 2 17 2 4" xfId="47816"/>
    <cellStyle name="Normal 4 2 17 2 5" xfId="47817"/>
    <cellStyle name="Normal 4 2 17 2 6" xfId="47818"/>
    <cellStyle name="Normal 4 2 17 3" xfId="47819"/>
    <cellStyle name="Normal 4 2 17 4" xfId="47820"/>
    <cellStyle name="Normal 4 2 17 5" xfId="47821"/>
    <cellStyle name="Normal 4 2 17 6" xfId="47822"/>
    <cellStyle name="Normal 4 2 17 7" xfId="47823"/>
    <cellStyle name="Normal 4 2 18" xfId="47824"/>
    <cellStyle name="Normal 4 2 18 2" xfId="47825"/>
    <cellStyle name="Normal 4 2 18 2 2" xfId="47826"/>
    <cellStyle name="Normal 4 2 18 2 3" xfId="47827"/>
    <cellStyle name="Normal 4 2 18 2 4" xfId="47828"/>
    <cellStyle name="Normal 4 2 18 2 5" xfId="47829"/>
    <cellStyle name="Normal 4 2 18 2 6" xfId="47830"/>
    <cellStyle name="Normal 4 2 18 3" xfId="47831"/>
    <cellStyle name="Normal 4 2 18 4" xfId="47832"/>
    <cellStyle name="Normal 4 2 18 5" xfId="47833"/>
    <cellStyle name="Normal 4 2 18 6" xfId="47834"/>
    <cellStyle name="Normal 4 2 18 7" xfId="47835"/>
    <cellStyle name="Normal 4 2 19" xfId="47836"/>
    <cellStyle name="Normal 4 2 19 2" xfId="47837"/>
    <cellStyle name="Normal 4 2 19 2 2" xfId="47838"/>
    <cellStyle name="Normal 4 2 19 2 3" xfId="47839"/>
    <cellStyle name="Normal 4 2 19 2 4" xfId="47840"/>
    <cellStyle name="Normal 4 2 19 2 5" xfId="47841"/>
    <cellStyle name="Normal 4 2 19 2 6" xfId="47842"/>
    <cellStyle name="Normal 4 2 19 3" xfId="47843"/>
    <cellStyle name="Normal 4 2 19 4" xfId="47844"/>
    <cellStyle name="Normal 4 2 19 5" xfId="47845"/>
    <cellStyle name="Normal 4 2 19 6" xfId="47846"/>
    <cellStyle name="Normal 4 2 19 7" xfId="47847"/>
    <cellStyle name="Normal 4 2 2" xfId="47848"/>
    <cellStyle name="Normal 4 2 2 10" xfId="47849"/>
    <cellStyle name="Normal 4 2 2 11" xfId="47850"/>
    <cellStyle name="Normal 4 2 2 12" xfId="47851"/>
    <cellStyle name="Normal 4 2 2 13" xfId="47852"/>
    <cellStyle name="Normal 4 2 2 14" xfId="47853"/>
    <cellStyle name="Normal 4 2 2 15" xfId="47854"/>
    <cellStyle name="Normal 4 2 2 16" xfId="47855"/>
    <cellStyle name="Normal 4 2 2 17" xfId="47856"/>
    <cellStyle name="Normal 4 2 2 18" xfId="47857"/>
    <cellStyle name="Normal 4 2 2 19" xfId="47858"/>
    <cellStyle name="Normal 4 2 2 2" xfId="47859"/>
    <cellStyle name="Normal 4 2 2 2 2" xfId="47860"/>
    <cellStyle name="Normal 4 2 2 2 2 2" xfId="47861"/>
    <cellStyle name="Normal 4 2 2 2 3" xfId="47862"/>
    <cellStyle name="Normal 4 2 2 2 4" xfId="47863"/>
    <cellStyle name="Normal 4 2 2 2 5" xfId="47864"/>
    <cellStyle name="Normal 4 2 2 2 6" xfId="47865"/>
    <cellStyle name="Normal 4 2 2 2 7" xfId="47866"/>
    <cellStyle name="Normal 4 2 2 20" xfId="47867"/>
    <cellStyle name="Normal 4 2 2 21" xfId="47868"/>
    <cellStyle name="Normal 4 2 2 22" xfId="47869"/>
    <cellStyle name="Normal 4 2 2 23" xfId="47870"/>
    <cellStyle name="Normal 4 2 2 24" xfId="47871"/>
    <cellStyle name="Normal 4 2 2 25" xfId="47872"/>
    <cellStyle name="Normal 4 2 2 26" xfId="47873"/>
    <cellStyle name="Normal 4 2 2 27" xfId="47874"/>
    <cellStyle name="Normal 4 2 2 28" xfId="47875"/>
    <cellStyle name="Normal 4 2 2 29" xfId="47876"/>
    <cellStyle name="Normal 4 2 2 3" xfId="47877"/>
    <cellStyle name="Normal 4 2 2 3 2" xfId="47878"/>
    <cellStyle name="Normal 4 2 2 3 3" xfId="47879"/>
    <cellStyle name="Normal 4 2 2 3 4" xfId="47880"/>
    <cellStyle name="Normal 4 2 2 3 5" xfId="47881"/>
    <cellStyle name="Normal 4 2 2 3 6" xfId="47882"/>
    <cellStyle name="Normal 4 2 2 30" xfId="47883"/>
    <cellStyle name="Normal 4 2 2 31" xfId="47884"/>
    <cellStyle name="Normal 4 2 2 32" xfId="47885"/>
    <cellStyle name="Normal 4 2 2 33" xfId="47886"/>
    <cellStyle name="Normal 4 2 2 34" xfId="47887"/>
    <cellStyle name="Normal 4 2 2 35" xfId="47888"/>
    <cellStyle name="Normal 4 2 2 36" xfId="47889"/>
    <cellStyle name="Normal 4 2 2 4" xfId="47890"/>
    <cellStyle name="Normal 4 2 2 4 2" xfId="47891"/>
    <cellStyle name="Normal 4 2 2 5" xfId="47892"/>
    <cellStyle name="Normal 4 2 2 5 2" xfId="47893"/>
    <cellStyle name="Normal 4 2 2 6" xfId="47894"/>
    <cellStyle name="Normal 4 2 2 7" xfId="47895"/>
    <cellStyle name="Normal 4 2 2 8" xfId="47896"/>
    <cellStyle name="Normal 4 2 2 9" xfId="47897"/>
    <cellStyle name="Normal 4 2 20" xfId="47898"/>
    <cellStyle name="Normal 4 2 20 2" xfId="47899"/>
    <cellStyle name="Normal 4 2 20 2 2" xfId="47900"/>
    <cellStyle name="Normal 4 2 20 3" xfId="47901"/>
    <cellStyle name="Normal 4 2 20 4" xfId="47902"/>
    <cellStyle name="Normal 4 2 20 5" xfId="47903"/>
    <cellStyle name="Normal 4 2 20 6" xfId="47904"/>
    <cellStyle name="Normal 4 2 21" xfId="47905"/>
    <cellStyle name="Normal 4 2 21 2" xfId="47906"/>
    <cellStyle name="Normal 4 2 21 2 2" xfId="47907"/>
    <cellStyle name="Normal 4 2 21 3" xfId="47908"/>
    <cellStyle name="Normal 4 2 21 4" xfId="47909"/>
    <cellStyle name="Normal 4 2 21 5" xfId="47910"/>
    <cellStyle name="Normal 4 2 21 6" xfId="47911"/>
    <cellStyle name="Normal 4 2 22" xfId="47912"/>
    <cellStyle name="Normal 4 2 22 2" xfId="47913"/>
    <cellStyle name="Normal 4 2 22 3" xfId="47914"/>
    <cellStyle name="Normal 4 2 22 4" xfId="47915"/>
    <cellStyle name="Normal 4 2 23" xfId="47916"/>
    <cellStyle name="Normal 4 2 23 2" xfId="47917"/>
    <cellStyle name="Normal 4 2 23 3" xfId="47918"/>
    <cellStyle name="Normal 4 2 24" xfId="47919"/>
    <cellStyle name="Normal 4 2 24 2" xfId="47920"/>
    <cellStyle name="Normal 4 2 25" xfId="47921"/>
    <cellStyle name="Normal 4 2 25 2" xfId="47922"/>
    <cellStyle name="Normal 4 2 26" xfId="47923"/>
    <cellStyle name="Normal 4 2 26 2" xfId="47924"/>
    <cellStyle name="Normal 4 2 27" xfId="47925"/>
    <cellStyle name="Normal 4 2 27 2" xfId="47926"/>
    <cellStyle name="Normal 4 2 28" xfId="47927"/>
    <cellStyle name="Normal 4 2 28 2" xfId="47928"/>
    <cellStyle name="Normal 4 2 29" xfId="47929"/>
    <cellStyle name="Normal 4 2 29 2" xfId="47930"/>
    <cellStyle name="Normal 4 2 3" xfId="47931"/>
    <cellStyle name="Normal 4 2 3 2" xfId="47932"/>
    <cellStyle name="Normal 4 2 3 2 2" xfId="47933"/>
    <cellStyle name="Normal 4 2 3 2 3" xfId="47934"/>
    <cellStyle name="Normal 4 2 3 2 4" xfId="47935"/>
    <cellStyle name="Normal 4 2 3 2 5" xfId="47936"/>
    <cellStyle name="Normal 4 2 3 2 6" xfId="47937"/>
    <cellStyle name="Normal 4 2 3 3" xfId="47938"/>
    <cellStyle name="Normal 4 2 3 3 2" xfId="47939"/>
    <cellStyle name="Normal 4 2 3 4" xfId="47940"/>
    <cellStyle name="Normal 4 2 3 5" xfId="47941"/>
    <cellStyle name="Normal 4 2 3 6" xfId="47942"/>
    <cellStyle name="Normal 4 2 3 7" xfId="47943"/>
    <cellStyle name="Normal 4 2 3 8" xfId="47944"/>
    <cellStyle name="Normal 4 2 30" xfId="47945"/>
    <cellStyle name="Normal 4 2 30 2" xfId="47946"/>
    <cellStyle name="Normal 4 2 31" xfId="47947"/>
    <cellStyle name="Normal 4 2 31 2" xfId="47948"/>
    <cellStyle name="Normal 4 2 32" xfId="47949"/>
    <cellStyle name="Normal 4 2 32 2" xfId="47950"/>
    <cellStyle name="Normal 4 2 33" xfId="47951"/>
    <cellStyle name="Normal 4 2 33 2" xfId="47952"/>
    <cellStyle name="Normal 4 2 34" xfId="47953"/>
    <cellStyle name="Normal 4 2 35" xfId="47954"/>
    <cellStyle name="Normal 4 2 36" xfId="47955"/>
    <cellStyle name="Normal 4 2 4" xfId="47956"/>
    <cellStyle name="Normal 4 2 4 2" xfId="47957"/>
    <cellStyle name="Normal 4 2 4 2 2" xfId="47958"/>
    <cellStyle name="Normal 4 2 4 2 2 2" xfId="47959"/>
    <cellStyle name="Normal 4 2 4 2 2 2 2" xfId="47960"/>
    <cellStyle name="Normal 4 2 4 2 2 3" xfId="47961"/>
    <cellStyle name="Normal 4 2 4 2 3" xfId="47962"/>
    <cellStyle name="Normal 4 2 4 2 3 2" xfId="47963"/>
    <cellStyle name="Normal 4 2 4 2 3 2 2" xfId="47964"/>
    <cellStyle name="Normal 4 2 4 2 3 3" xfId="47965"/>
    <cellStyle name="Normal 4 2 4 2 4" xfId="47966"/>
    <cellStyle name="Normal 4 2 4 2 4 2" xfId="47967"/>
    <cellStyle name="Normal 4 2 4 2 5" xfId="47968"/>
    <cellStyle name="Normal 4 2 4 2 6" xfId="47969"/>
    <cellStyle name="Normal 4 2 4 2 7" xfId="47970"/>
    <cellStyle name="Normal 4 2 4 3" xfId="47971"/>
    <cellStyle name="Normal 4 2 4 4" xfId="47972"/>
    <cellStyle name="Normal 4 2 4 5" xfId="47973"/>
    <cellStyle name="Normal 4 2 4 6" xfId="47974"/>
    <cellStyle name="Normal 4 2 4 7" xfId="47975"/>
    <cellStyle name="Normal 4 2 5" xfId="47976"/>
    <cellStyle name="Normal 4 2 5 2" xfId="47977"/>
    <cellStyle name="Normal 4 2 5 2 2" xfId="47978"/>
    <cellStyle name="Normal 4 2 5 2 3" xfId="47979"/>
    <cellStyle name="Normal 4 2 5 2 4" xfId="47980"/>
    <cellStyle name="Normal 4 2 5 2 5" xfId="47981"/>
    <cellStyle name="Normal 4 2 5 2 6" xfId="47982"/>
    <cellStyle name="Normal 4 2 5 3" xfId="47983"/>
    <cellStyle name="Normal 4 2 5 4" xfId="47984"/>
    <cellStyle name="Normal 4 2 5 5" xfId="47985"/>
    <cellStyle name="Normal 4 2 5 6" xfId="47986"/>
    <cellStyle name="Normal 4 2 5 7" xfId="47987"/>
    <cellStyle name="Normal 4 2 6" xfId="47988"/>
    <cellStyle name="Normal 4 2 6 2" xfId="47989"/>
    <cellStyle name="Normal 4 2 6 2 2" xfId="47990"/>
    <cellStyle name="Normal 4 2 6 2 3" xfId="47991"/>
    <cellStyle name="Normal 4 2 6 2 4" xfId="47992"/>
    <cellStyle name="Normal 4 2 6 2 5" xfId="47993"/>
    <cellStyle name="Normal 4 2 6 2 6" xfId="47994"/>
    <cellStyle name="Normal 4 2 6 3" xfId="47995"/>
    <cellStyle name="Normal 4 2 6 4" xfId="47996"/>
    <cellStyle name="Normal 4 2 6 5" xfId="47997"/>
    <cellStyle name="Normal 4 2 6 6" xfId="47998"/>
    <cellStyle name="Normal 4 2 6 7" xfId="47999"/>
    <cellStyle name="Normal 4 2 7" xfId="48000"/>
    <cellStyle name="Normal 4 2 7 2" xfId="48001"/>
    <cellStyle name="Normal 4 2 7 2 2" xfId="48002"/>
    <cellStyle name="Normal 4 2 7 2 3" xfId="48003"/>
    <cellStyle name="Normal 4 2 7 2 4" xfId="48004"/>
    <cellStyle name="Normal 4 2 7 2 5" xfId="48005"/>
    <cellStyle name="Normal 4 2 7 2 6" xfId="48006"/>
    <cellStyle name="Normal 4 2 7 3" xfId="48007"/>
    <cellStyle name="Normal 4 2 7 4" xfId="48008"/>
    <cellStyle name="Normal 4 2 7 5" xfId="48009"/>
    <cellStyle name="Normal 4 2 7 6" xfId="48010"/>
    <cellStyle name="Normal 4 2 7 7" xfId="48011"/>
    <cellStyle name="Normal 4 2 8" xfId="48012"/>
    <cellStyle name="Normal 4 2 8 2" xfId="48013"/>
    <cellStyle name="Normal 4 2 8 2 2" xfId="48014"/>
    <cellStyle name="Normal 4 2 8 2 3" xfId="48015"/>
    <cellStyle name="Normal 4 2 8 2 4" xfId="48016"/>
    <cellStyle name="Normal 4 2 8 2 5" xfId="48017"/>
    <cellStyle name="Normal 4 2 8 2 6" xfId="48018"/>
    <cellStyle name="Normal 4 2 8 3" xfId="48019"/>
    <cellStyle name="Normal 4 2 8 4" xfId="48020"/>
    <cellStyle name="Normal 4 2 8 5" xfId="48021"/>
    <cellStyle name="Normal 4 2 8 6" xfId="48022"/>
    <cellStyle name="Normal 4 2 8 7" xfId="48023"/>
    <cellStyle name="Normal 4 2 9" xfId="48024"/>
    <cellStyle name="Normal 4 2 9 2" xfId="48025"/>
    <cellStyle name="Normal 4 2 9 2 2" xfId="48026"/>
    <cellStyle name="Normal 4 2 9 2 3" xfId="48027"/>
    <cellStyle name="Normal 4 2 9 2 4" xfId="48028"/>
    <cellStyle name="Normal 4 2 9 2 5" xfId="48029"/>
    <cellStyle name="Normal 4 2 9 2 6" xfId="48030"/>
    <cellStyle name="Normal 4 2 9 3" xfId="48031"/>
    <cellStyle name="Normal 4 2 9 4" xfId="48032"/>
    <cellStyle name="Normal 4 2 9 5" xfId="48033"/>
    <cellStyle name="Normal 4 2 9 6" xfId="48034"/>
    <cellStyle name="Normal 4 2 9 7" xfId="48035"/>
    <cellStyle name="Normal 4 20" xfId="48036"/>
    <cellStyle name="Normal 4 20 2" xfId="48037"/>
    <cellStyle name="Normal 4 20 3" xfId="48038"/>
    <cellStyle name="Normal 4 21" xfId="48039"/>
    <cellStyle name="Normal 4 21 2" xfId="48040"/>
    <cellStyle name="Normal 4 22" xfId="48041"/>
    <cellStyle name="Normal 4 22 2" xfId="48042"/>
    <cellStyle name="Normal 4 23" xfId="48043"/>
    <cellStyle name="Normal 4 23 2" xfId="48044"/>
    <cellStyle name="Normal 4 24" xfId="48045"/>
    <cellStyle name="Normal 4 24 2" xfId="48046"/>
    <cellStyle name="Normal 4 25" xfId="48047"/>
    <cellStyle name="Normal 4 25 2" xfId="48048"/>
    <cellStyle name="Normal 4 26" xfId="48049"/>
    <cellStyle name="Normal 4 26 2" xfId="48050"/>
    <cellStyle name="Normal 4 27" xfId="48051"/>
    <cellStyle name="Normal 4 27 2" xfId="48052"/>
    <cellStyle name="Normal 4 28" xfId="48053"/>
    <cellStyle name="Normal 4 28 2" xfId="48054"/>
    <cellStyle name="Normal 4 29" xfId="48055"/>
    <cellStyle name="Normal 4 29 2" xfId="48056"/>
    <cellStyle name="Normal 4 3" xfId="48057"/>
    <cellStyle name="Normal 4 3 10" xfId="48058"/>
    <cellStyle name="Normal 4 3 10 2" xfId="48059"/>
    <cellStyle name="Normal 4 3 10 2 2" xfId="48060"/>
    <cellStyle name="Normal 4 3 10 2 3" xfId="48061"/>
    <cellStyle name="Normal 4 3 10 2 4" xfId="48062"/>
    <cellStyle name="Normal 4 3 10 2 5" xfId="48063"/>
    <cellStyle name="Normal 4 3 10 2 6" xfId="48064"/>
    <cellStyle name="Normal 4 3 10 3" xfId="48065"/>
    <cellStyle name="Normal 4 3 10 4" xfId="48066"/>
    <cellStyle name="Normal 4 3 10 5" xfId="48067"/>
    <cellStyle name="Normal 4 3 10 6" xfId="48068"/>
    <cellStyle name="Normal 4 3 10 7" xfId="48069"/>
    <cellStyle name="Normal 4 3 11" xfId="48070"/>
    <cellStyle name="Normal 4 3 11 2" xfId="48071"/>
    <cellStyle name="Normal 4 3 11 2 2" xfId="48072"/>
    <cellStyle name="Normal 4 3 11 2 3" xfId="48073"/>
    <cellStyle name="Normal 4 3 11 2 4" xfId="48074"/>
    <cellStyle name="Normal 4 3 11 2 5" xfId="48075"/>
    <cellStyle name="Normal 4 3 11 2 6" xfId="48076"/>
    <cellStyle name="Normal 4 3 11 3" xfId="48077"/>
    <cellStyle name="Normal 4 3 11 3 2" xfId="48078"/>
    <cellStyle name="Normal 4 3 11 4" xfId="48079"/>
    <cellStyle name="Normal 4 3 11 5" xfId="48080"/>
    <cellStyle name="Normal 4 3 11 6" xfId="48081"/>
    <cellStyle name="Normal 4 3 11 7" xfId="48082"/>
    <cellStyle name="Normal 4 3 12" xfId="48083"/>
    <cellStyle name="Normal 4 3 12 2" xfId="48084"/>
    <cellStyle name="Normal 4 3 12 2 2" xfId="48085"/>
    <cellStyle name="Normal 4 3 12 2 3" xfId="48086"/>
    <cellStyle name="Normal 4 3 12 2 4" xfId="48087"/>
    <cellStyle name="Normal 4 3 12 2 5" xfId="48088"/>
    <cellStyle name="Normal 4 3 12 2 6" xfId="48089"/>
    <cellStyle name="Normal 4 3 12 3" xfId="48090"/>
    <cellStyle name="Normal 4 3 12 4" xfId="48091"/>
    <cellStyle name="Normal 4 3 12 5" xfId="48092"/>
    <cellStyle name="Normal 4 3 12 6" xfId="48093"/>
    <cellStyle name="Normal 4 3 12 7" xfId="48094"/>
    <cellStyle name="Normal 4 3 13" xfId="48095"/>
    <cellStyle name="Normal 4 3 13 2" xfId="48096"/>
    <cellStyle name="Normal 4 3 13 2 2" xfId="48097"/>
    <cellStyle name="Normal 4 3 13 2 3" xfId="48098"/>
    <cellStyle name="Normal 4 3 13 2 4" xfId="48099"/>
    <cellStyle name="Normal 4 3 13 2 5" xfId="48100"/>
    <cellStyle name="Normal 4 3 13 2 6" xfId="48101"/>
    <cellStyle name="Normal 4 3 13 3" xfId="48102"/>
    <cellStyle name="Normal 4 3 13 4" xfId="48103"/>
    <cellStyle name="Normal 4 3 13 5" xfId="48104"/>
    <cellStyle name="Normal 4 3 13 6" xfId="48105"/>
    <cellStyle name="Normal 4 3 13 7" xfId="48106"/>
    <cellStyle name="Normal 4 3 14" xfId="48107"/>
    <cellStyle name="Normal 4 3 14 2" xfId="48108"/>
    <cellStyle name="Normal 4 3 14 2 2" xfId="48109"/>
    <cellStyle name="Normal 4 3 14 2 3" xfId="48110"/>
    <cellStyle name="Normal 4 3 14 2 4" xfId="48111"/>
    <cellStyle name="Normal 4 3 14 2 5" xfId="48112"/>
    <cellStyle name="Normal 4 3 14 2 6" xfId="48113"/>
    <cellStyle name="Normal 4 3 14 3" xfId="48114"/>
    <cellStyle name="Normal 4 3 14 4" xfId="48115"/>
    <cellStyle name="Normal 4 3 14 5" xfId="48116"/>
    <cellStyle name="Normal 4 3 14 6" xfId="48117"/>
    <cellStyle name="Normal 4 3 14 7" xfId="48118"/>
    <cellStyle name="Normal 4 3 15" xfId="48119"/>
    <cellStyle name="Normal 4 3 15 2" xfId="48120"/>
    <cellStyle name="Normal 4 3 15 2 2" xfId="48121"/>
    <cellStyle name="Normal 4 3 15 2 3" xfId="48122"/>
    <cellStyle name="Normal 4 3 15 2 4" xfId="48123"/>
    <cellStyle name="Normal 4 3 15 2 5" xfId="48124"/>
    <cellStyle name="Normal 4 3 15 2 6" xfId="48125"/>
    <cellStyle name="Normal 4 3 15 3" xfId="48126"/>
    <cellStyle name="Normal 4 3 15 4" xfId="48127"/>
    <cellStyle name="Normal 4 3 15 5" xfId="48128"/>
    <cellStyle name="Normal 4 3 15 6" xfId="48129"/>
    <cellStyle name="Normal 4 3 15 7" xfId="48130"/>
    <cellStyle name="Normal 4 3 16" xfId="48131"/>
    <cellStyle name="Normal 4 3 16 2" xfId="48132"/>
    <cellStyle name="Normal 4 3 16 2 2" xfId="48133"/>
    <cellStyle name="Normal 4 3 16 2 3" xfId="48134"/>
    <cellStyle name="Normal 4 3 16 2 4" xfId="48135"/>
    <cellStyle name="Normal 4 3 16 2 5" xfId="48136"/>
    <cellStyle name="Normal 4 3 16 2 6" xfId="48137"/>
    <cellStyle name="Normal 4 3 16 3" xfId="48138"/>
    <cellStyle name="Normal 4 3 16 4" xfId="48139"/>
    <cellStyle name="Normal 4 3 16 5" xfId="48140"/>
    <cellStyle name="Normal 4 3 16 6" xfId="48141"/>
    <cellStyle name="Normal 4 3 16 7" xfId="48142"/>
    <cellStyle name="Normal 4 3 17" xfId="48143"/>
    <cellStyle name="Normal 4 3 17 2" xfId="48144"/>
    <cellStyle name="Normal 4 3 17 2 2" xfId="48145"/>
    <cellStyle name="Normal 4 3 17 2 3" xfId="48146"/>
    <cellStyle name="Normal 4 3 17 2 4" xfId="48147"/>
    <cellStyle name="Normal 4 3 17 2 5" xfId="48148"/>
    <cellStyle name="Normal 4 3 17 2 6" xfId="48149"/>
    <cellStyle name="Normal 4 3 17 3" xfId="48150"/>
    <cellStyle name="Normal 4 3 17 4" xfId="48151"/>
    <cellStyle name="Normal 4 3 17 5" xfId="48152"/>
    <cellStyle name="Normal 4 3 17 6" xfId="48153"/>
    <cellStyle name="Normal 4 3 17 7" xfId="48154"/>
    <cellStyle name="Normal 4 3 18" xfId="48155"/>
    <cellStyle name="Normal 4 3 18 2" xfId="48156"/>
    <cellStyle name="Normal 4 3 18 2 2" xfId="48157"/>
    <cellStyle name="Normal 4 3 18 2 3" xfId="48158"/>
    <cellStyle name="Normal 4 3 18 2 4" xfId="48159"/>
    <cellStyle name="Normal 4 3 18 2 5" xfId="48160"/>
    <cellStyle name="Normal 4 3 18 2 6" xfId="48161"/>
    <cellStyle name="Normal 4 3 18 3" xfId="48162"/>
    <cellStyle name="Normal 4 3 18 4" xfId="48163"/>
    <cellStyle name="Normal 4 3 18 5" xfId="48164"/>
    <cellStyle name="Normal 4 3 18 6" xfId="48165"/>
    <cellStyle name="Normal 4 3 18 7" xfId="48166"/>
    <cellStyle name="Normal 4 3 19" xfId="48167"/>
    <cellStyle name="Normal 4 3 19 2" xfId="48168"/>
    <cellStyle name="Normal 4 3 19 2 2" xfId="48169"/>
    <cellStyle name="Normal 4 3 19 2 3" xfId="48170"/>
    <cellStyle name="Normal 4 3 19 2 4" xfId="48171"/>
    <cellStyle name="Normal 4 3 19 2 5" xfId="48172"/>
    <cellStyle name="Normal 4 3 19 2 6" xfId="48173"/>
    <cellStyle name="Normal 4 3 19 3" xfId="48174"/>
    <cellStyle name="Normal 4 3 19 4" xfId="48175"/>
    <cellStyle name="Normal 4 3 19 5" xfId="48176"/>
    <cellStyle name="Normal 4 3 19 6" xfId="48177"/>
    <cellStyle name="Normal 4 3 19 7" xfId="48178"/>
    <cellStyle name="Normal 4 3 2" xfId="48179"/>
    <cellStyle name="Normal 4 3 2 10" xfId="48180"/>
    <cellStyle name="Normal 4 3 2 11" xfId="48181"/>
    <cellStyle name="Normal 4 3 2 12" xfId="48182"/>
    <cellStyle name="Normal 4 3 2 13" xfId="48183"/>
    <cellStyle name="Normal 4 3 2 14" xfId="48184"/>
    <cellStyle name="Normal 4 3 2 15" xfId="48185"/>
    <cellStyle name="Normal 4 3 2 16" xfId="48186"/>
    <cellStyle name="Normal 4 3 2 17" xfId="48187"/>
    <cellStyle name="Normal 4 3 2 18" xfId="48188"/>
    <cellStyle name="Normal 4 3 2 19" xfId="48189"/>
    <cellStyle name="Normal 4 3 2 2" xfId="48190"/>
    <cellStyle name="Normal 4 3 2 2 2" xfId="48191"/>
    <cellStyle name="Normal 4 3 2 2 2 2" xfId="48192"/>
    <cellStyle name="Normal 4 3 2 2 3" xfId="48193"/>
    <cellStyle name="Normal 4 3 2 2 4" xfId="48194"/>
    <cellStyle name="Normal 4 3 2 2 5" xfId="48195"/>
    <cellStyle name="Normal 4 3 2 2 6" xfId="48196"/>
    <cellStyle name="Normal 4 3 2 2 7" xfId="48197"/>
    <cellStyle name="Normal 4 3 2 20" xfId="48198"/>
    <cellStyle name="Normal 4 3 2 21" xfId="48199"/>
    <cellStyle name="Normal 4 3 2 22" xfId="48200"/>
    <cellStyle name="Normal 4 3 2 23" xfId="48201"/>
    <cellStyle name="Normal 4 3 2 24" xfId="48202"/>
    <cellStyle name="Normal 4 3 2 25" xfId="48203"/>
    <cellStyle name="Normal 4 3 2 26" xfId="48204"/>
    <cellStyle name="Normal 4 3 2 27" xfId="48205"/>
    <cellStyle name="Normal 4 3 2 28" xfId="48206"/>
    <cellStyle name="Normal 4 3 2 29" xfId="48207"/>
    <cellStyle name="Normal 4 3 2 3" xfId="48208"/>
    <cellStyle name="Normal 4 3 2 3 2" xfId="48209"/>
    <cellStyle name="Normal 4 3 2 3 3" xfId="48210"/>
    <cellStyle name="Normal 4 3 2 3 4" xfId="48211"/>
    <cellStyle name="Normal 4 3 2 3 5" xfId="48212"/>
    <cellStyle name="Normal 4 3 2 3 6" xfId="48213"/>
    <cellStyle name="Normal 4 3 2 30" xfId="48214"/>
    <cellStyle name="Normal 4 3 2 31" xfId="48215"/>
    <cellStyle name="Normal 4 3 2 32" xfId="48216"/>
    <cellStyle name="Normal 4 3 2 33" xfId="48217"/>
    <cellStyle name="Normal 4 3 2 34" xfId="48218"/>
    <cellStyle name="Normal 4 3 2 35" xfId="48219"/>
    <cellStyle name="Normal 4 3 2 36" xfId="48220"/>
    <cellStyle name="Normal 4 3 2 4" xfId="48221"/>
    <cellStyle name="Normal 4 3 2 4 2" xfId="48222"/>
    <cellStyle name="Normal 4 3 2 5" xfId="48223"/>
    <cellStyle name="Normal 4 3 2 5 2" xfId="48224"/>
    <cellStyle name="Normal 4 3 2 6" xfId="48225"/>
    <cellStyle name="Normal 4 3 2 7" xfId="48226"/>
    <cellStyle name="Normal 4 3 2 8" xfId="48227"/>
    <cellStyle name="Normal 4 3 2 9" xfId="48228"/>
    <cellStyle name="Normal 4 3 20" xfId="48229"/>
    <cellStyle name="Normal 4 3 20 2" xfId="48230"/>
    <cellStyle name="Normal 4 3 20 2 2" xfId="48231"/>
    <cellStyle name="Normal 4 3 20 3" xfId="48232"/>
    <cellStyle name="Normal 4 3 20 4" xfId="48233"/>
    <cellStyle name="Normal 4 3 20 5" xfId="48234"/>
    <cellStyle name="Normal 4 3 20 6" xfId="48235"/>
    <cellStyle name="Normal 4 3 21" xfId="48236"/>
    <cellStyle name="Normal 4 3 21 2" xfId="48237"/>
    <cellStyle name="Normal 4 3 21 2 2" xfId="48238"/>
    <cellStyle name="Normal 4 3 21 3" xfId="48239"/>
    <cellStyle name="Normal 4 3 21 4" xfId="48240"/>
    <cellStyle name="Normal 4 3 21 5" xfId="48241"/>
    <cellStyle name="Normal 4 3 21 6" xfId="48242"/>
    <cellStyle name="Normal 4 3 22" xfId="48243"/>
    <cellStyle name="Normal 4 3 22 2" xfId="48244"/>
    <cellStyle name="Normal 4 3 22 3" xfId="48245"/>
    <cellStyle name="Normal 4 3 22 4" xfId="48246"/>
    <cellStyle name="Normal 4 3 23" xfId="48247"/>
    <cellStyle name="Normal 4 3 23 2" xfId="48248"/>
    <cellStyle name="Normal 4 3 23 3" xfId="48249"/>
    <cellStyle name="Normal 4 3 24" xfId="48250"/>
    <cellStyle name="Normal 4 3 24 2" xfId="48251"/>
    <cellStyle name="Normal 4 3 25" xfId="48252"/>
    <cellStyle name="Normal 4 3 25 2" xfId="48253"/>
    <cellStyle name="Normal 4 3 26" xfId="48254"/>
    <cellStyle name="Normal 4 3 26 2" xfId="48255"/>
    <cellStyle name="Normal 4 3 27" xfId="48256"/>
    <cellStyle name="Normal 4 3 27 2" xfId="48257"/>
    <cellStyle name="Normal 4 3 28" xfId="48258"/>
    <cellStyle name="Normal 4 3 28 2" xfId="48259"/>
    <cellStyle name="Normal 4 3 29" xfId="48260"/>
    <cellStyle name="Normal 4 3 29 2" xfId="48261"/>
    <cellStyle name="Normal 4 3 3" xfId="48262"/>
    <cellStyle name="Normal 4 3 3 2" xfId="48263"/>
    <cellStyle name="Normal 4 3 3 2 2" xfId="48264"/>
    <cellStyle name="Normal 4 3 3 2 3" xfId="48265"/>
    <cellStyle name="Normal 4 3 3 2 4" xfId="48266"/>
    <cellStyle name="Normal 4 3 3 2 5" xfId="48267"/>
    <cellStyle name="Normal 4 3 3 2 6" xfId="48268"/>
    <cellStyle name="Normal 4 3 3 3" xfId="48269"/>
    <cellStyle name="Normal 4 3 3 3 2" xfId="48270"/>
    <cellStyle name="Normal 4 3 3 4" xfId="48271"/>
    <cellStyle name="Normal 4 3 3 5" xfId="48272"/>
    <cellStyle name="Normal 4 3 3 6" xfId="48273"/>
    <cellStyle name="Normal 4 3 3 7" xfId="48274"/>
    <cellStyle name="Normal 4 3 3 8" xfId="48275"/>
    <cellStyle name="Normal 4 3 30" xfId="48276"/>
    <cellStyle name="Normal 4 3 30 2" xfId="48277"/>
    <cellStyle name="Normal 4 3 31" xfId="48278"/>
    <cellStyle name="Normal 4 3 31 2" xfId="48279"/>
    <cellStyle name="Normal 4 3 32" xfId="48280"/>
    <cellStyle name="Normal 4 3 32 2" xfId="48281"/>
    <cellStyle name="Normal 4 3 33" xfId="48282"/>
    <cellStyle name="Normal 4 3 33 2" xfId="48283"/>
    <cellStyle name="Normal 4 3 34" xfId="48284"/>
    <cellStyle name="Normal 4 3 35" xfId="48285"/>
    <cellStyle name="Normal 4 3 36" xfId="48286"/>
    <cellStyle name="Normal 4 3 4" xfId="48287"/>
    <cellStyle name="Normal 4 3 4 2" xfId="48288"/>
    <cellStyle name="Normal 4 3 4 2 2" xfId="48289"/>
    <cellStyle name="Normal 4 3 4 2 3" xfId="48290"/>
    <cellStyle name="Normal 4 3 4 2 4" xfId="48291"/>
    <cellStyle name="Normal 4 3 4 2 5" xfId="48292"/>
    <cellStyle name="Normal 4 3 4 2 6" xfId="48293"/>
    <cellStyle name="Normal 4 3 4 3" xfId="48294"/>
    <cellStyle name="Normal 4 3 4 4" xfId="48295"/>
    <cellStyle name="Normal 4 3 4 5" xfId="48296"/>
    <cellStyle name="Normal 4 3 4 6" xfId="48297"/>
    <cellStyle name="Normal 4 3 4 7" xfId="48298"/>
    <cellStyle name="Normal 4 3 5" xfId="48299"/>
    <cellStyle name="Normal 4 3 5 2" xfId="48300"/>
    <cellStyle name="Normal 4 3 5 2 2" xfId="48301"/>
    <cellStyle name="Normal 4 3 5 2 3" xfId="48302"/>
    <cellStyle name="Normal 4 3 5 2 4" xfId="48303"/>
    <cellStyle name="Normal 4 3 5 2 5" xfId="48304"/>
    <cellStyle name="Normal 4 3 5 2 6" xfId="48305"/>
    <cellStyle name="Normal 4 3 5 3" xfId="48306"/>
    <cellStyle name="Normal 4 3 5 4" xfId="48307"/>
    <cellStyle name="Normal 4 3 5 5" xfId="48308"/>
    <cellStyle name="Normal 4 3 5 6" xfId="48309"/>
    <cellStyle name="Normal 4 3 5 7" xfId="48310"/>
    <cellStyle name="Normal 4 3 6" xfId="48311"/>
    <cellStyle name="Normal 4 3 6 2" xfId="48312"/>
    <cellStyle name="Normal 4 3 6 2 2" xfId="48313"/>
    <cellStyle name="Normal 4 3 6 2 3" xfId="48314"/>
    <cellStyle name="Normal 4 3 6 2 4" xfId="48315"/>
    <cellStyle name="Normal 4 3 6 2 5" xfId="48316"/>
    <cellStyle name="Normal 4 3 6 2 6" xfId="48317"/>
    <cellStyle name="Normal 4 3 6 3" xfId="48318"/>
    <cellStyle name="Normal 4 3 6 4" xfId="48319"/>
    <cellStyle name="Normal 4 3 6 5" xfId="48320"/>
    <cellStyle name="Normal 4 3 6 6" xfId="48321"/>
    <cellStyle name="Normal 4 3 6 7" xfId="48322"/>
    <cellStyle name="Normal 4 3 7" xfId="48323"/>
    <cellStyle name="Normal 4 3 7 2" xfId="48324"/>
    <cellStyle name="Normal 4 3 7 2 2" xfId="48325"/>
    <cellStyle name="Normal 4 3 7 2 3" xfId="48326"/>
    <cellStyle name="Normal 4 3 7 2 4" xfId="48327"/>
    <cellStyle name="Normal 4 3 7 2 5" xfId="48328"/>
    <cellStyle name="Normal 4 3 7 2 6" xfId="48329"/>
    <cellStyle name="Normal 4 3 7 3" xfId="48330"/>
    <cellStyle name="Normal 4 3 7 4" xfId="48331"/>
    <cellStyle name="Normal 4 3 7 5" xfId="48332"/>
    <cellStyle name="Normal 4 3 7 6" xfId="48333"/>
    <cellStyle name="Normal 4 3 7 7" xfId="48334"/>
    <cellStyle name="Normal 4 3 8" xfId="48335"/>
    <cellStyle name="Normal 4 3 8 2" xfId="48336"/>
    <cellStyle name="Normal 4 3 8 2 2" xfId="48337"/>
    <cellStyle name="Normal 4 3 8 2 3" xfId="48338"/>
    <cellStyle name="Normal 4 3 8 2 4" xfId="48339"/>
    <cellStyle name="Normal 4 3 8 2 5" xfId="48340"/>
    <cellStyle name="Normal 4 3 8 2 6" xfId="48341"/>
    <cellStyle name="Normal 4 3 8 3" xfId="48342"/>
    <cellStyle name="Normal 4 3 8 4" xfId="48343"/>
    <cellStyle name="Normal 4 3 8 5" xfId="48344"/>
    <cellStyle name="Normal 4 3 8 6" xfId="48345"/>
    <cellStyle name="Normal 4 3 8 7" xfId="48346"/>
    <cellStyle name="Normal 4 3 9" xfId="48347"/>
    <cellStyle name="Normal 4 3 9 2" xfId="48348"/>
    <cellStyle name="Normal 4 3 9 2 2" xfId="48349"/>
    <cellStyle name="Normal 4 3 9 2 3" xfId="48350"/>
    <cellStyle name="Normal 4 3 9 2 3 2" xfId="48351"/>
    <cellStyle name="Normal 4 3 9 2 3 2 2" xfId="48352"/>
    <cellStyle name="Normal 4 3 9 2 3 3" xfId="48353"/>
    <cellStyle name="Normal 4 3 9 2 4" xfId="48354"/>
    <cellStyle name="Normal 4 3 9 2 5" xfId="48355"/>
    <cellStyle name="Normal 4 3 9 2 6" xfId="48356"/>
    <cellStyle name="Normal 4 3 9 3" xfId="48357"/>
    <cellStyle name="Normal 4 3 9 4" xfId="48358"/>
    <cellStyle name="Normal 4 3 9 5" xfId="48359"/>
    <cellStyle name="Normal 4 3 9 6" xfId="48360"/>
    <cellStyle name="Normal 4 3 9 7" xfId="48361"/>
    <cellStyle name="Normal 4 30" xfId="48362"/>
    <cellStyle name="Normal 4 30 2" xfId="48363"/>
    <cellStyle name="Normal 4 31" xfId="48364"/>
    <cellStyle name="Normal 4 31 2" xfId="48365"/>
    <cellStyle name="Normal 4 32" xfId="48366"/>
    <cellStyle name="Normal 4 32 2" xfId="48367"/>
    <cellStyle name="Normal 4 33" xfId="48368"/>
    <cellStyle name="Normal 4 33 2" xfId="48369"/>
    <cellStyle name="Normal 4 34" xfId="48370"/>
    <cellStyle name="Normal 4 34 2" xfId="48371"/>
    <cellStyle name="Normal 4 35" xfId="48372"/>
    <cellStyle name="Normal 4 36" xfId="48373"/>
    <cellStyle name="Normal 4 37" xfId="48374"/>
    <cellStyle name="Normal 4 4" xfId="48375"/>
    <cellStyle name="Normal 4 4 2" xfId="48376"/>
    <cellStyle name="Normal 4 4 2 2" xfId="48377"/>
    <cellStyle name="Normal 4 4 2 3" xfId="48378"/>
    <cellStyle name="Normal 4 4 2 4" xfId="48379"/>
    <cellStyle name="Normal 4 4 2 5" xfId="48380"/>
    <cellStyle name="Normal 4 4 2 6" xfId="48381"/>
    <cellStyle name="Normal 4 4 3" xfId="48382"/>
    <cellStyle name="Normal 4 4 3 2" xfId="48383"/>
    <cellStyle name="Normal 4 4 3 3" xfId="48384"/>
    <cellStyle name="Normal 4 4 3 4" xfId="48385"/>
    <cellStyle name="Normal 4 4 3 5" xfId="48386"/>
    <cellStyle name="Normal 4 4 3 6" xfId="48387"/>
    <cellStyle name="Normal 4 4 4" xfId="48388"/>
    <cellStyle name="Normal 4 4 4 2" xfId="48389"/>
    <cellStyle name="Normal 4 4 5" xfId="48390"/>
    <cellStyle name="Normal 4 4 5 2" xfId="48391"/>
    <cellStyle name="Normal 4 4 6" xfId="48392"/>
    <cellStyle name="Normal 4 4 7" xfId="48393"/>
    <cellStyle name="Normal 4 4 8" xfId="48394"/>
    <cellStyle name="Normal 4 5" xfId="48395"/>
    <cellStyle name="Normal 4 5 2" xfId="48396"/>
    <cellStyle name="Normal 4 5 2 2" xfId="48397"/>
    <cellStyle name="Normal 4 5 2 3" xfId="48398"/>
    <cellStyle name="Normal 4 5 2 4" xfId="48399"/>
    <cellStyle name="Normal 4 5 2 5" xfId="48400"/>
    <cellStyle name="Normal 4 5 2 6" xfId="48401"/>
    <cellStyle name="Normal 4 5 3" xfId="48402"/>
    <cellStyle name="Normal 4 5 3 2" xfId="48403"/>
    <cellStyle name="Normal 4 5 3 3" xfId="48404"/>
    <cellStyle name="Normal 4 5 3 4" xfId="48405"/>
    <cellStyle name="Normal 4 5 3 5" xfId="48406"/>
    <cellStyle name="Normal 4 5 3 6" xfId="48407"/>
    <cellStyle name="Normal 4 5 4" xfId="48408"/>
    <cellStyle name="Normal 4 5 5" xfId="48409"/>
    <cellStyle name="Normal 4 5 6" xfId="48410"/>
    <cellStyle name="Normal 4 5 7" xfId="48411"/>
    <cellStyle name="Normal 4 5 8" xfId="48412"/>
    <cellStyle name="Normal 4 6" xfId="48413"/>
    <cellStyle name="Normal 4 6 2" xfId="48414"/>
    <cellStyle name="Normal 4 6 2 2" xfId="48415"/>
    <cellStyle name="Normal 4 6 2 3" xfId="48416"/>
    <cellStyle name="Normal 4 6 2 4" xfId="48417"/>
    <cellStyle name="Normal 4 6 2 5" xfId="48418"/>
    <cellStyle name="Normal 4 6 2 6" xfId="48419"/>
    <cellStyle name="Normal 4 6 3" xfId="48420"/>
    <cellStyle name="Normal 4 6 3 2" xfId="48421"/>
    <cellStyle name="Normal 4 6 3 3" xfId="48422"/>
    <cellStyle name="Normal 4 6 3 4" xfId="48423"/>
    <cellStyle name="Normal 4 6 3 5" xfId="48424"/>
    <cellStyle name="Normal 4 6 3 6" xfId="48425"/>
    <cellStyle name="Normal 4 6 4" xfId="48426"/>
    <cellStyle name="Normal 4 6 5" xfId="48427"/>
    <cellStyle name="Normal 4 6 6" xfId="48428"/>
    <cellStyle name="Normal 4 6 7" xfId="48429"/>
    <cellStyle name="Normal 4 6 8" xfId="48430"/>
    <cellStyle name="Normal 4 7" xfId="48431"/>
    <cellStyle name="Normal 4 7 2" xfId="48432"/>
    <cellStyle name="Normal 4 7 2 2" xfId="48433"/>
    <cellStyle name="Normal 4 7 2 3" xfId="48434"/>
    <cellStyle name="Normal 4 7 2 4" xfId="48435"/>
    <cellStyle name="Normal 4 7 2 5" xfId="48436"/>
    <cellStyle name="Normal 4 7 2 6" xfId="48437"/>
    <cellStyle name="Normal 4 7 3" xfId="48438"/>
    <cellStyle name="Normal 4 7 3 2" xfId="48439"/>
    <cellStyle name="Normal 4 7 3 3" xfId="48440"/>
    <cellStyle name="Normal 4 7 3 4" xfId="48441"/>
    <cellStyle name="Normal 4 7 3 5" xfId="48442"/>
    <cellStyle name="Normal 4 7 3 6" xfId="48443"/>
    <cellStyle name="Normal 4 7 4" xfId="48444"/>
    <cellStyle name="Normal 4 7 5" xfId="48445"/>
    <cellStyle name="Normal 4 7 6" xfId="48446"/>
    <cellStyle name="Normal 4 7 7" xfId="48447"/>
    <cellStyle name="Normal 4 7 8" xfId="48448"/>
    <cellStyle name="Normal 4 8" xfId="48449"/>
    <cellStyle name="Normal 4 8 2" xfId="48450"/>
    <cellStyle name="Normal 4 8 2 2" xfId="48451"/>
    <cellStyle name="Normal 4 8 2 3" xfId="48452"/>
    <cellStyle name="Normal 4 8 2 4" xfId="48453"/>
    <cellStyle name="Normal 4 8 2 5" xfId="48454"/>
    <cellStyle name="Normal 4 8 2 6" xfId="48455"/>
    <cellStyle name="Normal 4 8 3" xfId="48456"/>
    <cellStyle name="Normal 4 8 3 2" xfId="48457"/>
    <cellStyle name="Normal 4 8 3 3" xfId="48458"/>
    <cellStyle name="Normal 4 8 3 4" xfId="48459"/>
    <cellStyle name="Normal 4 8 3 5" xfId="48460"/>
    <cellStyle name="Normal 4 8 3 6" xfId="48461"/>
    <cellStyle name="Normal 4 8 4" xfId="48462"/>
    <cellStyle name="Normal 4 8 4 2" xfId="48463"/>
    <cellStyle name="Normal 4 8 4 2 2" xfId="48464"/>
    <cellStyle name="Normal 4 8 4 3" xfId="48465"/>
    <cellStyle name="Normal 4 8 5" xfId="48466"/>
    <cellStyle name="Normal 4 8 6" xfId="48467"/>
    <cellStyle name="Normal 4 8 7" xfId="48468"/>
    <cellStyle name="Normal 4 8 8" xfId="48469"/>
    <cellStyle name="Normal 4 9" xfId="48470"/>
    <cellStyle name="Normal 4 9 2" xfId="48471"/>
    <cellStyle name="Normal 4 9 2 2" xfId="48472"/>
    <cellStyle name="Normal 4 9 2 3" xfId="48473"/>
    <cellStyle name="Normal 4 9 2 4" xfId="48474"/>
    <cellStyle name="Normal 4 9 2 5" xfId="48475"/>
    <cellStyle name="Normal 4 9 2 6" xfId="48476"/>
    <cellStyle name="Normal 4 9 3" xfId="48477"/>
    <cellStyle name="Normal 4 9 3 2" xfId="48478"/>
    <cellStyle name="Normal 4 9 3 3" xfId="48479"/>
    <cellStyle name="Normal 4 9 3 4" xfId="48480"/>
    <cellStyle name="Normal 4 9 3 5" xfId="48481"/>
    <cellStyle name="Normal 4 9 3 6" xfId="48482"/>
    <cellStyle name="Normal 4 9 4" xfId="48483"/>
    <cellStyle name="Normal 4 9 5" xfId="48484"/>
    <cellStyle name="Normal 4 9 6" xfId="48485"/>
    <cellStyle name="Normal 4 9 7" xfId="48486"/>
    <cellStyle name="Normal 4 9 8" xfId="48487"/>
    <cellStyle name="Normal 4_2011年11月 2012年3月　BSxls" xfId="57876"/>
    <cellStyle name="Normal 40" xfId="48488"/>
    <cellStyle name="Normal 40 2" xfId="57877"/>
    <cellStyle name="Normal 40 3" xfId="57878"/>
    <cellStyle name="Normal 40 4" xfId="57879"/>
    <cellStyle name="Normal 40 5" xfId="57880"/>
    <cellStyle name="Normal 41" xfId="48489"/>
    <cellStyle name="Normal 41 10" xfId="48490"/>
    <cellStyle name="Normal 41 10 2" xfId="48491"/>
    <cellStyle name="Normal 41 11" xfId="48492"/>
    <cellStyle name="Normal 41 11 2" xfId="48493"/>
    <cellStyle name="Normal 41 12" xfId="48494"/>
    <cellStyle name="Normal 41 12 2" xfId="48495"/>
    <cellStyle name="Normal 41 13" xfId="48496"/>
    <cellStyle name="Normal 41 13 2" xfId="48497"/>
    <cellStyle name="Normal 41 14" xfId="48498"/>
    <cellStyle name="Normal 41 14 2" xfId="48499"/>
    <cellStyle name="Normal 41 15" xfId="48500"/>
    <cellStyle name="Normal 41 15 2" xfId="48501"/>
    <cellStyle name="Normal 41 16" xfId="48502"/>
    <cellStyle name="Normal 41 16 2" xfId="48503"/>
    <cellStyle name="Normal 41 17" xfId="48504"/>
    <cellStyle name="Normal 41 17 2" xfId="48505"/>
    <cellStyle name="Normal 41 18" xfId="48506"/>
    <cellStyle name="Normal 41 18 2" xfId="48507"/>
    <cellStyle name="Normal 41 19" xfId="48508"/>
    <cellStyle name="Normal 41 19 2" xfId="48509"/>
    <cellStyle name="Normal 41 2" xfId="48510"/>
    <cellStyle name="Normal 41 2 2" xfId="48511"/>
    <cellStyle name="Normal 41 20" xfId="48512"/>
    <cellStyle name="Normal 41 20 2" xfId="48513"/>
    <cellStyle name="Normal 41 21" xfId="48514"/>
    <cellStyle name="Normal 41 21 2" xfId="48515"/>
    <cellStyle name="Normal 41 22" xfId="48516"/>
    <cellStyle name="Normal 41 22 2" xfId="48517"/>
    <cellStyle name="Normal 41 23" xfId="48518"/>
    <cellStyle name="Normal 41 23 2" xfId="48519"/>
    <cellStyle name="Normal 41 24" xfId="48520"/>
    <cellStyle name="Normal 41 24 2" xfId="48521"/>
    <cellStyle name="Normal 41 25" xfId="48522"/>
    <cellStyle name="Normal 41 25 2" xfId="48523"/>
    <cellStyle name="Normal 41 26" xfId="48524"/>
    <cellStyle name="Normal 41 26 2" xfId="48525"/>
    <cellStyle name="Normal 41 27" xfId="48526"/>
    <cellStyle name="Normal 41 27 2" xfId="48527"/>
    <cellStyle name="Normal 41 28" xfId="48528"/>
    <cellStyle name="Normal 41 28 2" xfId="48529"/>
    <cellStyle name="Normal 41 3" xfId="48530"/>
    <cellStyle name="Normal 41 3 2" xfId="48531"/>
    <cellStyle name="Normal 41 4" xfId="48532"/>
    <cellStyle name="Normal 41 4 2" xfId="48533"/>
    <cellStyle name="Normal 41 5" xfId="48534"/>
    <cellStyle name="Normal 41 5 2" xfId="48535"/>
    <cellStyle name="Normal 41 6" xfId="48536"/>
    <cellStyle name="Normal 41 6 2" xfId="48537"/>
    <cellStyle name="Normal 41 7" xfId="48538"/>
    <cellStyle name="Normal 41 7 2" xfId="48539"/>
    <cellStyle name="Normal 41 8" xfId="48540"/>
    <cellStyle name="Normal 41 8 2" xfId="48541"/>
    <cellStyle name="Normal 41 9" xfId="48542"/>
    <cellStyle name="Normal 41 9 2" xfId="48543"/>
    <cellStyle name="Normal 42" xfId="48544"/>
    <cellStyle name="Normal 42 10" xfId="48545"/>
    <cellStyle name="Normal 42 10 2" xfId="48546"/>
    <cellStyle name="Normal 42 11" xfId="48547"/>
    <cellStyle name="Normal 42 11 2" xfId="48548"/>
    <cellStyle name="Normal 42 12" xfId="48549"/>
    <cellStyle name="Normal 42 12 2" xfId="48550"/>
    <cellStyle name="Normal 42 13" xfId="48551"/>
    <cellStyle name="Normal 42 13 2" xfId="48552"/>
    <cellStyle name="Normal 42 14" xfId="48553"/>
    <cellStyle name="Normal 42 14 2" xfId="48554"/>
    <cellStyle name="Normal 42 15" xfId="48555"/>
    <cellStyle name="Normal 42 15 2" xfId="48556"/>
    <cellStyle name="Normal 42 16" xfId="48557"/>
    <cellStyle name="Normal 42 16 2" xfId="48558"/>
    <cellStyle name="Normal 42 17" xfId="48559"/>
    <cellStyle name="Normal 42 17 2" xfId="48560"/>
    <cellStyle name="Normal 42 18" xfId="48561"/>
    <cellStyle name="Normal 42 18 2" xfId="48562"/>
    <cellStyle name="Normal 42 19" xfId="48563"/>
    <cellStyle name="Normal 42 19 2" xfId="48564"/>
    <cellStyle name="Normal 42 2" xfId="48565"/>
    <cellStyle name="Normal 42 2 2" xfId="48566"/>
    <cellStyle name="Normal 42 20" xfId="48567"/>
    <cellStyle name="Normal 42 20 2" xfId="48568"/>
    <cellStyle name="Normal 42 21" xfId="48569"/>
    <cellStyle name="Normal 42 21 2" xfId="48570"/>
    <cellStyle name="Normal 42 22" xfId="48571"/>
    <cellStyle name="Normal 42 22 2" xfId="48572"/>
    <cellStyle name="Normal 42 23" xfId="48573"/>
    <cellStyle name="Normal 42 23 2" xfId="48574"/>
    <cellStyle name="Normal 42 24" xfId="48575"/>
    <cellStyle name="Normal 42 24 2" xfId="48576"/>
    <cellStyle name="Normal 42 25" xfId="48577"/>
    <cellStyle name="Normal 42 25 2" xfId="48578"/>
    <cellStyle name="Normal 42 26" xfId="48579"/>
    <cellStyle name="Normal 42 26 2" xfId="48580"/>
    <cellStyle name="Normal 42 27" xfId="48581"/>
    <cellStyle name="Normal 42 27 2" xfId="48582"/>
    <cellStyle name="Normal 42 28" xfId="48583"/>
    <cellStyle name="Normal 42 28 2" xfId="48584"/>
    <cellStyle name="Normal 42 29" xfId="48585"/>
    <cellStyle name="Normal 42 29 2" xfId="48586"/>
    <cellStyle name="Normal 42 3" xfId="48587"/>
    <cellStyle name="Normal 42 3 2" xfId="48588"/>
    <cellStyle name="Normal 42 30" xfId="48589"/>
    <cellStyle name="Normal 42 30 2" xfId="48590"/>
    <cellStyle name="Normal 42 31" xfId="48591"/>
    <cellStyle name="Normal 42 31 2" xfId="48592"/>
    <cellStyle name="Normal 42 32" xfId="48593"/>
    <cellStyle name="Normal 42 32 2" xfId="48594"/>
    <cellStyle name="Normal 42 33" xfId="48595"/>
    <cellStyle name="Normal 42 33 2" xfId="48596"/>
    <cellStyle name="Normal 42 4" xfId="48597"/>
    <cellStyle name="Normal 42 4 2" xfId="48598"/>
    <cellStyle name="Normal 42 5" xfId="48599"/>
    <cellStyle name="Normal 42 5 2" xfId="48600"/>
    <cellStyle name="Normal 42 6" xfId="48601"/>
    <cellStyle name="Normal 42 6 2" xfId="48602"/>
    <cellStyle name="Normal 42 7" xfId="48603"/>
    <cellStyle name="Normal 42 7 2" xfId="48604"/>
    <cellStyle name="Normal 42 8" xfId="48605"/>
    <cellStyle name="Normal 42 8 2" xfId="48606"/>
    <cellStyle name="Normal 42 8 3" xfId="48607"/>
    <cellStyle name="Normal 42 9" xfId="48608"/>
    <cellStyle name="Normal 42 9 2" xfId="48609"/>
    <cellStyle name="Normal 43" xfId="48610"/>
    <cellStyle name="Normal 43 10" xfId="48611"/>
    <cellStyle name="Normal 43 10 2" xfId="48612"/>
    <cellStyle name="Normal 43 11" xfId="48613"/>
    <cellStyle name="Normal 43 11 2" xfId="48614"/>
    <cellStyle name="Normal 43 12" xfId="48615"/>
    <cellStyle name="Normal 43 12 2" xfId="48616"/>
    <cellStyle name="Normal 43 13" xfId="48617"/>
    <cellStyle name="Normal 43 13 2" xfId="48618"/>
    <cellStyle name="Normal 43 14" xfId="48619"/>
    <cellStyle name="Normal 43 14 2" xfId="48620"/>
    <cellStyle name="Normal 43 15" xfId="48621"/>
    <cellStyle name="Normal 43 15 2" xfId="48622"/>
    <cellStyle name="Normal 43 16" xfId="48623"/>
    <cellStyle name="Normal 43 16 2" xfId="48624"/>
    <cellStyle name="Normal 43 17" xfId="48625"/>
    <cellStyle name="Normal 43 17 2" xfId="48626"/>
    <cellStyle name="Normal 43 18" xfId="48627"/>
    <cellStyle name="Normal 43 18 2" xfId="48628"/>
    <cellStyle name="Normal 43 19" xfId="48629"/>
    <cellStyle name="Normal 43 19 2" xfId="48630"/>
    <cellStyle name="Normal 43 2" xfId="48631"/>
    <cellStyle name="Normal 43 2 2" xfId="48632"/>
    <cellStyle name="Normal 43 20" xfId="48633"/>
    <cellStyle name="Normal 43 20 2" xfId="48634"/>
    <cellStyle name="Normal 43 21" xfId="48635"/>
    <cellStyle name="Normal 43 21 2" xfId="48636"/>
    <cellStyle name="Normal 43 22" xfId="48637"/>
    <cellStyle name="Normal 43 22 2" xfId="48638"/>
    <cellStyle name="Normal 43 23" xfId="48639"/>
    <cellStyle name="Normal 43 23 2" xfId="48640"/>
    <cellStyle name="Normal 43 24" xfId="48641"/>
    <cellStyle name="Normal 43 24 2" xfId="48642"/>
    <cellStyle name="Normal 43 25" xfId="48643"/>
    <cellStyle name="Normal 43 25 2" xfId="48644"/>
    <cellStyle name="Normal 43 26" xfId="48645"/>
    <cellStyle name="Normal 43 26 2" xfId="48646"/>
    <cellStyle name="Normal 43 27" xfId="48647"/>
    <cellStyle name="Normal 43 27 2" xfId="48648"/>
    <cellStyle name="Normal 43 28" xfId="48649"/>
    <cellStyle name="Normal 43 28 2" xfId="48650"/>
    <cellStyle name="Normal 43 3" xfId="48651"/>
    <cellStyle name="Normal 43 3 2" xfId="48652"/>
    <cellStyle name="Normal 43 4" xfId="48653"/>
    <cellStyle name="Normal 43 4 2" xfId="48654"/>
    <cellStyle name="Normal 43 5" xfId="48655"/>
    <cellStyle name="Normal 43 5 2" xfId="48656"/>
    <cellStyle name="Normal 43 6" xfId="48657"/>
    <cellStyle name="Normal 43 6 2" xfId="48658"/>
    <cellStyle name="Normal 43 7" xfId="48659"/>
    <cellStyle name="Normal 43 7 2" xfId="48660"/>
    <cellStyle name="Normal 43 8" xfId="48661"/>
    <cellStyle name="Normal 43 8 2" xfId="48662"/>
    <cellStyle name="Normal 43 9" xfId="48663"/>
    <cellStyle name="Normal 43 9 2" xfId="48664"/>
    <cellStyle name="Normal 44" xfId="48665"/>
    <cellStyle name="Normal 44 10" xfId="48666"/>
    <cellStyle name="Normal 44 10 2" xfId="48667"/>
    <cellStyle name="Normal 44 11" xfId="48668"/>
    <cellStyle name="Normal 44 11 2" xfId="48669"/>
    <cellStyle name="Normal 44 12" xfId="48670"/>
    <cellStyle name="Normal 44 12 2" xfId="48671"/>
    <cellStyle name="Normal 44 13" xfId="48672"/>
    <cellStyle name="Normal 44 13 2" xfId="48673"/>
    <cellStyle name="Normal 44 14" xfId="48674"/>
    <cellStyle name="Normal 44 14 2" xfId="48675"/>
    <cellStyle name="Normal 44 15" xfId="48676"/>
    <cellStyle name="Normal 44 15 2" xfId="48677"/>
    <cellStyle name="Normal 44 16" xfId="48678"/>
    <cellStyle name="Normal 44 16 2" xfId="48679"/>
    <cellStyle name="Normal 44 17" xfId="48680"/>
    <cellStyle name="Normal 44 17 2" xfId="48681"/>
    <cellStyle name="Normal 44 18" xfId="48682"/>
    <cellStyle name="Normal 44 18 2" xfId="48683"/>
    <cellStyle name="Normal 44 19" xfId="48684"/>
    <cellStyle name="Normal 44 19 2" xfId="48685"/>
    <cellStyle name="Normal 44 2" xfId="48686"/>
    <cellStyle name="Normal 44 2 2" xfId="48687"/>
    <cellStyle name="Normal 44 20" xfId="48688"/>
    <cellStyle name="Normal 44 20 2" xfId="48689"/>
    <cellStyle name="Normal 44 21" xfId="48690"/>
    <cellStyle name="Normal 44 21 2" xfId="48691"/>
    <cellStyle name="Normal 44 22" xfId="48692"/>
    <cellStyle name="Normal 44 22 2" xfId="48693"/>
    <cellStyle name="Normal 44 23" xfId="48694"/>
    <cellStyle name="Normal 44 23 2" xfId="48695"/>
    <cellStyle name="Normal 44 24" xfId="48696"/>
    <cellStyle name="Normal 44 24 2" xfId="48697"/>
    <cellStyle name="Normal 44 25" xfId="48698"/>
    <cellStyle name="Normal 44 25 2" xfId="48699"/>
    <cellStyle name="Normal 44 26" xfId="48700"/>
    <cellStyle name="Normal 44 26 2" xfId="48701"/>
    <cellStyle name="Normal 44 27" xfId="48702"/>
    <cellStyle name="Normal 44 27 2" xfId="48703"/>
    <cellStyle name="Normal 44 28" xfId="48704"/>
    <cellStyle name="Normal 44 28 2" xfId="48705"/>
    <cellStyle name="Normal 44 29" xfId="48706"/>
    <cellStyle name="Normal 44 29 2" xfId="48707"/>
    <cellStyle name="Normal 44 3" xfId="48708"/>
    <cellStyle name="Normal 44 3 2" xfId="48709"/>
    <cellStyle name="Normal 44 30" xfId="48710"/>
    <cellStyle name="Normal 44 30 2" xfId="48711"/>
    <cellStyle name="Normal 44 31" xfId="48712"/>
    <cellStyle name="Normal 44 31 2" xfId="48713"/>
    <cellStyle name="Normal 44 31 3" xfId="48714"/>
    <cellStyle name="Normal 44 32" xfId="48715"/>
    <cellStyle name="Normal 44 32 2" xfId="48716"/>
    <cellStyle name="Normal 44 33" xfId="48717"/>
    <cellStyle name="Normal 44 33 2" xfId="48718"/>
    <cellStyle name="Normal 44 4" xfId="48719"/>
    <cellStyle name="Normal 44 4 2" xfId="48720"/>
    <cellStyle name="Normal 44 5" xfId="48721"/>
    <cellStyle name="Normal 44 5 2" xfId="48722"/>
    <cellStyle name="Normal 44 6" xfId="48723"/>
    <cellStyle name="Normal 44 6 2" xfId="48724"/>
    <cellStyle name="Normal 44 7" xfId="48725"/>
    <cellStyle name="Normal 44 7 2" xfId="48726"/>
    <cellStyle name="Normal 44 8" xfId="48727"/>
    <cellStyle name="Normal 44 8 2" xfId="48728"/>
    <cellStyle name="Normal 44 9" xfId="48729"/>
    <cellStyle name="Normal 44 9 2" xfId="48730"/>
    <cellStyle name="Normal 44 9 3" xfId="48731"/>
    <cellStyle name="Normal 45" xfId="48732"/>
    <cellStyle name="Normal 45 2" xfId="57881"/>
    <cellStyle name="Normal 45 2 2" xfId="57882"/>
    <cellStyle name="Normal 45 3" xfId="57883"/>
    <cellStyle name="Normal 45 4" xfId="57884"/>
    <cellStyle name="Normal 45 5" xfId="57885"/>
    <cellStyle name="Normal 46" xfId="48733"/>
    <cellStyle name="Normal 46 10" xfId="48734"/>
    <cellStyle name="Normal 46 10 2" xfId="48735"/>
    <cellStyle name="Normal 46 11" xfId="48736"/>
    <cellStyle name="Normal 46 12" xfId="48737"/>
    <cellStyle name="Normal 46 2" xfId="48738"/>
    <cellStyle name="Normal 46 2 2" xfId="48739"/>
    <cellStyle name="Normal 46 2 2 2" xfId="48740"/>
    <cellStyle name="Normal 46 2 2 3" xfId="48741"/>
    <cellStyle name="Normal 46 2 3" xfId="48742"/>
    <cellStyle name="Normal 46 2 3 2" xfId="48743"/>
    <cellStyle name="Normal 46 2 4" xfId="48744"/>
    <cellStyle name="Normal 46 2 5" xfId="48745"/>
    <cellStyle name="Normal 46 3" xfId="48746"/>
    <cellStyle name="Normal 46 3 2" xfId="48747"/>
    <cellStyle name="Normal 46 3 2 2" xfId="48748"/>
    <cellStyle name="Normal 46 3 2 3" xfId="48749"/>
    <cellStyle name="Normal 46 3 3" xfId="48750"/>
    <cellStyle name="Normal 46 3 3 2" xfId="48751"/>
    <cellStyle name="Normal 46 3 4" xfId="48752"/>
    <cellStyle name="Normal 46 3 5" xfId="48753"/>
    <cellStyle name="Normal 46 4" xfId="48754"/>
    <cellStyle name="Normal 46 4 2" xfId="48755"/>
    <cellStyle name="Normal 46 4 3" xfId="48756"/>
    <cellStyle name="Normal 46 5" xfId="48757"/>
    <cellStyle name="Normal 46 5 2" xfId="48758"/>
    <cellStyle name="Normal 46 5 3" xfId="48759"/>
    <cellStyle name="Normal 46 6" xfId="48760"/>
    <cellStyle name="Normal 46 6 2" xfId="48761"/>
    <cellStyle name="Normal 46 6 3" xfId="48762"/>
    <cellStyle name="Normal 46 7" xfId="48763"/>
    <cellStyle name="Normal 46 7 2" xfId="48764"/>
    <cellStyle name="Normal 46 7 3" xfId="48765"/>
    <cellStyle name="Normal 46 8" xfId="48766"/>
    <cellStyle name="Normal 46 8 2" xfId="48767"/>
    <cellStyle name="Normal 46 8 3" xfId="48768"/>
    <cellStyle name="Normal 46 9" xfId="48769"/>
    <cellStyle name="Normal 46 9 2" xfId="48770"/>
    <cellStyle name="Normal 46 9 3" xfId="48771"/>
    <cellStyle name="Normal 47" xfId="48772"/>
    <cellStyle name="Normal 47 2" xfId="57886"/>
    <cellStyle name="Normal 47 3" xfId="57887"/>
    <cellStyle name="Normal 47 4" xfId="57888"/>
    <cellStyle name="Normal 47 5" xfId="57889"/>
    <cellStyle name="Normal 48" xfId="48773"/>
    <cellStyle name="Normal 48 10" xfId="48774"/>
    <cellStyle name="Normal 48 10 2" xfId="48775"/>
    <cellStyle name="Normal 48 11" xfId="48776"/>
    <cellStyle name="Normal 48 12" xfId="48777"/>
    <cellStyle name="Normal 48 2" xfId="48778"/>
    <cellStyle name="Normal 48 2 2" xfId="48779"/>
    <cellStyle name="Normal 48 2 2 2" xfId="48780"/>
    <cellStyle name="Normal 48 2 2 3" xfId="48781"/>
    <cellStyle name="Normal 48 2 3" xfId="48782"/>
    <cellStyle name="Normal 48 2 3 2" xfId="48783"/>
    <cellStyle name="Normal 48 2 4" xfId="48784"/>
    <cellStyle name="Normal 48 2 5" xfId="48785"/>
    <cellStyle name="Normal 48 3" xfId="48786"/>
    <cellStyle name="Normal 48 3 2" xfId="48787"/>
    <cellStyle name="Normal 48 3 2 2" xfId="48788"/>
    <cellStyle name="Normal 48 3 2 3" xfId="48789"/>
    <cellStyle name="Normal 48 3 3" xfId="48790"/>
    <cellStyle name="Normal 48 3 3 2" xfId="48791"/>
    <cellStyle name="Normal 48 3 4" xfId="48792"/>
    <cellStyle name="Normal 48 3 5" xfId="48793"/>
    <cellStyle name="Normal 48 4" xfId="48794"/>
    <cellStyle name="Normal 48 4 2" xfId="48795"/>
    <cellStyle name="Normal 48 4 3" xfId="48796"/>
    <cellStyle name="Normal 48 5" xfId="48797"/>
    <cellStyle name="Normal 48 5 2" xfId="48798"/>
    <cellStyle name="Normal 48 5 3" xfId="48799"/>
    <cellStyle name="Normal 48 6" xfId="48800"/>
    <cellStyle name="Normal 48 6 2" xfId="48801"/>
    <cellStyle name="Normal 48 6 3" xfId="48802"/>
    <cellStyle name="Normal 48 7" xfId="48803"/>
    <cellStyle name="Normal 48 7 2" xfId="48804"/>
    <cellStyle name="Normal 48 7 3" xfId="48805"/>
    <cellStyle name="Normal 48 8" xfId="48806"/>
    <cellStyle name="Normal 48 8 2" xfId="48807"/>
    <cellStyle name="Normal 48 8 3" xfId="48808"/>
    <cellStyle name="Normal 48 9" xfId="48809"/>
    <cellStyle name="Normal 48 9 2" xfId="48810"/>
    <cellStyle name="Normal 48 9 3" xfId="48811"/>
    <cellStyle name="Normal 49" xfId="48812"/>
    <cellStyle name="Normal 49 10" xfId="48813"/>
    <cellStyle name="Normal 49 10 2" xfId="48814"/>
    <cellStyle name="Normal 49 11" xfId="48815"/>
    <cellStyle name="Normal 49 11 2" xfId="48816"/>
    <cellStyle name="Normal 49 12" xfId="48817"/>
    <cellStyle name="Normal 49 12 2" xfId="48818"/>
    <cellStyle name="Normal 49 13" xfId="48819"/>
    <cellStyle name="Normal 49 13 2" xfId="48820"/>
    <cellStyle name="Normal 49 14" xfId="48821"/>
    <cellStyle name="Normal 49 14 2" xfId="48822"/>
    <cellStyle name="Normal 49 15" xfId="48823"/>
    <cellStyle name="Normal 49 15 2" xfId="48824"/>
    <cellStyle name="Normal 49 16" xfId="48825"/>
    <cellStyle name="Normal 49 16 2" xfId="48826"/>
    <cellStyle name="Normal 49 17" xfId="48827"/>
    <cellStyle name="Normal 49 17 2" xfId="48828"/>
    <cellStyle name="Normal 49 18" xfId="48829"/>
    <cellStyle name="Normal 49 18 2" xfId="48830"/>
    <cellStyle name="Normal 49 19" xfId="48831"/>
    <cellStyle name="Normal 49 19 2" xfId="48832"/>
    <cellStyle name="Normal 49 2" xfId="48833"/>
    <cellStyle name="Normal 49 2 2" xfId="48834"/>
    <cellStyle name="Normal 49 20" xfId="48835"/>
    <cellStyle name="Normal 49 20 2" xfId="48836"/>
    <cellStyle name="Normal 49 21" xfId="48837"/>
    <cellStyle name="Normal 49 21 2" xfId="48838"/>
    <cellStyle name="Normal 49 22" xfId="48839"/>
    <cellStyle name="Normal 49 22 2" xfId="48840"/>
    <cellStyle name="Normal 49 23" xfId="48841"/>
    <cellStyle name="Normal 49 23 2" xfId="48842"/>
    <cellStyle name="Normal 49 24" xfId="48843"/>
    <cellStyle name="Normal 49 24 2" xfId="48844"/>
    <cellStyle name="Normal 49 25" xfId="48845"/>
    <cellStyle name="Normal 49 25 2" xfId="48846"/>
    <cellStyle name="Normal 49 26" xfId="48847"/>
    <cellStyle name="Normal 49 26 2" xfId="48848"/>
    <cellStyle name="Normal 49 27" xfId="48849"/>
    <cellStyle name="Normal 49 27 2" xfId="48850"/>
    <cellStyle name="Normal 49 28" xfId="48851"/>
    <cellStyle name="Normal 49 28 2" xfId="48852"/>
    <cellStyle name="Normal 49 29" xfId="48853"/>
    <cellStyle name="Normal 49 29 2" xfId="48854"/>
    <cellStyle name="Normal 49 3" xfId="48855"/>
    <cellStyle name="Normal 49 3 2" xfId="48856"/>
    <cellStyle name="Normal 49 30" xfId="48857"/>
    <cellStyle name="Normal 49 30 2" xfId="48858"/>
    <cellStyle name="Normal 49 31" xfId="48859"/>
    <cellStyle name="Normal 49 31 2" xfId="48860"/>
    <cellStyle name="Normal 49 32" xfId="48861"/>
    <cellStyle name="Normal 49 32 2" xfId="48862"/>
    <cellStyle name="Normal 49 33" xfId="48863"/>
    <cellStyle name="Normal 49 33 2" xfId="48864"/>
    <cellStyle name="Normal 49 4" xfId="48865"/>
    <cellStyle name="Normal 49 4 2" xfId="48866"/>
    <cellStyle name="Normal 49 5" xfId="48867"/>
    <cellStyle name="Normal 49 5 2" xfId="48868"/>
    <cellStyle name="Normal 49 6" xfId="48869"/>
    <cellStyle name="Normal 49 6 2" xfId="48870"/>
    <cellStyle name="Normal 49 7" xfId="48871"/>
    <cellStyle name="Normal 49 7 2" xfId="48872"/>
    <cellStyle name="Normal 49 8" xfId="48873"/>
    <cellStyle name="Normal 49 8 2" xfId="48874"/>
    <cellStyle name="Normal 49 9" xfId="48875"/>
    <cellStyle name="Normal 49 9 2" xfId="48876"/>
    <cellStyle name="Normal 5" xfId="48877"/>
    <cellStyle name="Normal 5 10" xfId="48878"/>
    <cellStyle name="Normal 5 10 10" xfId="48879"/>
    <cellStyle name="Normal 5 10 10 2" xfId="48880"/>
    <cellStyle name="Normal 5 10 11" xfId="48881"/>
    <cellStyle name="Normal 5 10 12" xfId="48882"/>
    <cellStyle name="Normal 5 10 13" xfId="48883"/>
    <cellStyle name="Normal 5 10 14" xfId="48884"/>
    <cellStyle name="Normal 5 10 15" xfId="48885"/>
    <cellStyle name="Normal 5 10 2" xfId="48886"/>
    <cellStyle name="Normal 5 10 2 2" xfId="48887"/>
    <cellStyle name="Normal 5 10 2 2 2" xfId="48888"/>
    <cellStyle name="Normal 5 10 2 2 3" xfId="48889"/>
    <cellStyle name="Normal 5 10 2 2 4" xfId="48890"/>
    <cellStyle name="Normal 5 10 2 2 5" xfId="48891"/>
    <cellStyle name="Normal 5 10 2 2 6" xfId="48892"/>
    <cellStyle name="Normal 5 10 2 3" xfId="48893"/>
    <cellStyle name="Normal 5 10 2 3 2" xfId="48894"/>
    <cellStyle name="Normal 5 10 2 4" xfId="48895"/>
    <cellStyle name="Normal 5 10 2 5" xfId="48896"/>
    <cellStyle name="Normal 5 10 2 6" xfId="48897"/>
    <cellStyle name="Normal 5 10 2 7" xfId="48898"/>
    <cellStyle name="Normal 5 10 2 8" xfId="48899"/>
    <cellStyle name="Normal 5 10 3" xfId="48900"/>
    <cellStyle name="Normal 5 10 3 2" xfId="48901"/>
    <cellStyle name="Normal 5 10 3 2 2" xfId="48902"/>
    <cellStyle name="Normal 5 10 3 2 3" xfId="48903"/>
    <cellStyle name="Normal 5 10 3 2 4" xfId="48904"/>
    <cellStyle name="Normal 5 10 3 2 5" xfId="48905"/>
    <cellStyle name="Normal 5 10 3 2 6" xfId="48906"/>
    <cellStyle name="Normal 5 10 3 3" xfId="48907"/>
    <cellStyle name="Normal 5 10 3 4" xfId="48908"/>
    <cellStyle name="Normal 5 10 3 5" xfId="48909"/>
    <cellStyle name="Normal 5 10 3 6" xfId="48910"/>
    <cellStyle name="Normal 5 10 3 7" xfId="48911"/>
    <cellStyle name="Normal 5 10 4" xfId="48912"/>
    <cellStyle name="Normal 5 10 4 2" xfId="48913"/>
    <cellStyle name="Normal 5 10 4 2 2" xfId="48914"/>
    <cellStyle name="Normal 5 10 4 2 3" xfId="48915"/>
    <cellStyle name="Normal 5 10 4 2 4" xfId="48916"/>
    <cellStyle name="Normal 5 10 4 2 5" xfId="48917"/>
    <cellStyle name="Normal 5 10 4 2 6" xfId="48918"/>
    <cellStyle name="Normal 5 10 4 3" xfId="48919"/>
    <cellStyle name="Normal 5 10 4 4" xfId="48920"/>
    <cellStyle name="Normal 5 10 4 5" xfId="48921"/>
    <cellStyle name="Normal 5 10 4 6" xfId="48922"/>
    <cellStyle name="Normal 5 10 4 7" xfId="48923"/>
    <cellStyle name="Normal 5 10 5" xfId="48924"/>
    <cellStyle name="Normal 5 10 5 2" xfId="48925"/>
    <cellStyle name="Normal 5 10 5 2 2" xfId="48926"/>
    <cellStyle name="Normal 5 10 5 2 3" xfId="48927"/>
    <cellStyle name="Normal 5 10 5 2 4" xfId="48928"/>
    <cellStyle name="Normal 5 10 5 2 5" xfId="48929"/>
    <cellStyle name="Normal 5 10 5 2 6" xfId="48930"/>
    <cellStyle name="Normal 5 10 5 3" xfId="48931"/>
    <cellStyle name="Normal 5 10 5 4" xfId="48932"/>
    <cellStyle name="Normal 5 10 5 5" xfId="48933"/>
    <cellStyle name="Normal 5 10 5 6" xfId="48934"/>
    <cellStyle name="Normal 5 10 5 7" xfId="48935"/>
    <cellStyle name="Normal 5 10 6" xfId="48936"/>
    <cellStyle name="Normal 5 10 6 2" xfId="48937"/>
    <cellStyle name="Normal 5 10 6 2 2" xfId="48938"/>
    <cellStyle name="Normal 5 10 6 2 3" xfId="48939"/>
    <cellStyle name="Normal 5 10 6 2 4" xfId="48940"/>
    <cellStyle name="Normal 5 10 6 2 5" xfId="48941"/>
    <cellStyle name="Normal 5 10 6 2 6" xfId="48942"/>
    <cellStyle name="Normal 5 10 6 3" xfId="48943"/>
    <cellStyle name="Normal 5 10 6 4" xfId="48944"/>
    <cellStyle name="Normal 5 10 6 5" xfId="48945"/>
    <cellStyle name="Normal 5 10 6 6" xfId="48946"/>
    <cellStyle name="Normal 5 10 6 7" xfId="48947"/>
    <cellStyle name="Normal 5 10 7" xfId="48948"/>
    <cellStyle name="Normal 5 10 7 2" xfId="48949"/>
    <cellStyle name="Normal 5 10 7 2 2" xfId="48950"/>
    <cellStyle name="Normal 5 10 7 2 3" xfId="48951"/>
    <cellStyle name="Normal 5 10 7 2 4" xfId="48952"/>
    <cellStyle name="Normal 5 10 7 2 5" xfId="48953"/>
    <cellStyle name="Normal 5 10 7 2 6" xfId="48954"/>
    <cellStyle name="Normal 5 10 7 3" xfId="48955"/>
    <cellStyle name="Normal 5 10 7 4" xfId="48956"/>
    <cellStyle name="Normal 5 10 7 5" xfId="48957"/>
    <cellStyle name="Normal 5 10 7 6" xfId="48958"/>
    <cellStyle name="Normal 5 10 7 7" xfId="48959"/>
    <cellStyle name="Normal 5 10 8" xfId="48960"/>
    <cellStyle name="Normal 5 10 8 2" xfId="48961"/>
    <cellStyle name="Normal 5 10 8 3" xfId="48962"/>
    <cellStyle name="Normal 5 10 8 4" xfId="48963"/>
    <cellStyle name="Normal 5 10 8 5" xfId="48964"/>
    <cellStyle name="Normal 5 10 8 6" xfId="48965"/>
    <cellStyle name="Normal 5 10 9" xfId="48966"/>
    <cellStyle name="Normal 5 10 9 2" xfId="48967"/>
    <cellStyle name="Normal 5 10 9 3" xfId="48968"/>
    <cellStyle name="Normal 5 10 9 4" xfId="48969"/>
    <cellStyle name="Normal 5 10 9 5" xfId="48970"/>
    <cellStyle name="Normal 5 10 9 6" xfId="48971"/>
    <cellStyle name="Normal 5 11" xfId="48972"/>
    <cellStyle name="Normal 5 11 10" xfId="48973"/>
    <cellStyle name="Normal 5 11 10 2" xfId="48974"/>
    <cellStyle name="Normal 5 11 11" xfId="48975"/>
    <cellStyle name="Normal 5 11 12" xfId="48976"/>
    <cellStyle name="Normal 5 11 13" xfId="48977"/>
    <cellStyle name="Normal 5 11 14" xfId="48978"/>
    <cellStyle name="Normal 5 11 15" xfId="48979"/>
    <cellStyle name="Normal 5 11 2" xfId="48980"/>
    <cellStyle name="Normal 5 11 2 2" xfId="48981"/>
    <cellStyle name="Normal 5 11 2 2 2" xfId="48982"/>
    <cellStyle name="Normal 5 11 2 2 3" xfId="48983"/>
    <cellStyle name="Normal 5 11 2 2 4" xfId="48984"/>
    <cellStyle name="Normal 5 11 2 2 5" xfId="48985"/>
    <cellStyle name="Normal 5 11 2 2 6" xfId="48986"/>
    <cellStyle name="Normal 5 11 2 3" xfId="48987"/>
    <cellStyle name="Normal 5 11 2 3 2" xfId="48988"/>
    <cellStyle name="Normal 5 11 2 4" xfId="48989"/>
    <cellStyle name="Normal 5 11 2 5" xfId="48990"/>
    <cellStyle name="Normal 5 11 2 6" xfId="48991"/>
    <cellStyle name="Normal 5 11 2 7" xfId="48992"/>
    <cellStyle name="Normal 5 11 2 8" xfId="48993"/>
    <cellStyle name="Normal 5 11 3" xfId="48994"/>
    <cellStyle name="Normal 5 11 3 2" xfId="48995"/>
    <cellStyle name="Normal 5 11 3 2 2" xfId="48996"/>
    <cellStyle name="Normal 5 11 3 2 3" xfId="48997"/>
    <cellStyle name="Normal 5 11 3 2 4" xfId="48998"/>
    <cellStyle name="Normal 5 11 3 2 5" xfId="48999"/>
    <cellStyle name="Normal 5 11 3 2 6" xfId="49000"/>
    <cellStyle name="Normal 5 11 3 3" xfId="49001"/>
    <cellStyle name="Normal 5 11 3 4" xfId="49002"/>
    <cellStyle name="Normal 5 11 3 4 2" xfId="49003"/>
    <cellStyle name="Normal 5 11 3 4 2 2" xfId="49004"/>
    <cellStyle name="Normal 5 11 3 4 3" xfId="49005"/>
    <cellStyle name="Normal 5 11 3 5" xfId="49006"/>
    <cellStyle name="Normal 5 11 3 6" xfId="49007"/>
    <cellStyle name="Normal 5 11 3 7" xfId="49008"/>
    <cellStyle name="Normal 5 11 4" xfId="49009"/>
    <cellStyle name="Normal 5 11 4 2" xfId="49010"/>
    <cellStyle name="Normal 5 11 4 2 2" xfId="49011"/>
    <cellStyle name="Normal 5 11 4 2 3" xfId="49012"/>
    <cellStyle name="Normal 5 11 4 2 4" xfId="49013"/>
    <cellStyle name="Normal 5 11 4 2 5" xfId="49014"/>
    <cellStyle name="Normal 5 11 4 2 6" xfId="49015"/>
    <cellStyle name="Normal 5 11 4 3" xfId="49016"/>
    <cellStyle name="Normal 5 11 4 3 2" xfId="49017"/>
    <cellStyle name="Normal 5 11 4 4" xfId="49018"/>
    <cellStyle name="Normal 5 11 4 5" xfId="49019"/>
    <cellStyle name="Normal 5 11 4 6" xfId="49020"/>
    <cellStyle name="Normal 5 11 4 7" xfId="49021"/>
    <cellStyle name="Normal 5 11 5" xfId="49022"/>
    <cellStyle name="Normal 5 11 5 2" xfId="49023"/>
    <cellStyle name="Normal 5 11 5 2 2" xfId="49024"/>
    <cellStyle name="Normal 5 11 5 2 3" xfId="49025"/>
    <cellStyle name="Normal 5 11 5 2 4" xfId="49026"/>
    <cellStyle name="Normal 5 11 5 2 5" xfId="49027"/>
    <cellStyle name="Normal 5 11 5 2 6" xfId="49028"/>
    <cellStyle name="Normal 5 11 5 3" xfId="49029"/>
    <cellStyle name="Normal 5 11 5 4" xfId="49030"/>
    <cellStyle name="Normal 5 11 5 5" xfId="49031"/>
    <cellStyle name="Normal 5 11 5 6" xfId="49032"/>
    <cellStyle name="Normal 5 11 5 7" xfId="49033"/>
    <cellStyle name="Normal 5 11 6" xfId="49034"/>
    <cellStyle name="Normal 5 11 6 2" xfId="49035"/>
    <cellStyle name="Normal 5 11 6 2 2" xfId="49036"/>
    <cellStyle name="Normal 5 11 6 2 3" xfId="49037"/>
    <cellStyle name="Normal 5 11 6 2 4" xfId="49038"/>
    <cellStyle name="Normal 5 11 6 2 5" xfId="49039"/>
    <cellStyle name="Normal 5 11 6 2 6" xfId="49040"/>
    <cellStyle name="Normal 5 11 6 3" xfId="49041"/>
    <cellStyle name="Normal 5 11 6 3 2" xfId="49042"/>
    <cellStyle name="Normal 5 11 6 4" xfId="49043"/>
    <cellStyle name="Normal 5 11 6 5" xfId="49044"/>
    <cellStyle name="Normal 5 11 6 6" xfId="49045"/>
    <cellStyle name="Normal 5 11 6 7" xfId="49046"/>
    <cellStyle name="Normal 5 11 7" xfId="49047"/>
    <cellStyle name="Normal 5 11 7 2" xfId="49048"/>
    <cellStyle name="Normal 5 11 7 2 2" xfId="49049"/>
    <cellStyle name="Normal 5 11 7 2 3" xfId="49050"/>
    <cellStyle name="Normal 5 11 7 2 4" xfId="49051"/>
    <cellStyle name="Normal 5 11 7 2 5" xfId="49052"/>
    <cellStyle name="Normal 5 11 7 2 6" xfId="49053"/>
    <cellStyle name="Normal 5 11 7 3" xfId="49054"/>
    <cellStyle name="Normal 5 11 7 4" xfId="49055"/>
    <cellStyle name="Normal 5 11 7 5" xfId="49056"/>
    <cellStyle name="Normal 5 11 7 6" xfId="49057"/>
    <cellStyle name="Normal 5 11 7 7" xfId="49058"/>
    <cellStyle name="Normal 5 11 8" xfId="49059"/>
    <cellStyle name="Normal 5 11 8 2" xfId="49060"/>
    <cellStyle name="Normal 5 11 8 3" xfId="49061"/>
    <cellStyle name="Normal 5 11 8 4" xfId="49062"/>
    <cellStyle name="Normal 5 11 8 5" xfId="49063"/>
    <cellStyle name="Normal 5 11 8 6" xfId="49064"/>
    <cellStyle name="Normal 5 11 9" xfId="49065"/>
    <cellStyle name="Normal 5 11 9 2" xfId="49066"/>
    <cellStyle name="Normal 5 11 9 3" xfId="49067"/>
    <cellStyle name="Normal 5 11 9 4" xfId="49068"/>
    <cellStyle name="Normal 5 11 9 5" xfId="49069"/>
    <cellStyle name="Normal 5 11 9 6" xfId="49070"/>
    <cellStyle name="Normal 5 12" xfId="49071"/>
    <cellStyle name="Normal 5 12 10" xfId="49072"/>
    <cellStyle name="Normal 5 12 10 2" xfId="49073"/>
    <cellStyle name="Normal 5 12 11" xfId="49074"/>
    <cellStyle name="Normal 5 12 11 2" xfId="49075"/>
    <cellStyle name="Normal 5 12 11 2 2" xfId="49076"/>
    <cellStyle name="Normal 5 12 11 3" xfId="49077"/>
    <cellStyle name="Normal 5 12 12" xfId="49078"/>
    <cellStyle name="Normal 5 12 13" xfId="49079"/>
    <cellStyle name="Normal 5 12 14" xfId="49080"/>
    <cellStyle name="Normal 5 12 15" xfId="49081"/>
    <cellStyle name="Normal 5 12 2" xfId="49082"/>
    <cellStyle name="Normal 5 12 2 2" xfId="49083"/>
    <cellStyle name="Normal 5 12 2 2 2" xfId="49084"/>
    <cellStyle name="Normal 5 12 2 2 3" xfId="49085"/>
    <cellStyle name="Normal 5 12 2 2 4" xfId="49086"/>
    <cellStyle name="Normal 5 12 2 2 5" xfId="49087"/>
    <cellStyle name="Normal 5 12 2 2 6" xfId="49088"/>
    <cellStyle name="Normal 5 12 2 3" xfId="49089"/>
    <cellStyle name="Normal 5 12 2 3 2" xfId="49090"/>
    <cellStyle name="Normal 5 12 2 4" xfId="49091"/>
    <cellStyle name="Normal 5 12 2 5" xfId="49092"/>
    <cellStyle name="Normal 5 12 2 6" xfId="49093"/>
    <cellStyle name="Normal 5 12 2 7" xfId="49094"/>
    <cellStyle name="Normal 5 12 2 8" xfId="49095"/>
    <cellStyle name="Normal 5 12 3" xfId="49096"/>
    <cellStyle name="Normal 5 12 3 2" xfId="49097"/>
    <cellStyle name="Normal 5 12 3 2 2" xfId="49098"/>
    <cellStyle name="Normal 5 12 3 2 3" xfId="49099"/>
    <cellStyle name="Normal 5 12 3 2 4" xfId="49100"/>
    <cellStyle name="Normal 5 12 3 2 5" xfId="49101"/>
    <cellStyle name="Normal 5 12 3 2 6" xfId="49102"/>
    <cellStyle name="Normal 5 12 3 3" xfId="49103"/>
    <cellStyle name="Normal 5 12 3 4" xfId="49104"/>
    <cellStyle name="Normal 5 12 3 5" xfId="49105"/>
    <cellStyle name="Normal 5 12 3 6" xfId="49106"/>
    <cellStyle name="Normal 5 12 3 7" xfId="49107"/>
    <cellStyle name="Normal 5 12 4" xfId="49108"/>
    <cellStyle name="Normal 5 12 4 2" xfId="49109"/>
    <cellStyle name="Normal 5 12 4 2 2" xfId="49110"/>
    <cellStyle name="Normal 5 12 4 2 2 2" xfId="49111"/>
    <cellStyle name="Normal 5 12 4 2 2 2 2" xfId="49112"/>
    <cellStyle name="Normal 5 12 4 2 2 3" xfId="49113"/>
    <cellStyle name="Normal 5 12 4 2 3" xfId="49114"/>
    <cellStyle name="Normal 5 12 4 2 4" xfId="49115"/>
    <cellStyle name="Normal 5 12 4 2 5" xfId="49116"/>
    <cellStyle name="Normal 5 12 4 2 6" xfId="49117"/>
    <cellStyle name="Normal 5 12 4 3" xfId="49118"/>
    <cellStyle name="Normal 5 12 4 4" xfId="49119"/>
    <cellStyle name="Normal 5 12 4 5" xfId="49120"/>
    <cellStyle name="Normal 5 12 4 6" xfId="49121"/>
    <cellStyle name="Normal 5 12 4 7" xfId="49122"/>
    <cellStyle name="Normal 5 12 5" xfId="49123"/>
    <cellStyle name="Normal 5 12 5 2" xfId="49124"/>
    <cellStyle name="Normal 5 12 5 2 2" xfId="49125"/>
    <cellStyle name="Normal 5 12 5 2 3" xfId="49126"/>
    <cellStyle name="Normal 5 12 5 2 4" xfId="49127"/>
    <cellStyle name="Normal 5 12 5 2 5" xfId="49128"/>
    <cellStyle name="Normal 5 12 5 2 6" xfId="49129"/>
    <cellStyle name="Normal 5 12 5 3" xfId="49130"/>
    <cellStyle name="Normal 5 12 5 4" xfId="49131"/>
    <cellStyle name="Normal 5 12 5 5" xfId="49132"/>
    <cellStyle name="Normal 5 12 5 6" xfId="49133"/>
    <cellStyle name="Normal 5 12 5 7" xfId="49134"/>
    <cellStyle name="Normal 5 12 6" xfId="49135"/>
    <cellStyle name="Normal 5 12 6 2" xfId="49136"/>
    <cellStyle name="Normal 5 12 6 2 2" xfId="49137"/>
    <cellStyle name="Normal 5 12 6 2 3" xfId="49138"/>
    <cellStyle name="Normal 5 12 6 2 4" xfId="49139"/>
    <cellStyle name="Normal 5 12 6 2 5" xfId="49140"/>
    <cellStyle name="Normal 5 12 6 2 6" xfId="49141"/>
    <cellStyle name="Normal 5 12 6 3" xfId="49142"/>
    <cellStyle name="Normal 5 12 6 4" xfId="49143"/>
    <cellStyle name="Normal 5 12 6 5" xfId="49144"/>
    <cellStyle name="Normal 5 12 6 6" xfId="49145"/>
    <cellStyle name="Normal 5 12 6 7" xfId="49146"/>
    <cellStyle name="Normal 5 12 7" xfId="49147"/>
    <cellStyle name="Normal 5 12 7 2" xfId="49148"/>
    <cellStyle name="Normal 5 12 7 2 2" xfId="49149"/>
    <cellStyle name="Normal 5 12 7 2 3" xfId="49150"/>
    <cellStyle name="Normal 5 12 7 2 4" xfId="49151"/>
    <cellStyle name="Normal 5 12 7 2 5" xfId="49152"/>
    <cellStyle name="Normal 5 12 7 2 6" xfId="49153"/>
    <cellStyle name="Normal 5 12 7 3" xfId="49154"/>
    <cellStyle name="Normal 5 12 7 4" xfId="49155"/>
    <cellStyle name="Normal 5 12 7 5" xfId="49156"/>
    <cellStyle name="Normal 5 12 7 6" xfId="49157"/>
    <cellStyle name="Normal 5 12 7 7" xfId="49158"/>
    <cellStyle name="Normal 5 12 8" xfId="49159"/>
    <cellStyle name="Normal 5 12 8 2" xfId="49160"/>
    <cellStyle name="Normal 5 12 8 3" xfId="49161"/>
    <cellStyle name="Normal 5 12 8 4" xfId="49162"/>
    <cellStyle name="Normal 5 12 8 5" xfId="49163"/>
    <cellStyle name="Normal 5 12 8 6" xfId="49164"/>
    <cellStyle name="Normal 5 12 9" xfId="49165"/>
    <cellStyle name="Normal 5 12 9 2" xfId="49166"/>
    <cellStyle name="Normal 5 12 9 3" xfId="49167"/>
    <cellStyle name="Normal 5 12 9 4" xfId="49168"/>
    <cellStyle name="Normal 5 12 9 5" xfId="49169"/>
    <cellStyle name="Normal 5 12 9 6" xfId="49170"/>
    <cellStyle name="Normal 5 13" xfId="49171"/>
    <cellStyle name="Normal 5 13 10" xfId="49172"/>
    <cellStyle name="Normal 5 13 11" xfId="49173"/>
    <cellStyle name="Normal 5 13 12" xfId="49174"/>
    <cellStyle name="Normal 5 13 13" xfId="49175"/>
    <cellStyle name="Normal 5 13 14" xfId="49176"/>
    <cellStyle name="Normal 5 13 2" xfId="49177"/>
    <cellStyle name="Normal 5 13 2 2" xfId="49178"/>
    <cellStyle name="Normal 5 13 2 2 2" xfId="49179"/>
    <cellStyle name="Normal 5 13 2 2 3" xfId="49180"/>
    <cellStyle name="Normal 5 13 2 2 4" xfId="49181"/>
    <cellStyle name="Normal 5 13 2 2 5" xfId="49182"/>
    <cellStyle name="Normal 5 13 2 2 6" xfId="49183"/>
    <cellStyle name="Normal 5 13 2 3" xfId="49184"/>
    <cellStyle name="Normal 5 13 2 3 2" xfId="49185"/>
    <cellStyle name="Normal 5 13 2 4" xfId="49186"/>
    <cellStyle name="Normal 5 13 2 5" xfId="49187"/>
    <cellStyle name="Normal 5 13 2 6" xfId="49188"/>
    <cellStyle name="Normal 5 13 2 7" xfId="49189"/>
    <cellStyle name="Normal 5 13 2 8" xfId="49190"/>
    <cellStyle name="Normal 5 13 3" xfId="49191"/>
    <cellStyle name="Normal 5 13 3 2" xfId="49192"/>
    <cellStyle name="Normal 5 13 3 2 2" xfId="49193"/>
    <cellStyle name="Normal 5 13 3 2 2 2" xfId="49194"/>
    <cellStyle name="Normal 5 13 3 2 2 2 2" xfId="49195"/>
    <cellStyle name="Normal 5 13 3 2 2 3" xfId="49196"/>
    <cellStyle name="Normal 5 13 3 2 3" xfId="49197"/>
    <cellStyle name="Normal 5 13 3 2 4" xfId="49198"/>
    <cellStyle name="Normal 5 13 3 2 5" xfId="49199"/>
    <cellStyle name="Normal 5 13 3 2 6" xfId="49200"/>
    <cellStyle name="Normal 5 13 3 3" xfId="49201"/>
    <cellStyle name="Normal 5 13 3 4" xfId="49202"/>
    <cellStyle name="Normal 5 13 3 5" xfId="49203"/>
    <cellStyle name="Normal 5 13 3 6" xfId="49204"/>
    <cellStyle name="Normal 5 13 3 7" xfId="49205"/>
    <cellStyle name="Normal 5 13 4" xfId="49206"/>
    <cellStyle name="Normal 5 13 4 2" xfId="49207"/>
    <cellStyle name="Normal 5 13 4 2 2" xfId="49208"/>
    <cellStyle name="Normal 5 13 4 2 3" xfId="49209"/>
    <cellStyle name="Normal 5 13 4 2 4" xfId="49210"/>
    <cellStyle name="Normal 5 13 4 2 5" xfId="49211"/>
    <cellStyle name="Normal 5 13 4 2 6" xfId="49212"/>
    <cellStyle name="Normal 5 13 4 3" xfId="49213"/>
    <cellStyle name="Normal 5 13 4 4" xfId="49214"/>
    <cellStyle name="Normal 5 13 4 5" xfId="49215"/>
    <cellStyle name="Normal 5 13 4 6" xfId="49216"/>
    <cellStyle name="Normal 5 13 4 7" xfId="49217"/>
    <cellStyle name="Normal 5 13 5" xfId="49218"/>
    <cellStyle name="Normal 5 13 5 2" xfId="49219"/>
    <cellStyle name="Normal 5 13 5 2 2" xfId="49220"/>
    <cellStyle name="Normal 5 13 5 2 3" xfId="49221"/>
    <cellStyle name="Normal 5 13 5 2 4" xfId="49222"/>
    <cellStyle name="Normal 5 13 5 2 5" xfId="49223"/>
    <cellStyle name="Normal 5 13 5 2 6" xfId="49224"/>
    <cellStyle name="Normal 5 13 5 3" xfId="49225"/>
    <cellStyle name="Normal 5 13 5 4" xfId="49226"/>
    <cellStyle name="Normal 5 13 5 5" xfId="49227"/>
    <cellStyle name="Normal 5 13 5 6" xfId="49228"/>
    <cellStyle name="Normal 5 13 5 7" xfId="49229"/>
    <cellStyle name="Normal 5 13 6" xfId="49230"/>
    <cellStyle name="Normal 5 13 6 2" xfId="49231"/>
    <cellStyle name="Normal 5 13 6 2 2" xfId="49232"/>
    <cellStyle name="Normal 5 13 6 2 3" xfId="49233"/>
    <cellStyle name="Normal 5 13 6 2 4" xfId="49234"/>
    <cellStyle name="Normal 5 13 6 2 5" xfId="49235"/>
    <cellStyle name="Normal 5 13 6 2 6" xfId="49236"/>
    <cellStyle name="Normal 5 13 6 3" xfId="49237"/>
    <cellStyle name="Normal 5 13 6 4" xfId="49238"/>
    <cellStyle name="Normal 5 13 6 5" xfId="49239"/>
    <cellStyle name="Normal 5 13 6 6" xfId="49240"/>
    <cellStyle name="Normal 5 13 6 7" xfId="49241"/>
    <cellStyle name="Normal 5 13 7" xfId="49242"/>
    <cellStyle name="Normal 5 13 7 2" xfId="49243"/>
    <cellStyle name="Normal 5 13 7 2 2" xfId="49244"/>
    <cellStyle name="Normal 5 13 7 2 3" xfId="49245"/>
    <cellStyle name="Normal 5 13 7 2 4" xfId="49246"/>
    <cellStyle name="Normal 5 13 7 2 5" xfId="49247"/>
    <cellStyle name="Normal 5 13 7 2 6" xfId="49248"/>
    <cellStyle name="Normal 5 13 7 3" xfId="49249"/>
    <cellStyle name="Normal 5 13 7 4" xfId="49250"/>
    <cellStyle name="Normal 5 13 7 5" xfId="49251"/>
    <cellStyle name="Normal 5 13 7 6" xfId="49252"/>
    <cellStyle name="Normal 5 13 7 7" xfId="49253"/>
    <cellStyle name="Normal 5 13 8" xfId="49254"/>
    <cellStyle name="Normal 5 13 8 2" xfId="49255"/>
    <cellStyle name="Normal 5 13 8 3" xfId="49256"/>
    <cellStyle name="Normal 5 13 8 4" xfId="49257"/>
    <cellStyle name="Normal 5 13 8 5" xfId="49258"/>
    <cellStyle name="Normal 5 13 8 6" xfId="49259"/>
    <cellStyle name="Normal 5 13 9" xfId="49260"/>
    <cellStyle name="Normal 5 13 9 2" xfId="49261"/>
    <cellStyle name="Normal 5 14" xfId="49262"/>
    <cellStyle name="Normal 5 14 10" xfId="49263"/>
    <cellStyle name="Normal 5 14 11" xfId="49264"/>
    <cellStyle name="Normal 5 14 12" xfId="49265"/>
    <cellStyle name="Normal 5 14 13" xfId="49266"/>
    <cellStyle name="Normal 5 14 14" xfId="49267"/>
    <cellStyle name="Normal 5 14 2" xfId="49268"/>
    <cellStyle name="Normal 5 14 2 2" xfId="49269"/>
    <cellStyle name="Normal 5 14 2 2 2" xfId="49270"/>
    <cellStyle name="Normal 5 14 2 2 3" xfId="49271"/>
    <cellStyle name="Normal 5 14 2 2 4" xfId="49272"/>
    <cellStyle name="Normal 5 14 2 2 5" xfId="49273"/>
    <cellStyle name="Normal 5 14 2 2 6" xfId="49274"/>
    <cellStyle name="Normal 5 14 2 3" xfId="49275"/>
    <cellStyle name="Normal 5 14 2 3 2" xfId="49276"/>
    <cellStyle name="Normal 5 14 2 4" xfId="49277"/>
    <cellStyle name="Normal 5 14 2 5" xfId="49278"/>
    <cellStyle name="Normal 5 14 2 6" xfId="49279"/>
    <cellStyle name="Normal 5 14 2 7" xfId="49280"/>
    <cellStyle name="Normal 5 14 2 8" xfId="49281"/>
    <cellStyle name="Normal 5 14 3" xfId="49282"/>
    <cellStyle name="Normal 5 14 3 2" xfId="49283"/>
    <cellStyle name="Normal 5 14 3 2 2" xfId="49284"/>
    <cellStyle name="Normal 5 14 3 2 3" xfId="49285"/>
    <cellStyle name="Normal 5 14 3 2 4" xfId="49286"/>
    <cellStyle name="Normal 5 14 3 2 5" xfId="49287"/>
    <cellStyle name="Normal 5 14 3 2 6" xfId="49288"/>
    <cellStyle name="Normal 5 14 3 3" xfId="49289"/>
    <cellStyle name="Normal 5 14 3 4" xfId="49290"/>
    <cellStyle name="Normal 5 14 3 5" xfId="49291"/>
    <cellStyle name="Normal 5 14 3 6" xfId="49292"/>
    <cellStyle name="Normal 5 14 3 7" xfId="49293"/>
    <cellStyle name="Normal 5 14 4" xfId="49294"/>
    <cellStyle name="Normal 5 14 4 2" xfId="49295"/>
    <cellStyle name="Normal 5 14 4 2 2" xfId="49296"/>
    <cellStyle name="Normal 5 14 4 2 3" xfId="49297"/>
    <cellStyle name="Normal 5 14 4 2 4" xfId="49298"/>
    <cellStyle name="Normal 5 14 4 2 5" xfId="49299"/>
    <cellStyle name="Normal 5 14 4 2 6" xfId="49300"/>
    <cellStyle name="Normal 5 14 4 3" xfId="49301"/>
    <cellStyle name="Normal 5 14 4 4" xfId="49302"/>
    <cellStyle name="Normal 5 14 4 5" xfId="49303"/>
    <cellStyle name="Normal 5 14 4 6" xfId="49304"/>
    <cellStyle name="Normal 5 14 4 7" xfId="49305"/>
    <cellStyle name="Normal 5 14 5" xfId="49306"/>
    <cellStyle name="Normal 5 14 5 2" xfId="49307"/>
    <cellStyle name="Normal 5 14 5 2 2" xfId="49308"/>
    <cellStyle name="Normal 5 14 5 2 2 2" xfId="49309"/>
    <cellStyle name="Normal 5 14 5 2 2 2 2" xfId="49310"/>
    <cellStyle name="Normal 5 14 5 2 2 3" xfId="49311"/>
    <cellStyle name="Normal 5 14 5 2 3" xfId="49312"/>
    <cellStyle name="Normal 5 14 5 2 4" xfId="49313"/>
    <cellStyle name="Normal 5 14 5 2 5" xfId="49314"/>
    <cellStyle name="Normal 5 14 5 2 6" xfId="49315"/>
    <cellStyle name="Normal 5 14 5 3" xfId="49316"/>
    <cellStyle name="Normal 5 14 5 4" xfId="49317"/>
    <cellStyle name="Normal 5 14 5 5" xfId="49318"/>
    <cellStyle name="Normal 5 14 5 6" xfId="49319"/>
    <cellStyle name="Normal 5 14 5 7" xfId="49320"/>
    <cellStyle name="Normal 5 14 6" xfId="49321"/>
    <cellStyle name="Normal 5 14 6 2" xfId="49322"/>
    <cellStyle name="Normal 5 14 6 2 2" xfId="49323"/>
    <cellStyle name="Normal 5 14 6 2 3" xfId="49324"/>
    <cellStyle name="Normal 5 14 6 2 4" xfId="49325"/>
    <cellStyle name="Normal 5 14 6 2 5" xfId="49326"/>
    <cellStyle name="Normal 5 14 6 2 6" xfId="49327"/>
    <cellStyle name="Normal 5 14 6 3" xfId="49328"/>
    <cellStyle name="Normal 5 14 6 4" xfId="49329"/>
    <cellStyle name="Normal 5 14 6 5" xfId="49330"/>
    <cellStyle name="Normal 5 14 6 6" xfId="49331"/>
    <cellStyle name="Normal 5 14 6 7" xfId="49332"/>
    <cellStyle name="Normal 5 14 7" xfId="49333"/>
    <cellStyle name="Normal 5 14 7 2" xfId="49334"/>
    <cellStyle name="Normal 5 14 7 2 2" xfId="49335"/>
    <cellStyle name="Normal 5 14 7 2 3" xfId="49336"/>
    <cellStyle name="Normal 5 14 7 2 4" xfId="49337"/>
    <cellStyle name="Normal 5 14 7 2 5" xfId="49338"/>
    <cellStyle name="Normal 5 14 7 2 6" xfId="49339"/>
    <cellStyle name="Normal 5 14 7 3" xfId="49340"/>
    <cellStyle name="Normal 5 14 7 4" xfId="49341"/>
    <cellStyle name="Normal 5 14 7 5" xfId="49342"/>
    <cellStyle name="Normal 5 14 7 6" xfId="49343"/>
    <cellStyle name="Normal 5 14 7 7" xfId="49344"/>
    <cellStyle name="Normal 5 14 8" xfId="49345"/>
    <cellStyle name="Normal 5 14 8 2" xfId="49346"/>
    <cellStyle name="Normal 5 14 8 3" xfId="49347"/>
    <cellStyle name="Normal 5 14 8 4" xfId="49348"/>
    <cellStyle name="Normal 5 14 8 5" xfId="49349"/>
    <cellStyle name="Normal 5 14 8 6" xfId="49350"/>
    <cellStyle name="Normal 5 14 9" xfId="49351"/>
    <cellStyle name="Normal 5 14 9 2" xfId="49352"/>
    <cellStyle name="Normal 5 15" xfId="49353"/>
    <cellStyle name="Normal 5 15 10" xfId="49354"/>
    <cellStyle name="Normal 5 15 11" xfId="49355"/>
    <cellStyle name="Normal 5 15 12" xfId="49356"/>
    <cellStyle name="Normal 5 15 13" xfId="49357"/>
    <cellStyle name="Normal 5 15 14" xfId="49358"/>
    <cellStyle name="Normal 5 15 2" xfId="49359"/>
    <cellStyle name="Normal 5 15 2 2" xfId="49360"/>
    <cellStyle name="Normal 5 15 2 2 2" xfId="49361"/>
    <cellStyle name="Normal 5 15 2 2 2 2" xfId="49362"/>
    <cellStyle name="Normal 5 15 2 2 2 2 2" xfId="49363"/>
    <cellStyle name="Normal 5 15 2 2 2 3" xfId="49364"/>
    <cellStyle name="Normal 5 15 2 2 3" xfId="49365"/>
    <cellStyle name="Normal 5 15 2 2 4" xfId="49366"/>
    <cellStyle name="Normal 5 15 2 2 5" xfId="49367"/>
    <cellStyle name="Normal 5 15 2 2 6" xfId="49368"/>
    <cellStyle name="Normal 5 15 2 3" xfId="49369"/>
    <cellStyle name="Normal 5 15 2 3 2" xfId="49370"/>
    <cellStyle name="Normal 5 15 2 4" xfId="49371"/>
    <cellStyle name="Normal 5 15 2 5" xfId="49372"/>
    <cellStyle name="Normal 5 15 2 6" xfId="49373"/>
    <cellStyle name="Normal 5 15 2 7" xfId="49374"/>
    <cellStyle name="Normal 5 15 2 8" xfId="49375"/>
    <cellStyle name="Normal 5 15 3" xfId="49376"/>
    <cellStyle name="Normal 5 15 3 2" xfId="49377"/>
    <cellStyle name="Normal 5 15 3 2 2" xfId="49378"/>
    <cellStyle name="Normal 5 15 3 2 3" xfId="49379"/>
    <cellStyle name="Normal 5 15 3 2 4" xfId="49380"/>
    <cellStyle name="Normal 5 15 3 2 5" xfId="49381"/>
    <cellStyle name="Normal 5 15 3 2 6" xfId="49382"/>
    <cellStyle name="Normal 5 15 3 3" xfId="49383"/>
    <cellStyle name="Normal 5 15 3 4" xfId="49384"/>
    <cellStyle name="Normal 5 15 3 5" xfId="49385"/>
    <cellStyle name="Normal 5 15 3 6" xfId="49386"/>
    <cellStyle name="Normal 5 15 3 7" xfId="49387"/>
    <cellStyle name="Normal 5 15 4" xfId="49388"/>
    <cellStyle name="Normal 5 15 4 2" xfId="49389"/>
    <cellStyle name="Normal 5 15 4 2 2" xfId="49390"/>
    <cellStyle name="Normal 5 15 4 2 3" xfId="49391"/>
    <cellStyle name="Normal 5 15 4 2 4" xfId="49392"/>
    <cellStyle name="Normal 5 15 4 2 5" xfId="49393"/>
    <cellStyle name="Normal 5 15 4 2 6" xfId="49394"/>
    <cellStyle name="Normal 5 15 4 3" xfId="49395"/>
    <cellStyle name="Normal 5 15 4 4" xfId="49396"/>
    <cellStyle name="Normal 5 15 4 5" xfId="49397"/>
    <cellStyle name="Normal 5 15 4 6" xfId="49398"/>
    <cellStyle name="Normal 5 15 4 7" xfId="49399"/>
    <cellStyle name="Normal 5 15 5" xfId="49400"/>
    <cellStyle name="Normal 5 15 5 2" xfId="49401"/>
    <cellStyle name="Normal 5 15 5 2 2" xfId="49402"/>
    <cellStyle name="Normal 5 15 5 2 2 2" xfId="49403"/>
    <cellStyle name="Normal 5 15 5 2 2 2 2" xfId="49404"/>
    <cellStyle name="Normal 5 15 5 2 2 3" xfId="49405"/>
    <cellStyle name="Normal 5 15 5 2 3" xfId="49406"/>
    <cellStyle name="Normal 5 15 5 2 4" xfId="49407"/>
    <cellStyle name="Normal 5 15 5 2 5" xfId="49408"/>
    <cellStyle name="Normal 5 15 5 2 6" xfId="49409"/>
    <cellStyle name="Normal 5 15 5 3" xfId="49410"/>
    <cellStyle name="Normal 5 15 5 4" xfId="49411"/>
    <cellStyle name="Normal 5 15 5 5" xfId="49412"/>
    <cellStyle name="Normal 5 15 5 6" xfId="49413"/>
    <cellStyle name="Normal 5 15 5 7" xfId="49414"/>
    <cellStyle name="Normal 5 15 6" xfId="49415"/>
    <cellStyle name="Normal 5 15 6 2" xfId="49416"/>
    <cellStyle name="Normal 5 15 6 2 2" xfId="49417"/>
    <cellStyle name="Normal 5 15 6 2 3" xfId="49418"/>
    <cellStyle name="Normal 5 15 6 2 4" xfId="49419"/>
    <cellStyle name="Normal 5 15 6 2 5" xfId="49420"/>
    <cellStyle name="Normal 5 15 6 2 6" xfId="49421"/>
    <cellStyle name="Normal 5 15 6 3" xfId="49422"/>
    <cellStyle name="Normal 5 15 6 4" xfId="49423"/>
    <cellStyle name="Normal 5 15 6 5" xfId="49424"/>
    <cellStyle name="Normal 5 15 6 6" xfId="49425"/>
    <cellStyle name="Normal 5 15 6 7" xfId="49426"/>
    <cellStyle name="Normal 5 15 7" xfId="49427"/>
    <cellStyle name="Normal 5 15 7 2" xfId="49428"/>
    <cellStyle name="Normal 5 15 7 2 2" xfId="49429"/>
    <cellStyle name="Normal 5 15 7 2 3" xfId="49430"/>
    <cellStyle name="Normal 5 15 7 2 4" xfId="49431"/>
    <cellStyle name="Normal 5 15 7 2 5" xfId="49432"/>
    <cellStyle name="Normal 5 15 7 2 6" xfId="49433"/>
    <cellStyle name="Normal 5 15 7 3" xfId="49434"/>
    <cellStyle name="Normal 5 15 7 4" xfId="49435"/>
    <cellStyle name="Normal 5 15 7 5" xfId="49436"/>
    <cellStyle name="Normal 5 15 7 6" xfId="49437"/>
    <cellStyle name="Normal 5 15 7 7" xfId="49438"/>
    <cellStyle name="Normal 5 15 8" xfId="49439"/>
    <cellStyle name="Normal 5 15 8 2" xfId="49440"/>
    <cellStyle name="Normal 5 15 8 3" xfId="49441"/>
    <cellStyle name="Normal 5 15 8 4" xfId="49442"/>
    <cellStyle name="Normal 5 15 8 5" xfId="49443"/>
    <cellStyle name="Normal 5 15 8 6" xfId="49444"/>
    <cellStyle name="Normal 5 15 9" xfId="49445"/>
    <cellStyle name="Normal 5 15 9 2" xfId="49446"/>
    <cellStyle name="Normal 5 16" xfId="49447"/>
    <cellStyle name="Normal 5 16 2" xfId="49448"/>
    <cellStyle name="Normal 5 16 2 2" xfId="49449"/>
    <cellStyle name="Normal 5 16 2 2 2" xfId="49450"/>
    <cellStyle name="Normal 5 16 2 3" xfId="49451"/>
    <cellStyle name="Normal 5 16 2 4" xfId="49452"/>
    <cellStyle name="Normal 5 16 2 5" xfId="49453"/>
    <cellStyle name="Normal 5 16 2 6" xfId="49454"/>
    <cellStyle name="Normal 5 16 2 7" xfId="49455"/>
    <cellStyle name="Normal 5 16 3" xfId="49456"/>
    <cellStyle name="Normal 5 16 3 2" xfId="49457"/>
    <cellStyle name="Normal 5 16 4" xfId="49458"/>
    <cellStyle name="Normal 5 16 5" xfId="49459"/>
    <cellStyle name="Normal 5 16 6" xfId="49460"/>
    <cellStyle name="Normal 5 16 7" xfId="49461"/>
    <cellStyle name="Normal 5 16 8" xfId="49462"/>
    <cellStyle name="Normal 5 17" xfId="49463"/>
    <cellStyle name="Normal 5 17 2" xfId="49464"/>
    <cellStyle name="Normal 5 17 2 2" xfId="49465"/>
    <cellStyle name="Normal 5 17 2 2 2" xfId="49466"/>
    <cellStyle name="Normal 5 17 2 3" xfId="49467"/>
    <cellStyle name="Normal 5 17 2 4" xfId="49468"/>
    <cellStyle name="Normal 5 17 2 5" xfId="49469"/>
    <cellStyle name="Normal 5 17 2 6" xfId="49470"/>
    <cellStyle name="Normal 5 17 2 7" xfId="49471"/>
    <cellStyle name="Normal 5 17 3" xfId="49472"/>
    <cellStyle name="Normal 5 17 3 2" xfId="49473"/>
    <cellStyle name="Normal 5 17 3 2 2" xfId="49474"/>
    <cellStyle name="Normal 5 17 3 3" xfId="49475"/>
    <cellStyle name="Normal 5 17 4" xfId="49476"/>
    <cellStyle name="Normal 5 17 5" xfId="49477"/>
    <cellStyle name="Normal 5 17 6" xfId="49478"/>
    <cellStyle name="Normal 5 17 7" xfId="49479"/>
    <cellStyle name="Normal 5 17 8" xfId="49480"/>
    <cellStyle name="Normal 5 18" xfId="49481"/>
    <cellStyle name="Normal 5 18 2" xfId="49482"/>
    <cellStyle name="Normal 5 18 2 2" xfId="49483"/>
    <cellStyle name="Normal 5 18 2 2 2" xfId="49484"/>
    <cellStyle name="Normal 5 18 2 3" xfId="49485"/>
    <cellStyle name="Normal 5 18 2 4" xfId="49486"/>
    <cellStyle name="Normal 5 18 2 5" xfId="49487"/>
    <cellStyle name="Normal 5 18 2 6" xfId="49488"/>
    <cellStyle name="Normal 5 18 2 7" xfId="49489"/>
    <cellStyle name="Normal 5 18 3" xfId="49490"/>
    <cellStyle name="Normal 5 18 3 2" xfId="49491"/>
    <cellStyle name="Normal 5 18 4" xfId="49492"/>
    <cellStyle name="Normal 5 18 5" xfId="49493"/>
    <cellStyle name="Normal 5 18 6" xfId="49494"/>
    <cellStyle name="Normal 5 18 7" xfId="49495"/>
    <cellStyle name="Normal 5 18 8" xfId="49496"/>
    <cellStyle name="Normal 5 19" xfId="49497"/>
    <cellStyle name="Normal 5 19 2" xfId="49498"/>
    <cellStyle name="Normal 5 19 2 2" xfId="49499"/>
    <cellStyle name="Normal 5 19 2 2 2" xfId="49500"/>
    <cellStyle name="Normal 5 19 2 3" xfId="49501"/>
    <cellStyle name="Normal 5 19 2 4" xfId="49502"/>
    <cellStyle name="Normal 5 19 2 5" xfId="49503"/>
    <cellStyle name="Normal 5 19 2 6" xfId="49504"/>
    <cellStyle name="Normal 5 19 2 7" xfId="49505"/>
    <cellStyle name="Normal 5 19 3" xfId="49506"/>
    <cellStyle name="Normal 5 19 3 2" xfId="49507"/>
    <cellStyle name="Normal 5 19 4" xfId="49508"/>
    <cellStyle name="Normal 5 19 5" xfId="49509"/>
    <cellStyle name="Normal 5 19 6" xfId="49510"/>
    <cellStyle name="Normal 5 19 7" xfId="49511"/>
    <cellStyle name="Normal 5 19 8" xfId="49512"/>
    <cellStyle name="Normal 5 2" xfId="49513"/>
    <cellStyle name="Normal 5 2 10" xfId="49514"/>
    <cellStyle name="Normal 5 2 10 10" xfId="49515"/>
    <cellStyle name="Normal 5 2 10 11" xfId="49516"/>
    <cellStyle name="Normal 5 2 10 12" xfId="49517"/>
    <cellStyle name="Normal 5 2 10 13" xfId="49518"/>
    <cellStyle name="Normal 5 2 10 2" xfId="49519"/>
    <cellStyle name="Normal 5 2 10 2 2" xfId="49520"/>
    <cellStyle name="Normal 5 2 10 2 2 2" xfId="49521"/>
    <cellStyle name="Normal 5 2 10 2 2 3" xfId="49522"/>
    <cellStyle name="Normal 5 2 10 2 2 4" xfId="49523"/>
    <cellStyle name="Normal 5 2 10 2 2 5" xfId="49524"/>
    <cellStyle name="Normal 5 2 10 2 2 6" xfId="49525"/>
    <cellStyle name="Normal 5 2 10 2 3" xfId="49526"/>
    <cellStyle name="Normal 5 2 10 2 4" xfId="49527"/>
    <cellStyle name="Normal 5 2 10 2 5" xfId="49528"/>
    <cellStyle name="Normal 5 2 10 2 6" xfId="49529"/>
    <cellStyle name="Normal 5 2 10 2 7" xfId="49530"/>
    <cellStyle name="Normal 5 2 10 3" xfId="49531"/>
    <cellStyle name="Normal 5 2 10 3 2" xfId="49532"/>
    <cellStyle name="Normal 5 2 10 3 2 2" xfId="49533"/>
    <cellStyle name="Normal 5 2 10 3 2 3" xfId="49534"/>
    <cellStyle name="Normal 5 2 10 3 2 4" xfId="49535"/>
    <cellStyle name="Normal 5 2 10 3 2 5" xfId="49536"/>
    <cellStyle name="Normal 5 2 10 3 2 6" xfId="49537"/>
    <cellStyle name="Normal 5 2 10 3 3" xfId="49538"/>
    <cellStyle name="Normal 5 2 10 3 4" xfId="49539"/>
    <cellStyle name="Normal 5 2 10 3 5" xfId="49540"/>
    <cellStyle name="Normal 5 2 10 3 6" xfId="49541"/>
    <cellStyle name="Normal 5 2 10 3 7" xfId="49542"/>
    <cellStyle name="Normal 5 2 10 4" xfId="49543"/>
    <cellStyle name="Normal 5 2 10 4 2" xfId="49544"/>
    <cellStyle name="Normal 5 2 10 4 2 2" xfId="49545"/>
    <cellStyle name="Normal 5 2 10 4 2 3" xfId="49546"/>
    <cellStyle name="Normal 5 2 10 4 2 4" xfId="49547"/>
    <cellStyle name="Normal 5 2 10 4 2 5" xfId="49548"/>
    <cellStyle name="Normal 5 2 10 4 2 6" xfId="49549"/>
    <cellStyle name="Normal 5 2 10 4 3" xfId="49550"/>
    <cellStyle name="Normal 5 2 10 4 4" xfId="49551"/>
    <cellStyle name="Normal 5 2 10 4 5" xfId="49552"/>
    <cellStyle name="Normal 5 2 10 4 6" xfId="49553"/>
    <cellStyle name="Normal 5 2 10 4 7" xfId="49554"/>
    <cellStyle name="Normal 5 2 10 5" xfId="49555"/>
    <cellStyle name="Normal 5 2 10 5 2" xfId="49556"/>
    <cellStyle name="Normal 5 2 10 5 2 2" xfId="49557"/>
    <cellStyle name="Normal 5 2 10 5 2 2 2" xfId="49558"/>
    <cellStyle name="Normal 5 2 10 5 2 2 2 2" xfId="49559"/>
    <cellStyle name="Normal 5 2 10 5 2 2 3" xfId="49560"/>
    <cellStyle name="Normal 5 2 10 5 2 3" xfId="49561"/>
    <cellStyle name="Normal 5 2 10 5 2 4" xfId="49562"/>
    <cellStyle name="Normal 5 2 10 5 2 5" xfId="49563"/>
    <cellStyle name="Normal 5 2 10 5 2 6" xfId="49564"/>
    <cellStyle name="Normal 5 2 10 5 3" xfId="49565"/>
    <cellStyle name="Normal 5 2 10 5 4" xfId="49566"/>
    <cellStyle name="Normal 5 2 10 5 5" xfId="49567"/>
    <cellStyle name="Normal 5 2 10 5 6" xfId="49568"/>
    <cellStyle name="Normal 5 2 10 5 7" xfId="49569"/>
    <cellStyle name="Normal 5 2 10 6" xfId="49570"/>
    <cellStyle name="Normal 5 2 10 6 2" xfId="49571"/>
    <cellStyle name="Normal 5 2 10 6 2 2" xfId="49572"/>
    <cellStyle name="Normal 5 2 10 6 2 3" xfId="49573"/>
    <cellStyle name="Normal 5 2 10 6 2 4" xfId="49574"/>
    <cellStyle name="Normal 5 2 10 6 2 5" xfId="49575"/>
    <cellStyle name="Normal 5 2 10 6 2 6" xfId="49576"/>
    <cellStyle name="Normal 5 2 10 6 3" xfId="49577"/>
    <cellStyle name="Normal 5 2 10 6 4" xfId="49578"/>
    <cellStyle name="Normal 5 2 10 6 5" xfId="49579"/>
    <cellStyle name="Normal 5 2 10 6 6" xfId="49580"/>
    <cellStyle name="Normal 5 2 10 6 7" xfId="49581"/>
    <cellStyle name="Normal 5 2 10 7" xfId="49582"/>
    <cellStyle name="Normal 5 2 10 7 2" xfId="49583"/>
    <cellStyle name="Normal 5 2 10 7 2 2" xfId="49584"/>
    <cellStyle name="Normal 5 2 10 7 2 3" xfId="49585"/>
    <cellStyle name="Normal 5 2 10 7 2 4" xfId="49586"/>
    <cellStyle name="Normal 5 2 10 7 2 5" xfId="49587"/>
    <cellStyle name="Normal 5 2 10 7 2 6" xfId="49588"/>
    <cellStyle name="Normal 5 2 10 7 3" xfId="49589"/>
    <cellStyle name="Normal 5 2 10 7 4" xfId="49590"/>
    <cellStyle name="Normal 5 2 10 7 5" xfId="49591"/>
    <cellStyle name="Normal 5 2 10 7 6" xfId="49592"/>
    <cellStyle name="Normal 5 2 10 7 7" xfId="49593"/>
    <cellStyle name="Normal 5 2 10 8" xfId="49594"/>
    <cellStyle name="Normal 5 2 10 8 2" xfId="49595"/>
    <cellStyle name="Normal 5 2 10 8 2 2" xfId="49596"/>
    <cellStyle name="Normal 5 2 10 8 2 2 2" xfId="49597"/>
    <cellStyle name="Normal 5 2 10 8 2 3" xfId="49598"/>
    <cellStyle name="Normal 5 2 10 8 3" xfId="49599"/>
    <cellStyle name="Normal 5 2 10 8 4" xfId="49600"/>
    <cellStyle name="Normal 5 2 10 8 5" xfId="49601"/>
    <cellStyle name="Normal 5 2 10 8 6" xfId="49602"/>
    <cellStyle name="Normal 5 2 10 9" xfId="49603"/>
    <cellStyle name="Normal 5 2 11" xfId="49604"/>
    <cellStyle name="Normal 5 2 11 10" xfId="49605"/>
    <cellStyle name="Normal 5 2 11 11" xfId="49606"/>
    <cellStyle name="Normal 5 2 11 12" xfId="49607"/>
    <cellStyle name="Normal 5 2 11 13" xfId="49608"/>
    <cellStyle name="Normal 5 2 11 2" xfId="49609"/>
    <cellStyle name="Normal 5 2 11 2 2" xfId="49610"/>
    <cellStyle name="Normal 5 2 11 2 2 2" xfId="49611"/>
    <cellStyle name="Normal 5 2 11 2 2 3" xfId="49612"/>
    <cellStyle name="Normal 5 2 11 2 2 4" xfId="49613"/>
    <cellStyle name="Normal 5 2 11 2 2 5" xfId="49614"/>
    <cellStyle name="Normal 5 2 11 2 2 6" xfId="49615"/>
    <cellStyle name="Normal 5 2 11 2 3" xfId="49616"/>
    <cellStyle name="Normal 5 2 11 2 4" xfId="49617"/>
    <cellStyle name="Normal 5 2 11 2 5" xfId="49618"/>
    <cellStyle name="Normal 5 2 11 2 6" xfId="49619"/>
    <cellStyle name="Normal 5 2 11 2 7" xfId="49620"/>
    <cellStyle name="Normal 5 2 11 3" xfId="49621"/>
    <cellStyle name="Normal 5 2 11 3 2" xfId="49622"/>
    <cellStyle name="Normal 5 2 11 3 2 2" xfId="49623"/>
    <cellStyle name="Normal 5 2 11 3 2 3" xfId="49624"/>
    <cellStyle name="Normal 5 2 11 3 2 4" xfId="49625"/>
    <cellStyle name="Normal 5 2 11 3 2 5" xfId="49626"/>
    <cellStyle name="Normal 5 2 11 3 2 6" xfId="49627"/>
    <cellStyle name="Normal 5 2 11 3 3" xfId="49628"/>
    <cellStyle name="Normal 5 2 11 3 4" xfId="49629"/>
    <cellStyle name="Normal 5 2 11 3 5" xfId="49630"/>
    <cellStyle name="Normal 5 2 11 3 6" xfId="49631"/>
    <cellStyle name="Normal 5 2 11 3 7" xfId="49632"/>
    <cellStyle name="Normal 5 2 11 4" xfId="49633"/>
    <cellStyle name="Normal 5 2 11 4 2" xfId="49634"/>
    <cellStyle name="Normal 5 2 11 4 2 2" xfId="49635"/>
    <cellStyle name="Normal 5 2 11 4 2 3" xfId="49636"/>
    <cellStyle name="Normal 5 2 11 4 2 4" xfId="49637"/>
    <cellStyle name="Normal 5 2 11 4 2 5" xfId="49638"/>
    <cellStyle name="Normal 5 2 11 4 2 6" xfId="49639"/>
    <cellStyle name="Normal 5 2 11 4 3" xfId="49640"/>
    <cellStyle name="Normal 5 2 11 4 4" xfId="49641"/>
    <cellStyle name="Normal 5 2 11 4 5" xfId="49642"/>
    <cellStyle name="Normal 5 2 11 4 6" xfId="49643"/>
    <cellStyle name="Normal 5 2 11 4 7" xfId="49644"/>
    <cellStyle name="Normal 5 2 11 5" xfId="49645"/>
    <cellStyle name="Normal 5 2 11 5 2" xfId="49646"/>
    <cellStyle name="Normal 5 2 11 5 2 2" xfId="49647"/>
    <cellStyle name="Normal 5 2 11 5 2 3" xfId="49648"/>
    <cellStyle name="Normal 5 2 11 5 2 4" xfId="49649"/>
    <cellStyle name="Normal 5 2 11 5 2 5" xfId="49650"/>
    <cellStyle name="Normal 5 2 11 5 2 6" xfId="49651"/>
    <cellStyle name="Normal 5 2 11 5 3" xfId="49652"/>
    <cellStyle name="Normal 5 2 11 5 3 2" xfId="49653"/>
    <cellStyle name="Normal 5 2 11 5 3 2 2" xfId="49654"/>
    <cellStyle name="Normal 5 2 11 5 3 3" xfId="49655"/>
    <cellStyle name="Normal 5 2 11 5 4" xfId="49656"/>
    <cellStyle name="Normal 5 2 11 5 5" xfId="49657"/>
    <cellStyle name="Normal 5 2 11 5 6" xfId="49658"/>
    <cellStyle name="Normal 5 2 11 5 7" xfId="49659"/>
    <cellStyle name="Normal 5 2 11 6" xfId="49660"/>
    <cellStyle name="Normal 5 2 11 6 2" xfId="49661"/>
    <cellStyle name="Normal 5 2 11 6 2 2" xfId="49662"/>
    <cellStyle name="Normal 5 2 11 6 2 2 2" xfId="49663"/>
    <cellStyle name="Normal 5 2 11 6 2 3" xfId="49664"/>
    <cellStyle name="Normal 5 2 11 6 2 4" xfId="49665"/>
    <cellStyle name="Normal 5 2 11 6 2 5" xfId="49666"/>
    <cellStyle name="Normal 5 2 11 6 2 6" xfId="49667"/>
    <cellStyle name="Normal 5 2 11 6 3" xfId="49668"/>
    <cellStyle name="Normal 5 2 11 6 4" xfId="49669"/>
    <cellStyle name="Normal 5 2 11 6 5" xfId="49670"/>
    <cellStyle name="Normal 5 2 11 6 6" xfId="49671"/>
    <cellStyle name="Normal 5 2 11 6 7" xfId="49672"/>
    <cellStyle name="Normal 5 2 11 7" xfId="49673"/>
    <cellStyle name="Normal 5 2 11 7 2" xfId="49674"/>
    <cellStyle name="Normal 5 2 11 7 2 2" xfId="49675"/>
    <cellStyle name="Normal 5 2 11 7 2 3" xfId="49676"/>
    <cellStyle name="Normal 5 2 11 7 2 3 2" xfId="49677"/>
    <cellStyle name="Normal 5 2 11 7 2 3 2 2" xfId="49678"/>
    <cellStyle name="Normal 5 2 11 7 2 3 3" xfId="49679"/>
    <cellStyle name="Normal 5 2 11 7 2 4" xfId="49680"/>
    <cellStyle name="Normal 5 2 11 7 2 5" xfId="49681"/>
    <cellStyle name="Normal 5 2 11 7 2 6" xfId="49682"/>
    <cellStyle name="Normal 5 2 11 7 3" xfId="49683"/>
    <cellStyle name="Normal 5 2 11 7 4" xfId="49684"/>
    <cellStyle name="Normal 5 2 11 7 5" xfId="49685"/>
    <cellStyle name="Normal 5 2 11 7 6" xfId="49686"/>
    <cellStyle name="Normal 5 2 11 7 7" xfId="49687"/>
    <cellStyle name="Normal 5 2 11 8" xfId="49688"/>
    <cellStyle name="Normal 5 2 11 8 2" xfId="49689"/>
    <cellStyle name="Normal 5 2 11 8 3" xfId="49690"/>
    <cellStyle name="Normal 5 2 11 8 4" xfId="49691"/>
    <cellStyle name="Normal 5 2 11 8 5" xfId="49692"/>
    <cellStyle name="Normal 5 2 11 8 6" xfId="49693"/>
    <cellStyle name="Normal 5 2 11 9" xfId="49694"/>
    <cellStyle name="Normal 5 2 12" xfId="49695"/>
    <cellStyle name="Normal 5 2 12 10" xfId="49696"/>
    <cellStyle name="Normal 5 2 12 11" xfId="49697"/>
    <cellStyle name="Normal 5 2 12 12" xfId="49698"/>
    <cellStyle name="Normal 5 2 12 13" xfId="49699"/>
    <cellStyle name="Normal 5 2 12 2" xfId="49700"/>
    <cellStyle name="Normal 5 2 12 2 2" xfId="49701"/>
    <cellStyle name="Normal 5 2 12 2 2 2" xfId="49702"/>
    <cellStyle name="Normal 5 2 12 2 2 3" xfId="49703"/>
    <cellStyle name="Normal 5 2 12 2 2 4" xfId="49704"/>
    <cellStyle name="Normal 5 2 12 2 2 5" xfId="49705"/>
    <cellStyle name="Normal 5 2 12 2 2 6" xfId="49706"/>
    <cellStyle name="Normal 5 2 12 2 3" xfId="49707"/>
    <cellStyle name="Normal 5 2 12 2 4" xfId="49708"/>
    <cellStyle name="Normal 5 2 12 2 5" xfId="49709"/>
    <cellStyle name="Normal 5 2 12 2 6" xfId="49710"/>
    <cellStyle name="Normal 5 2 12 2 7" xfId="49711"/>
    <cellStyle name="Normal 5 2 12 3" xfId="49712"/>
    <cellStyle name="Normal 5 2 12 3 2" xfId="49713"/>
    <cellStyle name="Normal 5 2 12 3 2 2" xfId="49714"/>
    <cellStyle name="Normal 5 2 12 3 2 3" xfId="49715"/>
    <cellStyle name="Normal 5 2 12 3 2 4" xfId="49716"/>
    <cellStyle name="Normal 5 2 12 3 2 5" xfId="49717"/>
    <cellStyle name="Normal 5 2 12 3 2 6" xfId="49718"/>
    <cellStyle name="Normal 5 2 12 3 3" xfId="49719"/>
    <cellStyle name="Normal 5 2 12 3 4" xfId="49720"/>
    <cellStyle name="Normal 5 2 12 3 5" xfId="49721"/>
    <cellStyle name="Normal 5 2 12 3 6" xfId="49722"/>
    <cellStyle name="Normal 5 2 12 3 7" xfId="49723"/>
    <cellStyle name="Normal 5 2 12 4" xfId="49724"/>
    <cellStyle name="Normal 5 2 12 4 2" xfId="49725"/>
    <cellStyle name="Normal 5 2 12 4 2 2" xfId="49726"/>
    <cellStyle name="Normal 5 2 12 4 2 3" xfId="49727"/>
    <cellStyle name="Normal 5 2 12 4 2 4" xfId="49728"/>
    <cellStyle name="Normal 5 2 12 4 2 5" xfId="49729"/>
    <cellStyle name="Normal 5 2 12 4 2 6" xfId="49730"/>
    <cellStyle name="Normal 5 2 12 4 3" xfId="49731"/>
    <cellStyle name="Normal 5 2 12 4 4" xfId="49732"/>
    <cellStyle name="Normal 5 2 12 4 5" xfId="49733"/>
    <cellStyle name="Normal 5 2 12 4 6" xfId="49734"/>
    <cellStyle name="Normal 5 2 12 4 7" xfId="49735"/>
    <cellStyle name="Normal 5 2 12 5" xfId="49736"/>
    <cellStyle name="Normal 5 2 12 5 2" xfId="49737"/>
    <cellStyle name="Normal 5 2 12 5 2 2" xfId="49738"/>
    <cellStyle name="Normal 5 2 12 5 2 3" xfId="49739"/>
    <cellStyle name="Normal 5 2 12 5 2 4" xfId="49740"/>
    <cellStyle name="Normal 5 2 12 5 2 5" xfId="49741"/>
    <cellStyle name="Normal 5 2 12 5 2 6" xfId="49742"/>
    <cellStyle name="Normal 5 2 12 5 3" xfId="49743"/>
    <cellStyle name="Normal 5 2 12 5 4" xfId="49744"/>
    <cellStyle name="Normal 5 2 12 5 5" xfId="49745"/>
    <cellStyle name="Normal 5 2 12 5 6" xfId="49746"/>
    <cellStyle name="Normal 5 2 12 5 7" xfId="49747"/>
    <cellStyle name="Normal 5 2 12 6" xfId="49748"/>
    <cellStyle name="Normal 5 2 12 6 2" xfId="49749"/>
    <cellStyle name="Normal 5 2 12 6 2 2" xfId="49750"/>
    <cellStyle name="Normal 5 2 12 6 2 3" xfId="49751"/>
    <cellStyle name="Normal 5 2 12 6 2 4" xfId="49752"/>
    <cellStyle name="Normal 5 2 12 6 2 5" xfId="49753"/>
    <cellStyle name="Normal 5 2 12 6 2 6" xfId="49754"/>
    <cellStyle name="Normal 5 2 12 6 3" xfId="49755"/>
    <cellStyle name="Normal 5 2 12 6 4" xfId="49756"/>
    <cellStyle name="Normal 5 2 12 6 5" xfId="49757"/>
    <cellStyle name="Normal 5 2 12 6 6" xfId="49758"/>
    <cellStyle name="Normal 5 2 12 6 7" xfId="49759"/>
    <cellStyle name="Normal 5 2 12 7" xfId="49760"/>
    <cellStyle name="Normal 5 2 12 7 2" xfId="49761"/>
    <cellStyle name="Normal 5 2 12 7 2 2" xfId="49762"/>
    <cellStyle name="Normal 5 2 12 7 2 3" xfId="49763"/>
    <cellStyle name="Normal 5 2 12 7 2 4" xfId="49764"/>
    <cellStyle name="Normal 5 2 12 7 2 5" xfId="49765"/>
    <cellStyle name="Normal 5 2 12 7 2 6" xfId="49766"/>
    <cellStyle name="Normal 5 2 12 7 3" xfId="49767"/>
    <cellStyle name="Normal 5 2 12 7 4" xfId="49768"/>
    <cellStyle name="Normal 5 2 12 7 5" xfId="49769"/>
    <cellStyle name="Normal 5 2 12 7 6" xfId="49770"/>
    <cellStyle name="Normal 5 2 12 7 7" xfId="49771"/>
    <cellStyle name="Normal 5 2 12 8" xfId="49772"/>
    <cellStyle name="Normal 5 2 12 8 2" xfId="49773"/>
    <cellStyle name="Normal 5 2 12 8 3" xfId="49774"/>
    <cellStyle name="Normal 5 2 12 8 4" xfId="49775"/>
    <cellStyle name="Normal 5 2 12 8 5" xfId="49776"/>
    <cellStyle name="Normal 5 2 12 8 6" xfId="49777"/>
    <cellStyle name="Normal 5 2 12 9" xfId="49778"/>
    <cellStyle name="Normal 5 2 13" xfId="49779"/>
    <cellStyle name="Normal 5 2 13 10" xfId="49780"/>
    <cellStyle name="Normal 5 2 13 11" xfId="49781"/>
    <cellStyle name="Normal 5 2 13 12" xfId="49782"/>
    <cellStyle name="Normal 5 2 13 13" xfId="49783"/>
    <cellStyle name="Normal 5 2 13 2" xfId="49784"/>
    <cellStyle name="Normal 5 2 13 2 2" xfId="49785"/>
    <cellStyle name="Normal 5 2 13 2 2 2" xfId="49786"/>
    <cellStyle name="Normal 5 2 13 2 2 3" xfId="49787"/>
    <cellStyle name="Normal 5 2 13 2 2 4" xfId="49788"/>
    <cellStyle name="Normal 5 2 13 2 2 5" xfId="49789"/>
    <cellStyle name="Normal 5 2 13 2 2 6" xfId="49790"/>
    <cellStyle name="Normal 5 2 13 2 3" xfId="49791"/>
    <cellStyle name="Normal 5 2 13 2 4" xfId="49792"/>
    <cellStyle name="Normal 5 2 13 2 5" xfId="49793"/>
    <cellStyle name="Normal 5 2 13 2 6" xfId="49794"/>
    <cellStyle name="Normal 5 2 13 2 7" xfId="49795"/>
    <cellStyle name="Normal 5 2 13 3" xfId="49796"/>
    <cellStyle name="Normal 5 2 13 3 2" xfId="49797"/>
    <cellStyle name="Normal 5 2 13 3 2 2" xfId="49798"/>
    <cellStyle name="Normal 5 2 13 3 2 3" xfId="49799"/>
    <cellStyle name="Normal 5 2 13 3 2 4" xfId="49800"/>
    <cellStyle name="Normal 5 2 13 3 2 5" xfId="49801"/>
    <cellStyle name="Normal 5 2 13 3 2 6" xfId="49802"/>
    <cellStyle name="Normal 5 2 13 3 3" xfId="49803"/>
    <cellStyle name="Normal 5 2 13 3 4" xfId="49804"/>
    <cellStyle name="Normal 5 2 13 3 5" xfId="49805"/>
    <cellStyle name="Normal 5 2 13 3 6" xfId="49806"/>
    <cellStyle name="Normal 5 2 13 3 7" xfId="49807"/>
    <cellStyle name="Normal 5 2 13 4" xfId="49808"/>
    <cellStyle name="Normal 5 2 13 4 2" xfId="49809"/>
    <cellStyle name="Normal 5 2 13 4 2 2" xfId="49810"/>
    <cellStyle name="Normal 5 2 13 4 2 3" xfId="49811"/>
    <cellStyle name="Normal 5 2 13 4 2 4" xfId="49812"/>
    <cellStyle name="Normal 5 2 13 4 2 5" xfId="49813"/>
    <cellStyle name="Normal 5 2 13 4 2 6" xfId="49814"/>
    <cellStyle name="Normal 5 2 13 4 3" xfId="49815"/>
    <cellStyle name="Normal 5 2 13 4 4" xfId="49816"/>
    <cellStyle name="Normal 5 2 13 4 5" xfId="49817"/>
    <cellStyle name="Normal 5 2 13 4 6" xfId="49818"/>
    <cellStyle name="Normal 5 2 13 4 7" xfId="49819"/>
    <cellStyle name="Normal 5 2 13 5" xfId="49820"/>
    <cellStyle name="Normal 5 2 13 5 2" xfId="49821"/>
    <cellStyle name="Normal 5 2 13 5 2 2" xfId="49822"/>
    <cellStyle name="Normal 5 2 13 5 2 3" xfId="49823"/>
    <cellStyle name="Normal 5 2 13 5 2 4" xfId="49824"/>
    <cellStyle name="Normal 5 2 13 5 2 5" xfId="49825"/>
    <cellStyle name="Normal 5 2 13 5 2 6" xfId="49826"/>
    <cellStyle name="Normal 5 2 13 5 3" xfId="49827"/>
    <cellStyle name="Normal 5 2 13 5 4" xfId="49828"/>
    <cellStyle name="Normal 5 2 13 5 5" xfId="49829"/>
    <cellStyle name="Normal 5 2 13 5 6" xfId="49830"/>
    <cellStyle name="Normal 5 2 13 5 7" xfId="49831"/>
    <cellStyle name="Normal 5 2 13 6" xfId="49832"/>
    <cellStyle name="Normal 5 2 13 6 2" xfId="49833"/>
    <cellStyle name="Normal 5 2 13 6 2 2" xfId="49834"/>
    <cellStyle name="Normal 5 2 13 6 2 3" xfId="49835"/>
    <cellStyle name="Normal 5 2 13 6 2 4" xfId="49836"/>
    <cellStyle name="Normal 5 2 13 6 2 5" xfId="49837"/>
    <cellStyle name="Normal 5 2 13 6 2 6" xfId="49838"/>
    <cellStyle name="Normal 5 2 13 6 3" xfId="49839"/>
    <cellStyle name="Normal 5 2 13 6 4" xfId="49840"/>
    <cellStyle name="Normal 5 2 13 6 5" xfId="49841"/>
    <cellStyle name="Normal 5 2 13 6 6" xfId="49842"/>
    <cellStyle name="Normal 5 2 13 6 7" xfId="49843"/>
    <cellStyle name="Normal 5 2 13 7" xfId="49844"/>
    <cellStyle name="Normal 5 2 13 7 2" xfId="49845"/>
    <cellStyle name="Normal 5 2 13 7 2 2" xfId="49846"/>
    <cellStyle name="Normal 5 2 13 7 2 3" xfId="49847"/>
    <cellStyle name="Normal 5 2 13 7 2 4" xfId="49848"/>
    <cellStyle name="Normal 5 2 13 7 2 5" xfId="49849"/>
    <cellStyle name="Normal 5 2 13 7 2 6" xfId="49850"/>
    <cellStyle name="Normal 5 2 13 7 3" xfId="49851"/>
    <cellStyle name="Normal 5 2 13 7 4" xfId="49852"/>
    <cellStyle name="Normal 5 2 13 7 5" xfId="49853"/>
    <cellStyle name="Normal 5 2 13 7 6" xfId="49854"/>
    <cellStyle name="Normal 5 2 13 7 7" xfId="49855"/>
    <cellStyle name="Normal 5 2 13 8" xfId="49856"/>
    <cellStyle name="Normal 5 2 13 8 2" xfId="49857"/>
    <cellStyle name="Normal 5 2 13 8 3" xfId="49858"/>
    <cellStyle name="Normal 5 2 13 8 4" xfId="49859"/>
    <cellStyle name="Normal 5 2 13 8 5" xfId="49860"/>
    <cellStyle name="Normal 5 2 13 8 6" xfId="49861"/>
    <cellStyle name="Normal 5 2 13 9" xfId="49862"/>
    <cellStyle name="Normal 5 2 14" xfId="49863"/>
    <cellStyle name="Normal 5 2 14 2" xfId="49864"/>
    <cellStyle name="Normal 5 2 14 2 2" xfId="49865"/>
    <cellStyle name="Normal 5 2 14 2 3" xfId="49866"/>
    <cellStyle name="Normal 5 2 14 2 4" xfId="49867"/>
    <cellStyle name="Normal 5 2 14 2 5" xfId="49868"/>
    <cellStyle name="Normal 5 2 14 2 6" xfId="49869"/>
    <cellStyle name="Normal 5 2 14 3" xfId="49870"/>
    <cellStyle name="Normal 5 2 14 4" xfId="49871"/>
    <cellStyle name="Normal 5 2 14 5" xfId="49872"/>
    <cellStyle name="Normal 5 2 14 6" xfId="49873"/>
    <cellStyle name="Normal 5 2 14 7" xfId="49874"/>
    <cellStyle name="Normal 5 2 15" xfId="49875"/>
    <cellStyle name="Normal 5 2 15 2" xfId="49876"/>
    <cellStyle name="Normal 5 2 15 2 2" xfId="49877"/>
    <cellStyle name="Normal 5 2 15 2 3" xfId="49878"/>
    <cellStyle name="Normal 5 2 15 2 4" xfId="49879"/>
    <cellStyle name="Normal 5 2 15 2 5" xfId="49880"/>
    <cellStyle name="Normal 5 2 15 2 6" xfId="49881"/>
    <cellStyle name="Normal 5 2 15 3" xfId="49882"/>
    <cellStyle name="Normal 5 2 15 4" xfId="49883"/>
    <cellStyle name="Normal 5 2 15 5" xfId="49884"/>
    <cellStyle name="Normal 5 2 15 6" xfId="49885"/>
    <cellStyle name="Normal 5 2 15 7" xfId="49886"/>
    <cellStyle name="Normal 5 2 16" xfId="49887"/>
    <cellStyle name="Normal 5 2 16 2" xfId="49888"/>
    <cellStyle name="Normal 5 2 16 2 2" xfId="49889"/>
    <cellStyle name="Normal 5 2 16 2 3" xfId="49890"/>
    <cellStyle name="Normal 5 2 16 2 4" xfId="49891"/>
    <cellStyle name="Normal 5 2 16 2 5" xfId="49892"/>
    <cellStyle name="Normal 5 2 16 2 6" xfId="49893"/>
    <cellStyle name="Normal 5 2 16 3" xfId="49894"/>
    <cellStyle name="Normal 5 2 16 4" xfId="49895"/>
    <cellStyle name="Normal 5 2 16 5" xfId="49896"/>
    <cellStyle name="Normal 5 2 16 6" xfId="49897"/>
    <cellStyle name="Normal 5 2 16 7" xfId="49898"/>
    <cellStyle name="Normal 5 2 17" xfId="49899"/>
    <cellStyle name="Normal 5 2 17 2" xfId="49900"/>
    <cellStyle name="Normal 5 2 17 2 2" xfId="49901"/>
    <cellStyle name="Normal 5 2 17 2 3" xfId="49902"/>
    <cellStyle name="Normal 5 2 17 2 4" xfId="49903"/>
    <cellStyle name="Normal 5 2 17 2 5" xfId="49904"/>
    <cellStyle name="Normal 5 2 17 2 6" xfId="49905"/>
    <cellStyle name="Normal 5 2 17 3" xfId="49906"/>
    <cellStyle name="Normal 5 2 17 3 2" xfId="49907"/>
    <cellStyle name="Normal 5 2 17 4" xfId="49908"/>
    <cellStyle name="Normal 5 2 17 5" xfId="49909"/>
    <cellStyle name="Normal 5 2 17 6" xfId="49910"/>
    <cellStyle name="Normal 5 2 17 7" xfId="49911"/>
    <cellStyle name="Normal 5 2 18" xfId="49912"/>
    <cellStyle name="Normal 5 2 18 2" xfId="49913"/>
    <cellStyle name="Normal 5 2 18 2 2" xfId="49914"/>
    <cellStyle name="Normal 5 2 18 2 2 2" xfId="49915"/>
    <cellStyle name="Normal 5 2 18 2 3" xfId="49916"/>
    <cellStyle name="Normal 5 2 18 2 4" xfId="49917"/>
    <cellStyle name="Normal 5 2 18 2 5" xfId="49918"/>
    <cellStyle name="Normal 5 2 18 2 6" xfId="49919"/>
    <cellStyle name="Normal 5 2 18 3" xfId="49920"/>
    <cellStyle name="Normal 5 2 18 4" xfId="49921"/>
    <cellStyle name="Normal 5 2 18 5" xfId="49922"/>
    <cellStyle name="Normal 5 2 18 6" xfId="49923"/>
    <cellStyle name="Normal 5 2 18 7" xfId="49924"/>
    <cellStyle name="Normal 5 2 19" xfId="49925"/>
    <cellStyle name="Normal 5 2 19 2" xfId="49926"/>
    <cellStyle name="Normal 5 2 19 2 2" xfId="49927"/>
    <cellStyle name="Normal 5 2 19 2 3" xfId="49928"/>
    <cellStyle name="Normal 5 2 19 2 4" xfId="49929"/>
    <cellStyle name="Normal 5 2 19 2 5" xfId="49930"/>
    <cellStyle name="Normal 5 2 19 2 6" xfId="49931"/>
    <cellStyle name="Normal 5 2 19 3" xfId="49932"/>
    <cellStyle name="Normal 5 2 19 4" xfId="49933"/>
    <cellStyle name="Normal 5 2 19 5" xfId="49934"/>
    <cellStyle name="Normal 5 2 19 6" xfId="49935"/>
    <cellStyle name="Normal 5 2 19 7" xfId="49936"/>
    <cellStyle name="Normal 5 2 2" xfId="49937"/>
    <cellStyle name="Normal 5 2 2 10" xfId="49938"/>
    <cellStyle name="Normal 5 2 2 11" xfId="49939"/>
    <cellStyle name="Normal 5 2 2 12" xfId="49940"/>
    <cellStyle name="Normal 5 2 2 13" xfId="49941"/>
    <cellStyle name="Normal 5 2 2 2" xfId="49942"/>
    <cellStyle name="Normal 5 2 2 2 10" xfId="49943"/>
    <cellStyle name="Normal 5 2 2 2 2" xfId="49944"/>
    <cellStyle name="Normal 5 2 2 2 2 2" xfId="49945"/>
    <cellStyle name="Normal 5 2 2 2 2 2 2" xfId="49946"/>
    <cellStyle name="Normal 5 2 2 2 2 2 2 2" xfId="49947"/>
    <cellStyle name="Normal 5 2 2 2 2 3" xfId="49948"/>
    <cellStyle name="Normal 5 2 2 2 2 4" xfId="49949"/>
    <cellStyle name="Normal 5 2 2 2 2 4 2" xfId="49950"/>
    <cellStyle name="Normal 5 2 2 2 2 5" xfId="49951"/>
    <cellStyle name="Normal 5 2 2 2 2 5 2" xfId="49952"/>
    <cellStyle name="Normal 5 2 2 2 2 6" xfId="49953"/>
    <cellStyle name="Normal 5 2 2 2 2 7" xfId="49954"/>
    <cellStyle name="Normal 5 2 2 2 2 8" xfId="49955"/>
    <cellStyle name="Normal 5 2 2 2 2 9" xfId="49956"/>
    <cellStyle name="Normal 5 2 2 2 3" xfId="49957"/>
    <cellStyle name="Normal 5 2 2 2 3 2" xfId="49958"/>
    <cellStyle name="Normal 5 2 2 2 3 2 2" xfId="49959"/>
    <cellStyle name="Normal 5 2 2 2 4" xfId="49960"/>
    <cellStyle name="Normal 5 2 2 2 5" xfId="49961"/>
    <cellStyle name="Normal 5 2 2 2 5 2" xfId="49962"/>
    <cellStyle name="Normal 5 2 2 2 6" xfId="49963"/>
    <cellStyle name="Normal 5 2 2 2 6 2" xfId="49964"/>
    <cellStyle name="Normal 5 2 2 2 7" xfId="49965"/>
    <cellStyle name="Normal 5 2 2 2 8" xfId="49966"/>
    <cellStyle name="Normal 5 2 2 2 9" xfId="49967"/>
    <cellStyle name="Normal 5 2 2 3" xfId="49968"/>
    <cellStyle name="Normal 5 2 2 3 10" xfId="49969"/>
    <cellStyle name="Normal 5 2 2 3 2" xfId="49970"/>
    <cellStyle name="Normal 5 2 2 3 2 2" xfId="49971"/>
    <cellStyle name="Normal 5 2 2 3 2 2 2" xfId="49972"/>
    <cellStyle name="Normal 5 2 2 3 2 2 2 2" xfId="49973"/>
    <cellStyle name="Normal 5 2 2 3 2 3" xfId="49974"/>
    <cellStyle name="Normal 5 2 2 3 2 4" xfId="49975"/>
    <cellStyle name="Normal 5 2 2 3 2 4 2" xfId="49976"/>
    <cellStyle name="Normal 5 2 2 3 2 5" xfId="49977"/>
    <cellStyle name="Normal 5 2 2 3 2 5 2" xfId="49978"/>
    <cellStyle name="Normal 5 2 2 3 2 6" xfId="49979"/>
    <cellStyle name="Normal 5 2 2 3 2 7" xfId="49980"/>
    <cellStyle name="Normal 5 2 2 3 2 8" xfId="49981"/>
    <cellStyle name="Normal 5 2 2 3 2 9" xfId="49982"/>
    <cellStyle name="Normal 5 2 2 3 3" xfId="49983"/>
    <cellStyle name="Normal 5 2 2 3 3 2" xfId="49984"/>
    <cellStyle name="Normal 5 2 2 3 3 2 2" xfId="49985"/>
    <cellStyle name="Normal 5 2 2 3 4" xfId="49986"/>
    <cellStyle name="Normal 5 2 2 3 5" xfId="49987"/>
    <cellStyle name="Normal 5 2 2 3 5 2" xfId="49988"/>
    <cellStyle name="Normal 5 2 2 3 6" xfId="49989"/>
    <cellStyle name="Normal 5 2 2 3 6 2" xfId="49990"/>
    <cellStyle name="Normal 5 2 2 3 7" xfId="49991"/>
    <cellStyle name="Normal 5 2 2 3 8" xfId="49992"/>
    <cellStyle name="Normal 5 2 2 3 9" xfId="49993"/>
    <cellStyle name="Normal 5 2 2 4" xfId="49994"/>
    <cellStyle name="Normal 5 2 2 4 2" xfId="49995"/>
    <cellStyle name="Normal 5 2 2 4 2 2" xfId="49996"/>
    <cellStyle name="Normal 5 2 2 4 2 3" xfId="49997"/>
    <cellStyle name="Normal 5 2 2 4 2 4" xfId="49998"/>
    <cellStyle name="Normal 5 2 2 4 2 5" xfId="49999"/>
    <cellStyle name="Normal 5 2 2 4 2 6" xfId="50000"/>
    <cellStyle name="Normal 5 2 2 4 3" xfId="50001"/>
    <cellStyle name="Normal 5 2 2 4 4" xfId="50002"/>
    <cellStyle name="Normal 5 2 2 4 5" xfId="50003"/>
    <cellStyle name="Normal 5 2 2 4 5 2" xfId="50004"/>
    <cellStyle name="Normal 5 2 2 4 6" xfId="50005"/>
    <cellStyle name="Normal 5 2 2 4 7" xfId="50006"/>
    <cellStyle name="Normal 5 2 2 4 8" xfId="50007"/>
    <cellStyle name="Normal 5 2 2 4 9" xfId="50008"/>
    <cellStyle name="Normal 5 2 2 5" xfId="50009"/>
    <cellStyle name="Normal 5 2 2 5 2" xfId="50010"/>
    <cellStyle name="Normal 5 2 2 5 2 2" xfId="50011"/>
    <cellStyle name="Normal 5 2 2 5 2 3" xfId="50012"/>
    <cellStyle name="Normal 5 2 2 5 2 4" xfId="50013"/>
    <cellStyle name="Normal 5 2 2 5 2 5" xfId="50014"/>
    <cellStyle name="Normal 5 2 2 5 2 6" xfId="50015"/>
    <cellStyle name="Normal 5 2 2 5 3" xfId="50016"/>
    <cellStyle name="Normal 5 2 2 5 4" xfId="50017"/>
    <cellStyle name="Normal 5 2 2 5 5" xfId="50018"/>
    <cellStyle name="Normal 5 2 2 5 6" xfId="50019"/>
    <cellStyle name="Normal 5 2 2 5 7" xfId="50020"/>
    <cellStyle name="Normal 5 2 2 6" xfId="50021"/>
    <cellStyle name="Normal 5 2 2 6 2" xfId="50022"/>
    <cellStyle name="Normal 5 2 2 6 2 2" xfId="50023"/>
    <cellStyle name="Normal 5 2 2 6 2 3" xfId="50024"/>
    <cellStyle name="Normal 5 2 2 6 2 4" xfId="50025"/>
    <cellStyle name="Normal 5 2 2 6 2 5" xfId="50026"/>
    <cellStyle name="Normal 5 2 2 6 2 6" xfId="50027"/>
    <cellStyle name="Normal 5 2 2 6 3" xfId="50028"/>
    <cellStyle name="Normal 5 2 2 6 4" xfId="50029"/>
    <cellStyle name="Normal 5 2 2 6 5" xfId="50030"/>
    <cellStyle name="Normal 5 2 2 6 6" xfId="50031"/>
    <cellStyle name="Normal 5 2 2 6 7" xfId="50032"/>
    <cellStyle name="Normal 5 2 2 7" xfId="50033"/>
    <cellStyle name="Normal 5 2 2 7 2" xfId="50034"/>
    <cellStyle name="Normal 5 2 2 7 2 2" xfId="50035"/>
    <cellStyle name="Normal 5 2 2 7 2 3" xfId="50036"/>
    <cellStyle name="Normal 5 2 2 7 2 4" xfId="50037"/>
    <cellStyle name="Normal 5 2 2 7 2 5" xfId="50038"/>
    <cellStyle name="Normal 5 2 2 7 2 6" xfId="50039"/>
    <cellStyle name="Normal 5 2 2 7 3" xfId="50040"/>
    <cellStyle name="Normal 5 2 2 7 4" xfId="50041"/>
    <cellStyle name="Normal 5 2 2 7 5" xfId="50042"/>
    <cellStyle name="Normal 5 2 2 7 6" xfId="50043"/>
    <cellStyle name="Normal 5 2 2 7 7" xfId="50044"/>
    <cellStyle name="Normal 5 2 2 8" xfId="50045"/>
    <cellStyle name="Normal 5 2 2 8 2" xfId="50046"/>
    <cellStyle name="Normal 5 2 2 8 3" xfId="50047"/>
    <cellStyle name="Normal 5 2 2 8 4" xfId="50048"/>
    <cellStyle name="Normal 5 2 2 8 5" xfId="50049"/>
    <cellStyle name="Normal 5 2 2 8 6" xfId="50050"/>
    <cellStyle name="Normal 5 2 2 9" xfId="50051"/>
    <cellStyle name="Normal 5 2 20" xfId="50052"/>
    <cellStyle name="Normal 5 2 20 2" xfId="50053"/>
    <cellStyle name="Normal 5 2 20 3" xfId="50054"/>
    <cellStyle name="Normal 5 2 20 3 2" xfId="50055"/>
    <cellStyle name="Normal 5 2 20 3 2 2" xfId="50056"/>
    <cellStyle name="Normal 5 2 20 3 3" xfId="50057"/>
    <cellStyle name="Normal 5 2 20 4" xfId="50058"/>
    <cellStyle name="Normal 5 2 20 5" xfId="50059"/>
    <cellStyle name="Normal 5 2 20 6" xfId="50060"/>
    <cellStyle name="Normal 5 2 21" xfId="50061"/>
    <cellStyle name="Normal 5 2 21 2" xfId="50062"/>
    <cellStyle name="Normal 5 2 21 3" xfId="50063"/>
    <cellStyle name="Normal 5 2 21 4" xfId="50064"/>
    <cellStyle name="Normal 5 2 21 5" xfId="50065"/>
    <cellStyle name="Normal 5 2 21 6" xfId="50066"/>
    <cellStyle name="Normal 5 2 22" xfId="50067"/>
    <cellStyle name="Normal 5 2 22 2" xfId="50068"/>
    <cellStyle name="Normal 5 2 22 3" xfId="50069"/>
    <cellStyle name="Normal 5 2 23" xfId="50070"/>
    <cellStyle name="Normal 5 2 23 2" xfId="50071"/>
    <cellStyle name="Normal 5 2 23 3" xfId="50072"/>
    <cellStyle name="Normal 5 2 23 4" xfId="50073"/>
    <cellStyle name="Normal 5 2 24" xfId="50074"/>
    <cellStyle name="Normal 5 2 25" xfId="50075"/>
    <cellStyle name="Normal 5 2 26" xfId="50076"/>
    <cellStyle name="Normal 5 2 27" xfId="50077"/>
    <cellStyle name="Normal 5 2 28" xfId="50078"/>
    <cellStyle name="Normal 5 2 3" xfId="50079"/>
    <cellStyle name="Normal 5 2 3 10" xfId="50080"/>
    <cellStyle name="Normal 5 2 3 11" xfId="50081"/>
    <cellStyle name="Normal 5 2 3 12" xfId="50082"/>
    <cellStyle name="Normal 5 2 3 13" xfId="50083"/>
    <cellStyle name="Normal 5 2 3 2" xfId="50084"/>
    <cellStyle name="Normal 5 2 3 2 2" xfId="50085"/>
    <cellStyle name="Normal 5 2 3 2 2 2" xfId="50086"/>
    <cellStyle name="Normal 5 2 3 2 2 3" xfId="50087"/>
    <cellStyle name="Normal 5 2 3 2 2 4" xfId="50088"/>
    <cellStyle name="Normal 5 2 3 2 2 5" xfId="50089"/>
    <cellStyle name="Normal 5 2 3 2 2 6" xfId="50090"/>
    <cellStyle name="Normal 5 2 3 2 3" xfId="50091"/>
    <cellStyle name="Normal 5 2 3 2 4" xfId="50092"/>
    <cellStyle name="Normal 5 2 3 2 5" xfId="50093"/>
    <cellStyle name="Normal 5 2 3 2 6" xfId="50094"/>
    <cellStyle name="Normal 5 2 3 2 7" xfId="50095"/>
    <cellStyle name="Normal 5 2 3 3" xfId="50096"/>
    <cellStyle name="Normal 5 2 3 3 2" xfId="50097"/>
    <cellStyle name="Normal 5 2 3 3 2 2" xfId="50098"/>
    <cellStyle name="Normal 5 2 3 3 2 3" xfId="50099"/>
    <cellStyle name="Normal 5 2 3 3 2 4" xfId="50100"/>
    <cellStyle name="Normal 5 2 3 3 2 5" xfId="50101"/>
    <cellStyle name="Normal 5 2 3 3 2 6" xfId="50102"/>
    <cellStyle name="Normal 5 2 3 3 3" xfId="50103"/>
    <cellStyle name="Normal 5 2 3 3 4" xfId="50104"/>
    <cellStyle name="Normal 5 2 3 3 5" xfId="50105"/>
    <cellStyle name="Normal 5 2 3 3 6" xfId="50106"/>
    <cellStyle name="Normal 5 2 3 3 7" xfId="50107"/>
    <cellStyle name="Normal 5 2 3 4" xfId="50108"/>
    <cellStyle name="Normal 5 2 3 4 2" xfId="50109"/>
    <cellStyle name="Normal 5 2 3 4 2 2" xfId="50110"/>
    <cellStyle name="Normal 5 2 3 4 2 3" xfId="50111"/>
    <cellStyle name="Normal 5 2 3 4 2 4" xfId="50112"/>
    <cellStyle name="Normal 5 2 3 4 2 5" xfId="50113"/>
    <cellStyle name="Normal 5 2 3 4 2 6" xfId="50114"/>
    <cellStyle name="Normal 5 2 3 4 3" xfId="50115"/>
    <cellStyle name="Normal 5 2 3 4 4" xfId="50116"/>
    <cellStyle name="Normal 5 2 3 4 5" xfId="50117"/>
    <cellStyle name="Normal 5 2 3 4 6" xfId="50118"/>
    <cellStyle name="Normal 5 2 3 4 7" xfId="50119"/>
    <cellStyle name="Normal 5 2 3 5" xfId="50120"/>
    <cellStyle name="Normal 5 2 3 5 2" xfId="50121"/>
    <cellStyle name="Normal 5 2 3 5 2 2" xfId="50122"/>
    <cellStyle name="Normal 5 2 3 5 2 3" xfId="50123"/>
    <cellStyle name="Normal 5 2 3 5 2 4" xfId="50124"/>
    <cellStyle name="Normal 5 2 3 5 2 5" xfId="50125"/>
    <cellStyle name="Normal 5 2 3 5 2 6" xfId="50126"/>
    <cellStyle name="Normal 5 2 3 5 3" xfId="50127"/>
    <cellStyle name="Normal 5 2 3 5 4" xfId="50128"/>
    <cellStyle name="Normal 5 2 3 5 5" xfId="50129"/>
    <cellStyle name="Normal 5 2 3 5 6" xfId="50130"/>
    <cellStyle name="Normal 5 2 3 5 7" xfId="50131"/>
    <cellStyle name="Normal 5 2 3 6" xfId="50132"/>
    <cellStyle name="Normal 5 2 3 6 2" xfId="50133"/>
    <cellStyle name="Normal 5 2 3 6 2 2" xfId="50134"/>
    <cellStyle name="Normal 5 2 3 6 2 3" xfId="50135"/>
    <cellStyle name="Normal 5 2 3 6 2 4" xfId="50136"/>
    <cellStyle name="Normal 5 2 3 6 2 5" xfId="50137"/>
    <cellStyle name="Normal 5 2 3 6 2 6" xfId="50138"/>
    <cellStyle name="Normal 5 2 3 6 3" xfId="50139"/>
    <cellStyle name="Normal 5 2 3 6 4" xfId="50140"/>
    <cellStyle name="Normal 5 2 3 6 5" xfId="50141"/>
    <cellStyle name="Normal 5 2 3 6 6" xfId="50142"/>
    <cellStyle name="Normal 5 2 3 6 7" xfId="50143"/>
    <cellStyle name="Normal 5 2 3 7" xfId="50144"/>
    <cellStyle name="Normal 5 2 3 7 2" xfId="50145"/>
    <cellStyle name="Normal 5 2 3 7 2 2" xfId="50146"/>
    <cellStyle name="Normal 5 2 3 7 2 3" xfId="50147"/>
    <cellStyle name="Normal 5 2 3 7 2 4" xfId="50148"/>
    <cellStyle name="Normal 5 2 3 7 2 5" xfId="50149"/>
    <cellStyle name="Normal 5 2 3 7 2 6" xfId="50150"/>
    <cellStyle name="Normal 5 2 3 7 3" xfId="50151"/>
    <cellStyle name="Normal 5 2 3 7 4" xfId="50152"/>
    <cellStyle name="Normal 5 2 3 7 5" xfId="50153"/>
    <cellStyle name="Normal 5 2 3 7 6" xfId="50154"/>
    <cellStyle name="Normal 5 2 3 7 7" xfId="50155"/>
    <cellStyle name="Normal 5 2 3 8" xfId="50156"/>
    <cellStyle name="Normal 5 2 3 8 2" xfId="50157"/>
    <cellStyle name="Normal 5 2 3 8 3" xfId="50158"/>
    <cellStyle name="Normal 5 2 3 8 4" xfId="50159"/>
    <cellStyle name="Normal 5 2 3 8 5" xfId="50160"/>
    <cellStyle name="Normal 5 2 3 8 6" xfId="50161"/>
    <cellStyle name="Normal 5 2 3 9" xfId="50162"/>
    <cellStyle name="Normal 5 2 4" xfId="50163"/>
    <cellStyle name="Normal 5 2 4 10" xfId="50164"/>
    <cellStyle name="Normal 5 2 4 11" xfId="50165"/>
    <cellStyle name="Normal 5 2 4 12" xfId="50166"/>
    <cellStyle name="Normal 5 2 4 13" xfId="50167"/>
    <cellStyle name="Normal 5 2 4 2" xfId="50168"/>
    <cellStyle name="Normal 5 2 4 2 2" xfId="50169"/>
    <cellStyle name="Normal 5 2 4 2 2 2" xfId="50170"/>
    <cellStyle name="Normal 5 2 4 2 2 3" xfId="50171"/>
    <cellStyle name="Normal 5 2 4 2 2 4" xfId="50172"/>
    <cellStyle name="Normal 5 2 4 2 2 5" xfId="50173"/>
    <cellStyle name="Normal 5 2 4 2 2 6" xfId="50174"/>
    <cellStyle name="Normal 5 2 4 2 3" xfId="50175"/>
    <cellStyle name="Normal 5 2 4 2 4" xfId="50176"/>
    <cellStyle name="Normal 5 2 4 2 5" xfId="50177"/>
    <cellStyle name="Normal 5 2 4 2 5 2" xfId="50178"/>
    <cellStyle name="Normal 5 2 4 2 6" xfId="50179"/>
    <cellStyle name="Normal 5 2 4 2 7" xfId="50180"/>
    <cellStyle name="Normal 5 2 4 2 8" xfId="50181"/>
    <cellStyle name="Normal 5 2 4 2 9" xfId="50182"/>
    <cellStyle name="Normal 5 2 4 3" xfId="50183"/>
    <cellStyle name="Normal 5 2 4 3 2" xfId="50184"/>
    <cellStyle name="Normal 5 2 4 3 2 2" xfId="50185"/>
    <cellStyle name="Normal 5 2 4 3 2 3" xfId="50186"/>
    <cellStyle name="Normal 5 2 4 3 2 4" xfId="50187"/>
    <cellStyle name="Normal 5 2 4 3 2 5" xfId="50188"/>
    <cellStyle name="Normal 5 2 4 3 2 6" xfId="50189"/>
    <cellStyle name="Normal 5 2 4 3 3" xfId="50190"/>
    <cellStyle name="Normal 5 2 4 3 4" xfId="50191"/>
    <cellStyle name="Normal 5 2 4 3 5" xfId="50192"/>
    <cellStyle name="Normal 5 2 4 3 6" xfId="50193"/>
    <cellStyle name="Normal 5 2 4 3 7" xfId="50194"/>
    <cellStyle name="Normal 5 2 4 4" xfId="50195"/>
    <cellStyle name="Normal 5 2 4 4 2" xfId="50196"/>
    <cellStyle name="Normal 5 2 4 4 2 2" xfId="50197"/>
    <cellStyle name="Normal 5 2 4 4 2 3" xfId="50198"/>
    <cellStyle name="Normal 5 2 4 4 2 4" xfId="50199"/>
    <cellStyle name="Normal 5 2 4 4 2 5" xfId="50200"/>
    <cellStyle name="Normal 5 2 4 4 2 6" xfId="50201"/>
    <cellStyle name="Normal 5 2 4 4 3" xfId="50202"/>
    <cellStyle name="Normal 5 2 4 4 4" xfId="50203"/>
    <cellStyle name="Normal 5 2 4 4 5" xfId="50204"/>
    <cellStyle name="Normal 5 2 4 4 6" xfId="50205"/>
    <cellStyle name="Normal 5 2 4 4 7" xfId="50206"/>
    <cellStyle name="Normal 5 2 4 5" xfId="50207"/>
    <cellStyle name="Normal 5 2 4 5 2" xfId="50208"/>
    <cellStyle name="Normal 5 2 4 5 2 2" xfId="50209"/>
    <cellStyle name="Normal 5 2 4 5 2 3" xfId="50210"/>
    <cellStyle name="Normal 5 2 4 5 2 4" xfId="50211"/>
    <cellStyle name="Normal 5 2 4 5 2 5" xfId="50212"/>
    <cellStyle name="Normal 5 2 4 5 2 6" xfId="50213"/>
    <cellStyle name="Normal 5 2 4 5 3" xfId="50214"/>
    <cellStyle name="Normal 5 2 4 5 4" xfId="50215"/>
    <cellStyle name="Normal 5 2 4 5 5" xfId="50216"/>
    <cellStyle name="Normal 5 2 4 5 6" xfId="50217"/>
    <cellStyle name="Normal 5 2 4 5 7" xfId="50218"/>
    <cellStyle name="Normal 5 2 4 6" xfId="50219"/>
    <cellStyle name="Normal 5 2 4 6 2" xfId="50220"/>
    <cellStyle name="Normal 5 2 4 6 2 2" xfId="50221"/>
    <cellStyle name="Normal 5 2 4 6 2 3" xfId="50222"/>
    <cellStyle name="Normal 5 2 4 6 2 4" xfId="50223"/>
    <cellStyle name="Normal 5 2 4 6 2 5" xfId="50224"/>
    <cellStyle name="Normal 5 2 4 6 2 6" xfId="50225"/>
    <cellStyle name="Normal 5 2 4 6 3" xfId="50226"/>
    <cellStyle name="Normal 5 2 4 6 3 2" xfId="50227"/>
    <cellStyle name="Normal 5 2 4 6 3 2 2" xfId="50228"/>
    <cellStyle name="Normal 5 2 4 6 3 3" xfId="50229"/>
    <cellStyle name="Normal 5 2 4 6 4" xfId="50230"/>
    <cellStyle name="Normal 5 2 4 6 5" xfId="50231"/>
    <cellStyle name="Normal 5 2 4 6 6" xfId="50232"/>
    <cellStyle name="Normal 5 2 4 6 7" xfId="50233"/>
    <cellStyle name="Normal 5 2 4 7" xfId="50234"/>
    <cellStyle name="Normal 5 2 4 7 2" xfId="50235"/>
    <cellStyle name="Normal 5 2 4 7 2 2" xfId="50236"/>
    <cellStyle name="Normal 5 2 4 7 2 3" xfId="50237"/>
    <cellStyle name="Normal 5 2 4 7 2 4" xfId="50238"/>
    <cellStyle name="Normal 5 2 4 7 2 5" xfId="50239"/>
    <cellStyle name="Normal 5 2 4 7 2 6" xfId="50240"/>
    <cellStyle name="Normal 5 2 4 7 3" xfId="50241"/>
    <cellStyle name="Normal 5 2 4 7 4" xfId="50242"/>
    <cellStyle name="Normal 5 2 4 7 5" xfId="50243"/>
    <cellStyle name="Normal 5 2 4 7 6" xfId="50244"/>
    <cellStyle name="Normal 5 2 4 7 7" xfId="50245"/>
    <cellStyle name="Normal 5 2 4 8" xfId="50246"/>
    <cellStyle name="Normal 5 2 4 8 2" xfId="50247"/>
    <cellStyle name="Normal 5 2 4 8 3" xfId="50248"/>
    <cellStyle name="Normal 5 2 4 8 4" xfId="50249"/>
    <cellStyle name="Normal 5 2 4 8 5" xfId="50250"/>
    <cellStyle name="Normal 5 2 4 8 6" xfId="50251"/>
    <cellStyle name="Normal 5 2 4 9" xfId="50252"/>
    <cellStyle name="Normal 5 2 5" xfId="50253"/>
    <cellStyle name="Normal 5 2 5 10" xfId="50254"/>
    <cellStyle name="Normal 5 2 5 11" xfId="50255"/>
    <cellStyle name="Normal 5 2 5 12" xfId="50256"/>
    <cellStyle name="Normal 5 2 5 13" xfId="50257"/>
    <cellStyle name="Normal 5 2 5 2" xfId="50258"/>
    <cellStyle name="Normal 5 2 5 2 2" xfId="50259"/>
    <cellStyle name="Normal 5 2 5 2 2 2" xfId="50260"/>
    <cellStyle name="Normal 5 2 5 2 2 3" xfId="50261"/>
    <cellStyle name="Normal 5 2 5 2 2 4" xfId="50262"/>
    <cellStyle name="Normal 5 2 5 2 2 5" xfId="50263"/>
    <cellStyle name="Normal 5 2 5 2 2 6" xfId="50264"/>
    <cellStyle name="Normal 5 2 5 2 3" xfId="50265"/>
    <cellStyle name="Normal 5 2 5 2 4" xfId="50266"/>
    <cellStyle name="Normal 5 2 5 2 5" xfId="50267"/>
    <cellStyle name="Normal 5 2 5 2 5 2" xfId="50268"/>
    <cellStyle name="Normal 5 2 5 2 6" xfId="50269"/>
    <cellStyle name="Normal 5 2 5 2 7" xfId="50270"/>
    <cellStyle name="Normal 5 2 5 2 8" xfId="50271"/>
    <cellStyle name="Normal 5 2 5 2 9" xfId="50272"/>
    <cellStyle name="Normal 5 2 5 3" xfId="50273"/>
    <cellStyle name="Normal 5 2 5 3 2" xfId="50274"/>
    <cellStyle name="Normal 5 2 5 3 2 2" xfId="50275"/>
    <cellStyle name="Normal 5 2 5 3 2 3" xfId="50276"/>
    <cellStyle name="Normal 5 2 5 3 2 4" xfId="50277"/>
    <cellStyle name="Normal 5 2 5 3 2 5" xfId="50278"/>
    <cellStyle name="Normal 5 2 5 3 2 6" xfId="50279"/>
    <cellStyle name="Normal 5 2 5 3 3" xfId="50280"/>
    <cellStyle name="Normal 5 2 5 3 4" xfId="50281"/>
    <cellStyle name="Normal 5 2 5 3 5" xfId="50282"/>
    <cellStyle name="Normal 5 2 5 3 6" xfId="50283"/>
    <cellStyle name="Normal 5 2 5 3 7" xfId="50284"/>
    <cellStyle name="Normal 5 2 5 4" xfId="50285"/>
    <cellStyle name="Normal 5 2 5 4 2" xfId="50286"/>
    <cellStyle name="Normal 5 2 5 4 2 2" xfId="50287"/>
    <cellStyle name="Normal 5 2 5 4 2 3" xfId="50288"/>
    <cellStyle name="Normal 5 2 5 4 2 4" xfId="50289"/>
    <cellStyle name="Normal 5 2 5 4 2 5" xfId="50290"/>
    <cellStyle name="Normal 5 2 5 4 2 6" xfId="50291"/>
    <cellStyle name="Normal 5 2 5 4 3" xfId="50292"/>
    <cellStyle name="Normal 5 2 5 4 4" xfId="50293"/>
    <cellStyle name="Normal 5 2 5 4 5" xfId="50294"/>
    <cellStyle name="Normal 5 2 5 4 6" xfId="50295"/>
    <cellStyle name="Normal 5 2 5 4 7" xfId="50296"/>
    <cellStyle name="Normal 5 2 5 5" xfId="50297"/>
    <cellStyle name="Normal 5 2 5 5 2" xfId="50298"/>
    <cellStyle name="Normal 5 2 5 5 2 2" xfId="50299"/>
    <cellStyle name="Normal 5 2 5 5 2 3" xfId="50300"/>
    <cellStyle name="Normal 5 2 5 5 2 4" xfId="50301"/>
    <cellStyle name="Normal 5 2 5 5 2 5" xfId="50302"/>
    <cellStyle name="Normal 5 2 5 5 2 6" xfId="50303"/>
    <cellStyle name="Normal 5 2 5 5 3" xfId="50304"/>
    <cellStyle name="Normal 5 2 5 5 4" xfId="50305"/>
    <cellStyle name="Normal 5 2 5 5 5" xfId="50306"/>
    <cellStyle name="Normal 5 2 5 5 6" xfId="50307"/>
    <cellStyle name="Normal 5 2 5 5 7" xfId="50308"/>
    <cellStyle name="Normal 5 2 5 6" xfId="50309"/>
    <cellStyle name="Normal 5 2 5 6 2" xfId="50310"/>
    <cellStyle name="Normal 5 2 5 6 2 2" xfId="50311"/>
    <cellStyle name="Normal 5 2 5 6 2 3" xfId="50312"/>
    <cellStyle name="Normal 5 2 5 6 2 4" xfId="50313"/>
    <cellStyle name="Normal 5 2 5 6 2 5" xfId="50314"/>
    <cellStyle name="Normal 5 2 5 6 2 6" xfId="50315"/>
    <cellStyle name="Normal 5 2 5 6 3" xfId="50316"/>
    <cellStyle name="Normal 5 2 5 6 4" xfId="50317"/>
    <cellStyle name="Normal 5 2 5 6 5" xfId="50318"/>
    <cellStyle name="Normal 5 2 5 6 6" xfId="50319"/>
    <cellStyle name="Normal 5 2 5 6 7" xfId="50320"/>
    <cellStyle name="Normal 5 2 5 7" xfId="50321"/>
    <cellStyle name="Normal 5 2 5 7 2" xfId="50322"/>
    <cellStyle name="Normal 5 2 5 7 2 2" xfId="50323"/>
    <cellStyle name="Normal 5 2 5 7 2 3" xfId="50324"/>
    <cellStyle name="Normal 5 2 5 7 2 4" xfId="50325"/>
    <cellStyle name="Normal 5 2 5 7 2 5" xfId="50326"/>
    <cellStyle name="Normal 5 2 5 7 2 6" xfId="50327"/>
    <cellStyle name="Normal 5 2 5 7 3" xfId="50328"/>
    <cellStyle name="Normal 5 2 5 7 4" xfId="50329"/>
    <cellStyle name="Normal 5 2 5 7 5" xfId="50330"/>
    <cellStyle name="Normal 5 2 5 7 6" xfId="50331"/>
    <cellStyle name="Normal 5 2 5 7 7" xfId="50332"/>
    <cellStyle name="Normal 5 2 5 8" xfId="50333"/>
    <cellStyle name="Normal 5 2 5 8 2" xfId="50334"/>
    <cellStyle name="Normal 5 2 5 8 3" xfId="50335"/>
    <cellStyle name="Normal 5 2 5 8 4" xfId="50336"/>
    <cellStyle name="Normal 5 2 5 8 5" xfId="50337"/>
    <cellStyle name="Normal 5 2 5 8 6" xfId="50338"/>
    <cellStyle name="Normal 5 2 5 9" xfId="50339"/>
    <cellStyle name="Normal 5 2 6" xfId="50340"/>
    <cellStyle name="Normal 5 2 6 10" xfId="50341"/>
    <cellStyle name="Normal 5 2 6 11" xfId="50342"/>
    <cellStyle name="Normal 5 2 6 12" xfId="50343"/>
    <cellStyle name="Normal 5 2 6 13" xfId="50344"/>
    <cellStyle name="Normal 5 2 6 2" xfId="50345"/>
    <cellStyle name="Normal 5 2 6 2 2" xfId="50346"/>
    <cellStyle name="Normal 5 2 6 2 2 2" xfId="50347"/>
    <cellStyle name="Normal 5 2 6 2 2 2 2" xfId="50348"/>
    <cellStyle name="Normal 5 2 6 2 2 3" xfId="50349"/>
    <cellStyle name="Normal 5 2 6 2 2 4" xfId="50350"/>
    <cellStyle name="Normal 5 2 6 2 2 5" xfId="50351"/>
    <cellStyle name="Normal 5 2 6 2 2 6" xfId="50352"/>
    <cellStyle name="Normal 5 2 6 2 3" xfId="50353"/>
    <cellStyle name="Normal 5 2 6 2 4" xfId="50354"/>
    <cellStyle name="Normal 5 2 6 2 5" xfId="50355"/>
    <cellStyle name="Normal 5 2 6 2 6" xfId="50356"/>
    <cellStyle name="Normal 5 2 6 2 7" xfId="50357"/>
    <cellStyle name="Normal 5 2 6 3" xfId="50358"/>
    <cellStyle name="Normal 5 2 6 3 2" xfId="50359"/>
    <cellStyle name="Normal 5 2 6 3 2 2" xfId="50360"/>
    <cellStyle name="Normal 5 2 6 3 2 3" xfId="50361"/>
    <cellStyle name="Normal 5 2 6 3 2 4" xfId="50362"/>
    <cellStyle name="Normal 5 2 6 3 2 5" xfId="50363"/>
    <cellStyle name="Normal 5 2 6 3 2 6" xfId="50364"/>
    <cellStyle name="Normal 5 2 6 3 3" xfId="50365"/>
    <cellStyle name="Normal 5 2 6 3 4" xfId="50366"/>
    <cellStyle name="Normal 5 2 6 3 5" xfId="50367"/>
    <cellStyle name="Normal 5 2 6 3 6" xfId="50368"/>
    <cellStyle name="Normal 5 2 6 3 7" xfId="50369"/>
    <cellStyle name="Normal 5 2 6 4" xfId="50370"/>
    <cellStyle name="Normal 5 2 6 4 2" xfId="50371"/>
    <cellStyle name="Normal 5 2 6 4 2 2" xfId="50372"/>
    <cellStyle name="Normal 5 2 6 4 2 3" xfId="50373"/>
    <cellStyle name="Normal 5 2 6 4 2 4" xfId="50374"/>
    <cellStyle name="Normal 5 2 6 4 2 5" xfId="50375"/>
    <cellStyle name="Normal 5 2 6 4 2 6" xfId="50376"/>
    <cellStyle name="Normal 5 2 6 4 3" xfId="50377"/>
    <cellStyle name="Normal 5 2 6 4 4" xfId="50378"/>
    <cellStyle name="Normal 5 2 6 4 5" xfId="50379"/>
    <cellStyle name="Normal 5 2 6 4 6" xfId="50380"/>
    <cellStyle name="Normal 5 2 6 4 7" xfId="50381"/>
    <cellStyle name="Normal 5 2 6 5" xfId="50382"/>
    <cellStyle name="Normal 5 2 6 5 2" xfId="50383"/>
    <cellStyle name="Normal 5 2 6 5 2 2" xfId="50384"/>
    <cellStyle name="Normal 5 2 6 5 2 3" xfId="50385"/>
    <cellStyle name="Normal 5 2 6 5 2 4" xfId="50386"/>
    <cellStyle name="Normal 5 2 6 5 2 5" xfId="50387"/>
    <cellStyle name="Normal 5 2 6 5 2 6" xfId="50388"/>
    <cellStyle name="Normal 5 2 6 5 3" xfId="50389"/>
    <cellStyle name="Normal 5 2 6 5 4" xfId="50390"/>
    <cellStyle name="Normal 5 2 6 5 5" xfId="50391"/>
    <cellStyle name="Normal 5 2 6 5 6" xfId="50392"/>
    <cellStyle name="Normal 5 2 6 5 7" xfId="50393"/>
    <cellStyle name="Normal 5 2 6 6" xfId="50394"/>
    <cellStyle name="Normal 5 2 6 6 2" xfId="50395"/>
    <cellStyle name="Normal 5 2 6 6 2 2" xfId="50396"/>
    <cellStyle name="Normal 5 2 6 6 2 3" xfId="50397"/>
    <cellStyle name="Normal 5 2 6 6 2 4" xfId="50398"/>
    <cellStyle name="Normal 5 2 6 6 2 5" xfId="50399"/>
    <cellStyle name="Normal 5 2 6 6 2 6" xfId="50400"/>
    <cellStyle name="Normal 5 2 6 6 3" xfId="50401"/>
    <cellStyle name="Normal 5 2 6 6 4" xfId="50402"/>
    <cellStyle name="Normal 5 2 6 6 5" xfId="50403"/>
    <cellStyle name="Normal 5 2 6 6 6" xfId="50404"/>
    <cellStyle name="Normal 5 2 6 6 7" xfId="50405"/>
    <cellStyle name="Normal 5 2 6 7" xfId="50406"/>
    <cellStyle name="Normal 5 2 6 7 2" xfId="50407"/>
    <cellStyle name="Normal 5 2 6 7 2 2" xfId="50408"/>
    <cellStyle name="Normal 5 2 6 7 2 3" xfId="50409"/>
    <cellStyle name="Normal 5 2 6 7 2 4" xfId="50410"/>
    <cellStyle name="Normal 5 2 6 7 2 5" xfId="50411"/>
    <cellStyle name="Normal 5 2 6 7 2 6" xfId="50412"/>
    <cellStyle name="Normal 5 2 6 7 3" xfId="50413"/>
    <cellStyle name="Normal 5 2 6 7 4" xfId="50414"/>
    <cellStyle name="Normal 5 2 6 7 5" xfId="50415"/>
    <cellStyle name="Normal 5 2 6 7 6" xfId="50416"/>
    <cellStyle name="Normal 5 2 6 7 7" xfId="50417"/>
    <cellStyle name="Normal 5 2 6 8" xfId="50418"/>
    <cellStyle name="Normal 5 2 6 8 2" xfId="50419"/>
    <cellStyle name="Normal 5 2 6 8 3" xfId="50420"/>
    <cellStyle name="Normal 5 2 6 8 4" xfId="50421"/>
    <cellStyle name="Normal 5 2 6 8 5" xfId="50422"/>
    <cellStyle name="Normal 5 2 6 8 6" xfId="50423"/>
    <cellStyle name="Normal 5 2 6 9" xfId="50424"/>
    <cellStyle name="Normal 5 2 6 9 2" xfId="50425"/>
    <cellStyle name="Normal 5 2 7" xfId="50426"/>
    <cellStyle name="Normal 5 2 7 10" xfId="50427"/>
    <cellStyle name="Normal 5 2 7 11" xfId="50428"/>
    <cellStyle name="Normal 5 2 7 12" xfId="50429"/>
    <cellStyle name="Normal 5 2 7 13" xfId="50430"/>
    <cellStyle name="Normal 5 2 7 2" xfId="50431"/>
    <cellStyle name="Normal 5 2 7 2 2" xfId="50432"/>
    <cellStyle name="Normal 5 2 7 2 2 2" xfId="50433"/>
    <cellStyle name="Normal 5 2 7 2 2 3" xfId="50434"/>
    <cellStyle name="Normal 5 2 7 2 2 4" xfId="50435"/>
    <cellStyle name="Normal 5 2 7 2 2 5" xfId="50436"/>
    <cellStyle name="Normal 5 2 7 2 2 6" xfId="50437"/>
    <cellStyle name="Normal 5 2 7 2 3" xfId="50438"/>
    <cellStyle name="Normal 5 2 7 2 4" xfId="50439"/>
    <cellStyle name="Normal 5 2 7 2 5" xfId="50440"/>
    <cellStyle name="Normal 5 2 7 2 6" xfId="50441"/>
    <cellStyle name="Normal 5 2 7 2 7" xfId="50442"/>
    <cellStyle name="Normal 5 2 7 3" xfId="50443"/>
    <cellStyle name="Normal 5 2 7 3 2" xfId="50444"/>
    <cellStyle name="Normal 5 2 7 3 2 2" xfId="50445"/>
    <cellStyle name="Normal 5 2 7 3 2 3" xfId="50446"/>
    <cellStyle name="Normal 5 2 7 3 2 4" xfId="50447"/>
    <cellStyle name="Normal 5 2 7 3 2 5" xfId="50448"/>
    <cellStyle name="Normal 5 2 7 3 2 6" xfId="50449"/>
    <cellStyle name="Normal 5 2 7 3 3" xfId="50450"/>
    <cellStyle name="Normal 5 2 7 3 4" xfId="50451"/>
    <cellStyle name="Normal 5 2 7 3 5" xfId="50452"/>
    <cellStyle name="Normal 5 2 7 3 6" xfId="50453"/>
    <cellStyle name="Normal 5 2 7 3 7" xfId="50454"/>
    <cellStyle name="Normal 5 2 7 4" xfId="50455"/>
    <cellStyle name="Normal 5 2 7 4 2" xfId="50456"/>
    <cellStyle name="Normal 5 2 7 4 2 2" xfId="50457"/>
    <cellStyle name="Normal 5 2 7 4 2 3" xfId="50458"/>
    <cellStyle name="Normal 5 2 7 4 2 4" xfId="50459"/>
    <cellStyle name="Normal 5 2 7 4 2 5" xfId="50460"/>
    <cellStyle name="Normal 5 2 7 4 2 6" xfId="50461"/>
    <cellStyle name="Normal 5 2 7 4 3" xfId="50462"/>
    <cellStyle name="Normal 5 2 7 4 4" xfId="50463"/>
    <cellStyle name="Normal 5 2 7 4 5" xfId="50464"/>
    <cellStyle name="Normal 5 2 7 4 6" xfId="50465"/>
    <cellStyle name="Normal 5 2 7 4 7" xfId="50466"/>
    <cellStyle name="Normal 5 2 7 5" xfId="50467"/>
    <cellStyle name="Normal 5 2 7 5 2" xfId="50468"/>
    <cellStyle name="Normal 5 2 7 5 2 2" xfId="50469"/>
    <cellStyle name="Normal 5 2 7 5 2 3" xfId="50470"/>
    <cellStyle name="Normal 5 2 7 5 2 4" xfId="50471"/>
    <cellStyle name="Normal 5 2 7 5 2 5" xfId="50472"/>
    <cellStyle name="Normal 5 2 7 5 2 6" xfId="50473"/>
    <cellStyle name="Normal 5 2 7 5 3" xfId="50474"/>
    <cellStyle name="Normal 5 2 7 5 4" xfId="50475"/>
    <cellStyle name="Normal 5 2 7 5 5" xfId="50476"/>
    <cellStyle name="Normal 5 2 7 5 6" xfId="50477"/>
    <cellStyle name="Normal 5 2 7 5 7" xfId="50478"/>
    <cellStyle name="Normal 5 2 7 6" xfId="50479"/>
    <cellStyle name="Normal 5 2 7 6 2" xfId="50480"/>
    <cellStyle name="Normal 5 2 7 6 2 2" xfId="50481"/>
    <cellStyle name="Normal 5 2 7 6 2 3" xfId="50482"/>
    <cellStyle name="Normal 5 2 7 6 2 4" xfId="50483"/>
    <cellStyle name="Normal 5 2 7 6 2 5" xfId="50484"/>
    <cellStyle name="Normal 5 2 7 6 2 6" xfId="50485"/>
    <cellStyle name="Normal 5 2 7 6 3" xfId="50486"/>
    <cellStyle name="Normal 5 2 7 6 4" xfId="50487"/>
    <cellStyle name="Normal 5 2 7 6 5" xfId="50488"/>
    <cellStyle name="Normal 5 2 7 6 6" xfId="50489"/>
    <cellStyle name="Normal 5 2 7 6 7" xfId="50490"/>
    <cellStyle name="Normal 5 2 7 7" xfId="50491"/>
    <cellStyle name="Normal 5 2 7 7 2" xfId="50492"/>
    <cellStyle name="Normal 5 2 7 7 2 2" xfId="50493"/>
    <cellStyle name="Normal 5 2 7 7 2 3" xfId="50494"/>
    <cellStyle name="Normal 5 2 7 7 2 4" xfId="50495"/>
    <cellStyle name="Normal 5 2 7 7 2 5" xfId="50496"/>
    <cellStyle name="Normal 5 2 7 7 2 6" xfId="50497"/>
    <cellStyle name="Normal 5 2 7 7 3" xfId="50498"/>
    <cellStyle name="Normal 5 2 7 7 4" xfId="50499"/>
    <cellStyle name="Normal 5 2 7 7 5" xfId="50500"/>
    <cellStyle name="Normal 5 2 7 7 6" xfId="50501"/>
    <cellStyle name="Normal 5 2 7 7 7" xfId="50502"/>
    <cellStyle name="Normal 5 2 7 8" xfId="50503"/>
    <cellStyle name="Normal 5 2 7 8 2" xfId="50504"/>
    <cellStyle name="Normal 5 2 7 8 3" xfId="50505"/>
    <cellStyle name="Normal 5 2 7 8 4" xfId="50506"/>
    <cellStyle name="Normal 5 2 7 8 5" xfId="50507"/>
    <cellStyle name="Normal 5 2 7 8 6" xfId="50508"/>
    <cellStyle name="Normal 5 2 7 9" xfId="50509"/>
    <cellStyle name="Normal 5 2 8" xfId="50510"/>
    <cellStyle name="Normal 5 2 8 10" xfId="50511"/>
    <cellStyle name="Normal 5 2 8 11" xfId="50512"/>
    <cellStyle name="Normal 5 2 8 12" xfId="50513"/>
    <cellStyle name="Normal 5 2 8 13" xfId="50514"/>
    <cellStyle name="Normal 5 2 8 2" xfId="50515"/>
    <cellStyle name="Normal 5 2 8 2 2" xfId="50516"/>
    <cellStyle name="Normal 5 2 8 2 2 2" xfId="50517"/>
    <cellStyle name="Normal 5 2 8 2 2 2 2" xfId="50518"/>
    <cellStyle name="Normal 5 2 8 2 2 3" xfId="50519"/>
    <cellStyle name="Normal 5 2 8 2 2 4" xfId="50520"/>
    <cellStyle name="Normal 5 2 8 2 2 5" xfId="50521"/>
    <cellStyle name="Normal 5 2 8 2 2 6" xfId="50522"/>
    <cellStyle name="Normal 5 2 8 2 3" xfId="50523"/>
    <cellStyle name="Normal 5 2 8 2 4" xfId="50524"/>
    <cellStyle name="Normal 5 2 8 2 5" xfId="50525"/>
    <cellStyle name="Normal 5 2 8 2 6" xfId="50526"/>
    <cellStyle name="Normal 5 2 8 2 7" xfId="50527"/>
    <cellStyle name="Normal 5 2 8 3" xfId="50528"/>
    <cellStyle name="Normal 5 2 8 3 2" xfId="50529"/>
    <cellStyle name="Normal 5 2 8 3 2 2" xfId="50530"/>
    <cellStyle name="Normal 5 2 8 3 2 3" xfId="50531"/>
    <cellStyle name="Normal 5 2 8 3 2 4" xfId="50532"/>
    <cellStyle name="Normal 5 2 8 3 2 5" xfId="50533"/>
    <cellStyle name="Normal 5 2 8 3 2 6" xfId="50534"/>
    <cellStyle name="Normal 5 2 8 3 3" xfId="50535"/>
    <cellStyle name="Normal 5 2 8 3 4" xfId="50536"/>
    <cellStyle name="Normal 5 2 8 3 5" xfId="50537"/>
    <cellStyle name="Normal 5 2 8 3 6" xfId="50538"/>
    <cellStyle name="Normal 5 2 8 3 7" xfId="50539"/>
    <cellStyle name="Normal 5 2 8 4" xfId="50540"/>
    <cellStyle name="Normal 5 2 8 4 2" xfId="50541"/>
    <cellStyle name="Normal 5 2 8 4 2 2" xfId="50542"/>
    <cellStyle name="Normal 5 2 8 4 2 3" xfId="50543"/>
    <cellStyle name="Normal 5 2 8 4 2 4" xfId="50544"/>
    <cellStyle name="Normal 5 2 8 4 2 5" xfId="50545"/>
    <cellStyle name="Normal 5 2 8 4 2 6" xfId="50546"/>
    <cellStyle name="Normal 5 2 8 4 3" xfId="50547"/>
    <cellStyle name="Normal 5 2 8 4 4" xfId="50548"/>
    <cellStyle name="Normal 5 2 8 4 5" xfId="50549"/>
    <cellStyle name="Normal 5 2 8 4 6" xfId="50550"/>
    <cellStyle name="Normal 5 2 8 4 7" xfId="50551"/>
    <cellStyle name="Normal 5 2 8 5" xfId="50552"/>
    <cellStyle name="Normal 5 2 8 5 2" xfId="50553"/>
    <cellStyle name="Normal 5 2 8 5 2 2" xfId="50554"/>
    <cellStyle name="Normal 5 2 8 5 2 3" xfId="50555"/>
    <cellStyle name="Normal 5 2 8 5 2 4" xfId="50556"/>
    <cellStyle name="Normal 5 2 8 5 2 5" xfId="50557"/>
    <cellStyle name="Normal 5 2 8 5 2 6" xfId="50558"/>
    <cellStyle name="Normal 5 2 8 5 3" xfId="50559"/>
    <cellStyle name="Normal 5 2 8 5 4" xfId="50560"/>
    <cellStyle name="Normal 5 2 8 5 5" xfId="50561"/>
    <cellStyle name="Normal 5 2 8 5 6" xfId="50562"/>
    <cellStyle name="Normal 5 2 8 5 7" xfId="50563"/>
    <cellStyle name="Normal 5 2 8 6" xfId="50564"/>
    <cellStyle name="Normal 5 2 8 6 2" xfId="50565"/>
    <cellStyle name="Normal 5 2 8 6 2 2" xfId="50566"/>
    <cellStyle name="Normal 5 2 8 6 2 3" xfId="50567"/>
    <cellStyle name="Normal 5 2 8 6 2 4" xfId="50568"/>
    <cellStyle name="Normal 5 2 8 6 2 5" xfId="50569"/>
    <cellStyle name="Normal 5 2 8 6 2 6" xfId="50570"/>
    <cellStyle name="Normal 5 2 8 6 3" xfId="50571"/>
    <cellStyle name="Normal 5 2 8 6 4" xfId="50572"/>
    <cellStyle name="Normal 5 2 8 6 5" xfId="50573"/>
    <cellStyle name="Normal 5 2 8 6 6" xfId="50574"/>
    <cellStyle name="Normal 5 2 8 6 7" xfId="50575"/>
    <cellStyle name="Normal 5 2 8 7" xfId="50576"/>
    <cellStyle name="Normal 5 2 8 7 2" xfId="50577"/>
    <cellStyle name="Normal 5 2 8 7 2 2" xfId="50578"/>
    <cellStyle name="Normal 5 2 8 7 2 3" xfId="50579"/>
    <cellStyle name="Normal 5 2 8 7 2 4" xfId="50580"/>
    <cellStyle name="Normal 5 2 8 7 2 5" xfId="50581"/>
    <cellStyle name="Normal 5 2 8 7 2 6" xfId="50582"/>
    <cellStyle name="Normal 5 2 8 7 3" xfId="50583"/>
    <cellStyle name="Normal 5 2 8 7 4" xfId="50584"/>
    <cellStyle name="Normal 5 2 8 7 5" xfId="50585"/>
    <cellStyle name="Normal 5 2 8 7 6" xfId="50586"/>
    <cellStyle name="Normal 5 2 8 7 7" xfId="50587"/>
    <cellStyle name="Normal 5 2 8 8" xfId="50588"/>
    <cellStyle name="Normal 5 2 8 8 2" xfId="50589"/>
    <cellStyle name="Normal 5 2 8 8 3" xfId="50590"/>
    <cellStyle name="Normal 5 2 8 8 4" xfId="50591"/>
    <cellStyle name="Normal 5 2 8 8 5" xfId="50592"/>
    <cellStyle name="Normal 5 2 8 8 6" xfId="50593"/>
    <cellStyle name="Normal 5 2 8 9" xfId="50594"/>
    <cellStyle name="Normal 5 2 9" xfId="50595"/>
    <cellStyle name="Normal 5 2 9 10" xfId="50596"/>
    <cellStyle name="Normal 5 2 9 11" xfId="50597"/>
    <cellStyle name="Normal 5 2 9 12" xfId="50598"/>
    <cellStyle name="Normal 5 2 9 13" xfId="50599"/>
    <cellStyle name="Normal 5 2 9 2" xfId="50600"/>
    <cellStyle name="Normal 5 2 9 2 2" xfId="50601"/>
    <cellStyle name="Normal 5 2 9 2 2 2" xfId="50602"/>
    <cellStyle name="Normal 5 2 9 2 2 3" xfId="50603"/>
    <cellStyle name="Normal 5 2 9 2 2 4" xfId="50604"/>
    <cellStyle name="Normal 5 2 9 2 2 5" xfId="50605"/>
    <cellStyle name="Normal 5 2 9 2 2 6" xfId="50606"/>
    <cellStyle name="Normal 5 2 9 2 3" xfId="50607"/>
    <cellStyle name="Normal 5 2 9 2 4" xfId="50608"/>
    <cellStyle name="Normal 5 2 9 2 4 2" xfId="50609"/>
    <cellStyle name="Normal 5 2 9 2 4 2 2" xfId="50610"/>
    <cellStyle name="Normal 5 2 9 2 4 3" xfId="50611"/>
    <cellStyle name="Normal 5 2 9 2 5" xfId="50612"/>
    <cellStyle name="Normal 5 2 9 2 6" xfId="50613"/>
    <cellStyle name="Normal 5 2 9 2 7" xfId="50614"/>
    <cellStyle name="Normal 5 2 9 3" xfId="50615"/>
    <cellStyle name="Normal 5 2 9 3 2" xfId="50616"/>
    <cellStyle name="Normal 5 2 9 3 2 2" xfId="50617"/>
    <cellStyle name="Normal 5 2 9 3 2 3" xfId="50618"/>
    <cellStyle name="Normal 5 2 9 3 2 4" xfId="50619"/>
    <cellStyle name="Normal 5 2 9 3 2 5" xfId="50620"/>
    <cellStyle name="Normal 5 2 9 3 2 6" xfId="50621"/>
    <cellStyle name="Normal 5 2 9 3 3" xfId="50622"/>
    <cellStyle name="Normal 5 2 9 3 4" xfId="50623"/>
    <cellStyle name="Normal 5 2 9 3 5" xfId="50624"/>
    <cellStyle name="Normal 5 2 9 3 6" xfId="50625"/>
    <cellStyle name="Normal 5 2 9 3 7" xfId="50626"/>
    <cellStyle name="Normal 5 2 9 4" xfId="50627"/>
    <cellStyle name="Normal 5 2 9 4 2" xfId="50628"/>
    <cellStyle name="Normal 5 2 9 4 2 2" xfId="50629"/>
    <cellStyle name="Normal 5 2 9 4 2 3" xfId="50630"/>
    <cellStyle name="Normal 5 2 9 4 2 4" xfId="50631"/>
    <cellStyle name="Normal 5 2 9 4 2 5" xfId="50632"/>
    <cellStyle name="Normal 5 2 9 4 2 6" xfId="50633"/>
    <cellStyle name="Normal 5 2 9 4 3" xfId="50634"/>
    <cellStyle name="Normal 5 2 9 4 4" xfId="50635"/>
    <cellStyle name="Normal 5 2 9 4 5" xfId="50636"/>
    <cellStyle name="Normal 5 2 9 4 6" xfId="50637"/>
    <cellStyle name="Normal 5 2 9 4 7" xfId="50638"/>
    <cellStyle name="Normal 5 2 9 5" xfId="50639"/>
    <cellStyle name="Normal 5 2 9 5 2" xfId="50640"/>
    <cellStyle name="Normal 5 2 9 5 2 2" xfId="50641"/>
    <cellStyle name="Normal 5 2 9 5 2 3" xfId="50642"/>
    <cellStyle name="Normal 5 2 9 5 2 4" xfId="50643"/>
    <cellStyle name="Normal 5 2 9 5 2 5" xfId="50644"/>
    <cellStyle name="Normal 5 2 9 5 2 6" xfId="50645"/>
    <cellStyle name="Normal 5 2 9 5 3" xfId="50646"/>
    <cellStyle name="Normal 5 2 9 5 4" xfId="50647"/>
    <cellStyle name="Normal 5 2 9 5 5" xfId="50648"/>
    <cellStyle name="Normal 5 2 9 5 6" xfId="50649"/>
    <cellStyle name="Normal 5 2 9 5 7" xfId="50650"/>
    <cellStyle name="Normal 5 2 9 6" xfId="50651"/>
    <cellStyle name="Normal 5 2 9 6 2" xfId="50652"/>
    <cellStyle name="Normal 5 2 9 6 2 2" xfId="50653"/>
    <cellStyle name="Normal 5 2 9 6 2 3" xfId="50654"/>
    <cellStyle name="Normal 5 2 9 6 2 4" xfId="50655"/>
    <cellStyle name="Normal 5 2 9 6 2 5" xfId="50656"/>
    <cellStyle name="Normal 5 2 9 6 2 6" xfId="50657"/>
    <cellStyle name="Normal 5 2 9 6 3" xfId="50658"/>
    <cellStyle name="Normal 5 2 9 6 4" xfId="50659"/>
    <cellStyle name="Normal 5 2 9 6 5" xfId="50660"/>
    <cellStyle name="Normal 5 2 9 6 6" xfId="50661"/>
    <cellStyle name="Normal 5 2 9 6 7" xfId="50662"/>
    <cellStyle name="Normal 5 2 9 7" xfId="50663"/>
    <cellStyle name="Normal 5 2 9 7 2" xfId="50664"/>
    <cellStyle name="Normal 5 2 9 7 2 2" xfId="50665"/>
    <cellStyle name="Normal 5 2 9 7 2 3" xfId="50666"/>
    <cellStyle name="Normal 5 2 9 7 2 4" xfId="50667"/>
    <cellStyle name="Normal 5 2 9 7 2 5" xfId="50668"/>
    <cellStyle name="Normal 5 2 9 7 2 6" xfId="50669"/>
    <cellStyle name="Normal 5 2 9 7 3" xfId="50670"/>
    <cellStyle name="Normal 5 2 9 7 4" xfId="50671"/>
    <cellStyle name="Normal 5 2 9 7 5" xfId="50672"/>
    <cellStyle name="Normal 5 2 9 7 6" xfId="50673"/>
    <cellStyle name="Normal 5 2 9 7 7" xfId="50674"/>
    <cellStyle name="Normal 5 2 9 8" xfId="50675"/>
    <cellStyle name="Normal 5 2 9 8 2" xfId="50676"/>
    <cellStyle name="Normal 5 2 9 8 3" xfId="50677"/>
    <cellStyle name="Normal 5 2 9 8 4" xfId="50678"/>
    <cellStyle name="Normal 5 2 9 8 5" xfId="50679"/>
    <cellStyle name="Normal 5 2 9 8 6" xfId="50680"/>
    <cellStyle name="Normal 5 2 9 9" xfId="50681"/>
    <cellStyle name="Normal 5 20" xfId="50682"/>
    <cellStyle name="Normal 5 20 2" xfId="50683"/>
    <cellStyle name="Normal 5 20 2 2" xfId="50684"/>
    <cellStyle name="Normal 5 20 2 2 2" xfId="50685"/>
    <cellStyle name="Normal 5 20 2 3" xfId="50686"/>
    <cellStyle name="Normal 5 20 2 4" xfId="50687"/>
    <cellStyle name="Normal 5 20 2 5" xfId="50688"/>
    <cellStyle name="Normal 5 20 2 6" xfId="50689"/>
    <cellStyle name="Normal 5 20 2 7" xfId="50690"/>
    <cellStyle name="Normal 5 20 3" xfId="50691"/>
    <cellStyle name="Normal 5 20 3 2" xfId="50692"/>
    <cellStyle name="Normal 5 20 4" xfId="50693"/>
    <cellStyle name="Normal 5 20 5" xfId="50694"/>
    <cellStyle name="Normal 5 20 6" xfId="50695"/>
    <cellStyle name="Normal 5 20 7" xfId="50696"/>
    <cellStyle name="Normal 5 20 8" xfId="50697"/>
    <cellStyle name="Normal 5 21" xfId="50698"/>
    <cellStyle name="Normal 5 21 2" xfId="50699"/>
    <cellStyle name="Normal 5 21 2 2" xfId="50700"/>
    <cellStyle name="Normal 5 21 2 2 2" xfId="50701"/>
    <cellStyle name="Normal 5 21 2 3" xfId="50702"/>
    <cellStyle name="Normal 5 21 2 4" xfId="50703"/>
    <cellStyle name="Normal 5 21 2 5" xfId="50704"/>
    <cellStyle name="Normal 5 21 2 6" xfId="50705"/>
    <cellStyle name="Normal 5 21 2 7" xfId="50706"/>
    <cellStyle name="Normal 5 21 3" xfId="50707"/>
    <cellStyle name="Normal 5 21 3 2" xfId="50708"/>
    <cellStyle name="Normal 5 21 4" xfId="50709"/>
    <cellStyle name="Normal 5 21 5" xfId="50710"/>
    <cellStyle name="Normal 5 21 6" xfId="50711"/>
    <cellStyle name="Normal 5 21 7" xfId="50712"/>
    <cellStyle name="Normal 5 21 8" xfId="50713"/>
    <cellStyle name="Normal 5 22" xfId="50714"/>
    <cellStyle name="Normal 5 22 2" xfId="50715"/>
    <cellStyle name="Normal 5 22 2 2" xfId="50716"/>
    <cellStyle name="Normal 5 22 3" xfId="50717"/>
    <cellStyle name="Normal 5 22 4" xfId="50718"/>
    <cellStyle name="Normal 5 22 5" xfId="50719"/>
    <cellStyle name="Normal 5 22 6" xfId="50720"/>
    <cellStyle name="Normal 5 22 7" xfId="50721"/>
    <cellStyle name="Normal 5 23" xfId="50722"/>
    <cellStyle name="Normal 5 23 2" xfId="50723"/>
    <cellStyle name="Normal 5 23 2 2" xfId="50724"/>
    <cellStyle name="Normal 5 23 2 3" xfId="50725"/>
    <cellStyle name="Normal 5 23 3" xfId="50726"/>
    <cellStyle name="Normal 5 23 4" xfId="50727"/>
    <cellStyle name="Normal 5 23 5" xfId="50728"/>
    <cellStyle name="Normal 5 23 6" xfId="50729"/>
    <cellStyle name="Normal 5 23 7" xfId="50730"/>
    <cellStyle name="Normal 5 24" xfId="50731"/>
    <cellStyle name="Normal 5 24 2" xfId="50732"/>
    <cellStyle name="Normal 5 24 3" xfId="50733"/>
    <cellStyle name="Normal 5 24 4" xfId="50734"/>
    <cellStyle name="Normal 5 24 5" xfId="50735"/>
    <cellStyle name="Normal 5 25" xfId="50736"/>
    <cellStyle name="Normal 5 25 2" xfId="50737"/>
    <cellStyle name="Normal 5 25 3" xfId="50738"/>
    <cellStyle name="Normal 5 25 4" xfId="50739"/>
    <cellStyle name="Normal 5 25 5" xfId="50740"/>
    <cellStyle name="Normal 5 25 6" xfId="50741"/>
    <cellStyle name="Normal 5 26" xfId="50742"/>
    <cellStyle name="Normal 5 26 2" xfId="50743"/>
    <cellStyle name="Normal 5 26 3" xfId="50744"/>
    <cellStyle name="Normal 5 26 4" xfId="50745"/>
    <cellStyle name="Normal 5 27" xfId="50746"/>
    <cellStyle name="Normal 5 27 2" xfId="50747"/>
    <cellStyle name="Normal 5 27 3" xfId="50748"/>
    <cellStyle name="Normal 5 27 4" xfId="50749"/>
    <cellStyle name="Normal 5 28" xfId="50750"/>
    <cellStyle name="Normal 5 28 2" xfId="50751"/>
    <cellStyle name="Normal 5 28 3" xfId="50752"/>
    <cellStyle name="Normal 5 28 4" xfId="50753"/>
    <cellStyle name="Normal 5 28 5" xfId="50754"/>
    <cellStyle name="Normal 5 29" xfId="50755"/>
    <cellStyle name="Normal 5 29 2" xfId="50756"/>
    <cellStyle name="Normal 5 29 3" xfId="50757"/>
    <cellStyle name="Normal 5 3" xfId="50758"/>
    <cellStyle name="Normal 5 3 10" xfId="50759"/>
    <cellStyle name="Normal 5 3 10 10" xfId="50760"/>
    <cellStyle name="Normal 5 3 10 11" xfId="50761"/>
    <cellStyle name="Normal 5 3 10 12" xfId="50762"/>
    <cellStyle name="Normal 5 3 10 13" xfId="50763"/>
    <cellStyle name="Normal 5 3 10 2" xfId="50764"/>
    <cellStyle name="Normal 5 3 10 2 2" xfId="50765"/>
    <cellStyle name="Normal 5 3 10 2 2 2" xfId="50766"/>
    <cellStyle name="Normal 5 3 10 2 2 3" xfId="50767"/>
    <cellStyle name="Normal 5 3 10 2 2 4" xfId="50768"/>
    <cellStyle name="Normal 5 3 10 2 2 5" xfId="50769"/>
    <cellStyle name="Normal 5 3 10 2 2 6" xfId="50770"/>
    <cellStyle name="Normal 5 3 10 2 3" xfId="50771"/>
    <cellStyle name="Normal 5 3 10 2 4" xfId="50772"/>
    <cellStyle name="Normal 5 3 10 2 5" xfId="50773"/>
    <cellStyle name="Normal 5 3 10 2 6" xfId="50774"/>
    <cellStyle name="Normal 5 3 10 2 7" xfId="50775"/>
    <cellStyle name="Normal 5 3 10 3" xfId="50776"/>
    <cellStyle name="Normal 5 3 10 3 2" xfId="50777"/>
    <cellStyle name="Normal 5 3 10 3 2 2" xfId="50778"/>
    <cellStyle name="Normal 5 3 10 3 2 3" xfId="50779"/>
    <cellStyle name="Normal 5 3 10 3 2 4" xfId="50780"/>
    <cellStyle name="Normal 5 3 10 3 2 5" xfId="50781"/>
    <cellStyle name="Normal 5 3 10 3 2 6" xfId="50782"/>
    <cellStyle name="Normal 5 3 10 3 3" xfId="50783"/>
    <cellStyle name="Normal 5 3 10 3 4" xfId="50784"/>
    <cellStyle name="Normal 5 3 10 3 5" xfId="50785"/>
    <cellStyle name="Normal 5 3 10 3 6" xfId="50786"/>
    <cellStyle name="Normal 5 3 10 3 7" xfId="50787"/>
    <cellStyle name="Normal 5 3 10 4" xfId="50788"/>
    <cellStyle name="Normal 5 3 10 4 2" xfId="50789"/>
    <cellStyle name="Normal 5 3 10 4 2 2" xfId="50790"/>
    <cellStyle name="Normal 5 3 10 4 2 3" xfId="50791"/>
    <cellStyle name="Normal 5 3 10 4 2 4" xfId="50792"/>
    <cellStyle name="Normal 5 3 10 4 2 5" xfId="50793"/>
    <cellStyle name="Normal 5 3 10 4 2 6" xfId="50794"/>
    <cellStyle name="Normal 5 3 10 4 3" xfId="50795"/>
    <cellStyle name="Normal 5 3 10 4 4" xfId="50796"/>
    <cellStyle name="Normal 5 3 10 4 5" xfId="50797"/>
    <cellStyle name="Normal 5 3 10 4 6" xfId="50798"/>
    <cellStyle name="Normal 5 3 10 4 7" xfId="50799"/>
    <cellStyle name="Normal 5 3 10 5" xfId="50800"/>
    <cellStyle name="Normal 5 3 10 5 2" xfId="50801"/>
    <cellStyle name="Normal 5 3 10 5 2 2" xfId="50802"/>
    <cellStyle name="Normal 5 3 10 5 2 3" xfId="50803"/>
    <cellStyle name="Normal 5 3 10 5 2 4" xfId="50804"/>
    <cellStyle name="Normal 5 3 10 5 2 5" xfId="50805"/>
    <cellStyle name="Normal 5 3 10 5 2 6" xfId="50806"/>
    <cellStyle name="Normal 5 3 10 5 3" xfId="50807"/>
    <cellStyle name="Normal 5 3 10 5 4" xfId="50808"/>
    <cellStyle name="Normal 5 3 10 5 5" xfId="50809"/>
    <cellStyle name="Normal 5 3 10 5 6" xfId="50810"/>
    <cellStyle name="Normal 5 3 10 5 7" xfId="50811"/>
    <cellStyle name="Normal 5 3 10 6" xfId="50812"/>
    <cellStyle name="Normal 5 3 10 6 2" xfId="50813"/>
    <cellStyle name="Normal 5 3 10 6 2 2" xfId="50814"/>
    <cellStyle name="Normal 5 3 10 6 2 3" xfId="50815"/>
    <cellStyle name="Normal 5 3 10 6 2 4" xfId="50816"/>
    <cellStyle name="Normal 5 3 10 6 2 5" xfId="50817"/>
    <cellStyle name="Normal 5 3 10 6 2 6" xfId="50818"/>
    <cellStyle name="Normal 5 3 10 6 3" xfId="50819"/>
    <cellStyle name="Normal 5 3 10 6 4" xfId="50820"/>
    <cellStyle name="Normal 5 3 10 6 5" xfId="50821"/>
    <cellStyle name="Normal 5 3 10 6 6" xfId="50822"/>
    <cellStyle name="Normal 5 3 10 6 7" xfId="50823"/>
    <cellStyle name="Normal 5 3 10 7" xfId="50824"/>
    <cellStyle name="Normal 5 3 10 7 2" xfId="50825"/>
    <cellStyle name="Normal 5 3 10 7 2 2" xfId="50826"/>
    <cellStyle name="Normal 5 3 10 7 2 3" xfId="50827"/>
    <cellStyle name="Normal 5 3 10 7 2 4" xfId="50828"/>
    <cellStyle name="Normal 5 3 10 7 2 5" xfId="50829"/>
    <cellStyle name="Normal 5 3 10 7 2 6" xfId="50830"/>
    <cellStyle name="Normal 5 3 10 7 3" xfId="50831"/>
    <cellStyle name="Normal 5 3 10 7 4" xfId="50832"/>
    <cellStyle name="Normal 5 3 10 7 5" xfId="50833"/>
    <cellStyle name="Normal 5 3 10 7 6" xfId="50834"/>
    <cellStyle name="Normal 5 3 10 7 7" xfId="50835"/>
    <cellStyle name="Normal 5 3 10 8" xfId="50836"/>
    <cellStyle name="Normal 5 3 10 8 2" xfId="50837"/>
    <cellStyle name="Normal 5 3 10 8 3" xfId="50838"/>
    <cellStyle name="Normal 5 3 10 8 4" xfId="50839"/>
    <cellStyle name="Normal 5 3 10 8 5" xfId="50840"/>
    <cellStyle name="Normal 5 3 10 8 6" xfId="50841"/>
    <cellStyle name="Normal 5 3 10 9" xfId="50842"/>
    <cellStyle name="Normal 5 3 11" xfId="50843"/>
    <cellStyle name="Normal 5 3 11 10" xfId="50844"/>
    <cellStyle name="Normal 5 3 11 11" xfId="50845"/>
    <cellStyle name="Normal 5 3 11 12" xfId="50846"/>
    <cellStyle name="Normal 5 3 11 13" xfId="50847"/>
    <cellStyle name="Normal 5 3 11 2" xfId="50848"/>
    <cellStyle name="Normal 5 3 11 2 2" xfId="50849"/>
    <cellStyle name="Normal 5 3 11 2 2 2" xfId="50850"/>
    <cellStyle name="Normal 5 3 11 2 2 3" xfId="50851"/>
    <cellStyle name="Normal 5 3 11 2 2 4" xfId="50852"/>
    <cellStyle name="Normal 5 3 11 2 2 5" xfId="50853"/>
    <cellStyle name="Normal 5 3 11 2 2 6" xfId="50854"/>
    <cellStyle name="Normal 5 3 11 2 3" xfId="50855"/>
    <cellStyle name="Normal 5 3 11 2 4" xfId="50856"/>
    <cellStyle name="Normal 5 3 11 2 5" xfId="50857"/>
    <cellStyle name="Normal 5 3 11 2 6" xfId="50858"/>
    <cellStyle name="Normal 5 3 11 2 7" xfId="50859"/>
    <cellStyle name="Normal 5 3 11 3" xfId="50860"/>
    <cellStyle name="Normal 5 3 11 3 2" xfId="50861"/>
    <cellStyle name="Normal 5 3 11 3 2 2" xfId="50862"/>
    <cellStyle name="Normal 5 3 11 3 2 3" xfId="50863"/>
    <cellStyle name="Normal 5 3 11 3 2 4" xfId="50864"/>
    <cellStyle name="Normal 5 3 11 3 2 5" xfId="50865"/>
    <cellStyle name="Normal 5 3 11 3 2 6" xfId="50866"/>
    <cellStyle name="Normal 5 3 11 3 3" xfId="50867"/>
    <cellStyle name="Normal 5 3 11 3 4" xfId="50868"/>
    <cellStyle name="Normal 5 3 11 3 5" xfId="50869"/>
    <cellStyle name="Normal 5 3 11 3 6" xfId="50870"/>
    <cellStyle name="Normal 5 3 11 3 7" xfId="50871"/>
    <cellStyle name="Normal 5 3 11 4" xfId="50872"/>
    <cellStyle name="Normal 5 3 11 4 2" xfId="50873"/>
    <cellStyle name="Normal 5 3 11 4 2 2" xfId="50874"/>
    <cellStyle name="Normal 5 3 11 4 2 3" xfId="50875"/>
    <cellStyle name="Normal 5 3 11 4 2 4" xfId="50876"/>
    <cellStyle name="Normal 5 3 11 4 2 5" xfId="50877"/>
    <cellStyle name="Normal 5 3 11 4 2 6" xfId="50878"/>
    <cellStyle name="Normal 5 3 11 4 3" xfId="50879"/>
    <cellStyle name="Normal 5 3 11 4 4" xfId="50880"/>
    <cellStyle name="Normal 5 3 11 4 5" xfId="50881"/>
    <cellStyle name="Normal 5 3 11 4 6" xfId="50882"/>
    <cellStyle name="Normal 5 3 11 4 7" xfId="50883"/>
    <cellStyle name="Normal 5 3 11 5" xfId="50884"/>
    <cellStyle name="Normal 5 3 11 5 2" xfId="50885"/>
    <cellStyle name="Normal 5 3 11 5 2 2" xfId="50886"/>
    <cellStyle name="Normal 5 3 11 5 2 3" xfId="50887"/>
    <cellStyle name="Normal 5 3 11 5 2 4" xfId="50888"/>
    <cellStyle name="Normal 5 3 11 5 2 5" xfId="50889"/>
    <cellStyle name="Normal 5 3 11 5 2 6" xfId="50890"/>
    <cellStyle name="Normal 5 3 11 5 3" xfId="50891"/>
    <cellStyle name="Normal 5 3 11 5 4" xfId="50892"/>
    <cellStyle name="Normal 5 3 11 5 5" xfId="50893"/>
    <cellStyle name="Normal 5 3 11 5 6" xfId="50894"/>
    <cellStyle name="Normal 5 3 11 5 7" xfId="50895"/>
    <cellStyle name="Normal 5 3 11 6" xfId="50896"/>
    <cellStyle name="Normal 5 3 11 6 2" xfId="50897"/>
    <cellStyle name="Normal 5 3 11 6 2 2" xfId="50898"/>
    <cellStyle name="Normal 5 3 11 6 2 3" xfId="50899"/>
    <cellStyle name="Normal 5 3 11 6 2 4" xfId="50900"/>
    <cellStyle name="Normal 5 3 11 6 2 5" xfId="50901"/>
    <cellStyle name="Normal 5 3 11 6 2 6" xfId="50902"/>
    <cellStyle name="Normal 5 3 11 6 3" xfId="50903"/>
    <cellStyle name="Normal 5 3 11 6 4" xfId="50904"/>
    <cellStyle name="Normal 5 3 11 6 5" xfId="50905"/>
    <cellStyle name="Normal 5 3 11 6 6" xfId="50906"/>
    <cellStyle name="Normal 5 3 11 6 7" xfId="50907"/>
    <cellStyle name="Normal 5 3 11 7" xfId="50908"/>
    <cellStyle name="Normal 5 3 11 7 2" xfId="50909"/>
    <cellStyle name="Normal 5 3 11 7 2 2" xfId="50910"/>
    <cellStyle name="Normal 5 3 11 7 2 3" xfId="50911"/>
    <cellStyle name="Normal 5 3 11 7 2 4" xfId="50912"/>
    <cellStyle name="Normal 5 3 11 7 2 5" xfId="50913"/>
    <cellStyle name="Normal 5 3 11 7 2 6" xfId="50914"/>
    <cellStyle name="Normal 5 3 11 7 3" xfId="50915"/>
    <cellStyle name="Normal 5 3 11 7 4" xfId="50916"/>
    <cellStyle name="Normal 5 3 11 7 5" xfId="50917"/>
    <cellStyle name="Normal 5 3 11 7 6" xfId="50918"/>
    <cellStyle name="Normal 5 3 11 7 7" xfId="50919"/>
    <cellStyle name="Normal 5 3 11 8" xfId="50920"/>
    <cellStyle name="Normal 5 3 11 8 2" xfId="50921"/>
    <cellStyle name="Normal 5 3 11 8 3" xfId="50922"/>
    <cellStyle name="Normal 5 3 11 8 4" xfId="50923"/>
    <cellStyle name="Normal 5 3 11 8 5" xfId="50924"/>
    <cellStyle name="Normal 5 3 11 8 6" xfId="50925"/>
    <cellStyle name="Normal 5 3 11 9" xfId="50926"/>
    <cellStyle name="Normal 5 3 12" xfId="50927"/>
    <cellStyle name="Normal 5 3 12 10" xfId="50928"/>
    <cellStyle name="Normal 5 3 12 11" xfId="50929"/>
    <cellStyle name="Normal 5 3 12 12" xfId="50930"/>
    <cellStyle name="Normal 5 3 12 13" xfId="50931"/>
    <cellStyle name="Normal 5 3 12 2" xfId="50932"/>
    <cellStyle name="Normal 5 3 12 2 2" xfId="50933"/>
    <cellStyle name="Normal 5 3 12 2 2 2" xfId="50934"/>
    <cellStyle name="Normal 5 3 12 2 2 3" xfId="50935"/>
    <cellStyle name="Normal 5 3 12 2 2 4" xfId="50936"/>
    <cellStyle name="Normal 5 3 12 2 2 5" xfId="50937"/>
    <cellStyle name="Normal 5 3 12 2 2 6" xfId="50938"/>
    <cellStyle name="Normal 5 3 12 2 3" xfId="50939"/>
    <cellStyle name="Normal 5 3 12 2 4" xfId="50940"/>
    <cellStyle name="Normal 5 3 12 2 5" xfId="50941"/>
    <cellStyle name="Normal 5 3 12 2 6" xfId="50942"/>
    <cellStyle name="Normal 5 3 12 2 7" xfId="50943"/>
    <cellStyle name="Normal 5 3 12 3" xfId="50944"/>
    <cellStyle name="Normal 5 3 12 3 2" xfId="50945"/>
    <cellStyle name="Normal 5 3 12 3 2 2" xfId="50946"/>
    <cellStyle name="Normal 5 3 12 3 2 3" xfId="50947"/>
    <cellStyle name="Normal 5 3 12 3 2 4" xfId="50948"/>
    <cellStyle name="Normal 5 3 12 3 2 5" xfId="50949"/>
    <cellStyle name="Normal 5 3 12 3 2 6" xfId="50950"/>
    <cellStyle name="Normal 5 3 12 3 3" xfId="50951"/>
    <cellStyle name="Normal 5 3 12 3 4" xfId="50952"/>
    <cellStyle name="Normal 5 3 12 3 5" xfId="50953"/>
    <cellStyle name="Normal 5 3 12 3 6" xfId="50954"/>
    <cellStyle name="Normal 5 3 12 3 7" xfId="50955"/>
    <cellStyle name="Normal 5 3 12 4" xfId="50956"/>
    <cellStyle name="Normal 5 3 12 4 2" xfId="50957"/>
    <cellStyle name="Normal 5 3 12 4 2 2" xfId="50958"/>
    <cellStyle name="Normal 5 3 12 4 2 3" xfId="50959"/>
    <cellStyle name="Normal 5 3 12 4 2 4" xfId="50960"/>
    <cellStyle name="Normal 5 3 12 4 2 5" xfId="50961"/>
    <cellStyle name="Normal 5 3 12 4 2 6" xfId="50962"/>
    <cellStyle name="Normal 5 3 12 4 3" xfId="50963"/>
    <cellStyle name="Normal 5 3 12 4 4" xfId="50964"/>
    <cellStyle name="Normal 5 3 12 4 5" xfId="50965"/>
    <cellStyle name="Normal 5 3 12 4 6" xfId="50966"/>
    <cellStyle name="Normal 5 3 12 4 7" xfId="50967"/>
    <cellStyle name="Normal 5 3 12 5" xfId="50968"/>
    <cellStyle name="Normal 5 3 12 5 2" xfId="50969"/>
    <cellStyle name="Normal 5 3 12 5 2 2" xfId="50970"/>
    <cellStyle name="Normal 5 3 12 5 2 3" xfId="50971"/>
    <cellStyle name="Normal 5 3 12 5 2 4" xfId="50972"/>
    <cellStyle name="Normal 5 3 12 5 2 5" xfId="50973"/>
    <cellStyle name="Normal 5 3 12 5 2 6" xfId="50974"/>
    <cellStyle name="Normal 5 3 12 5 3" xfId="50975"/>
    <cellStyle name="Normal 5 3 12 5 4" xfId="50976"/>
    <cellStyle name="Normal 5 3 12 5 5" xfId="50977"/>
    <cellStyle name="Normal 5 3 12 5 6" xfId="50978"/>
    <cellStyle name="Normal 5 3 12 5 7" xfId="50979"/>
    <cellStyle name="Normal 5 3 12 6" xfId="50980"/>
    <cellStyle name="Normal 5 3 12 6 2" xfId="50981"/>
    <cellStyle name="Normal 5 3 12 6 2 2" xfId="50982"/>
    <cellStyle name="Normal 5 3 12 6 2 3" xfId="50983"/>
    <cellStyle name="Normal 5 3 12 6 2 4" xfId="50984"/>
    <cellStyle name="Normal 5 3 12 6 2 5" xfId="50985"/>
    <cellStyle name="Normal 5 3 12 6 2 6" xfId="50986"/>
    <cellStyle name="Normal 5 3 12 6 3" xfId="50987"/>
    <cellStyle name="Normal 5 3 12 6 4" xfId="50988"/>
    <cellStyle name="Normal 5 3 12 6 5" xfId="50989"/>
    <cellStyle name="Normal 5 3 12 6 6" xfId="50990"/>
    <cellStyle name="Normal 5 3 12 6 7" xfId="50991"/>
    <cellStyle name="Normal 5 3 12 7" xfId="50992"/>
    <cellStyle name="Normal 5 3 12 7 2" xfId="50993"/>
    <cellStyle name="Normal 5 3 12 7 2 2" xfId="50994"/>
    <cellStyle name="Normal 5 3 12 7 2 3" xfId="50995"/>
    <cellStyle name="Normal 5 3 12 7 2 4" xfId="50996"/>
    <cellStyle name="Normal 5 3 12 7 2 5" xfId="50997"/>
    <cellStyle name="Normal 5 3 12 7 2 6" xfId="50998"/>
    <cellStyle name="Normal 5 3 12 7 3" xfId="50999"/>
    <cellStyle name="Normal 5 3 12 7 4" xfId="51000"/>
    <cellStyle name="Normal 5 3 12 7 5" xfId="51001"/>
    <cellStyle name="Normal 5 3 12 7 6" xfId="51002"/>
    <cellStyle name="Normal 5 3 12 7 7" xfId="51003"/>
    <cellStyle name="Normal 5 3 12 8" xfId="51004"/>
    <cellStyle name="Normal 5 3 12 8 2" xfId="51005"/>
    <cellStyle name="Normal 5 3 12 8 3" xfId="51006"/>
    <cellStyle name="Normal 5 3 12 8 4" xfId="51007"/>
    <cellStyle name="Normal 5 3 12 8 5" xfId="51008"/>
    <cellStyle name="Normal 5 3 12 8 6" xfId="51009"/>
    <cellStyle name="Normal 5 3 12 9" xfId="51010"/>
    <cellStyle name="Normal 5 3 13" xfId="51011"/>
    <cellStyle name="Normal 5 3 13 10" xfId="51012"/>
    <cellStyle name="Normal 5 3 13 11" xfId="51013"/>
    <cellStyle name="Normal 5 3 13 12" xfId="51014"/>
    <cellStyle name="Normal 5 3 13 13" xfId="51015"/>
    <cellStyle name="Normal 5 3 13 2" xfId="51016"/>
    <cellStyle name="Normal 5 3 13 2 2" xfId="51017"/>
    <cellStyle name="Normal 5 3 13 2 2 2" xfId="51018"/>
    <cellStyle name="Normal 5 3 13 2 2 3" xfId="51019"/>
    <cellStyle name="Normal 5 3 13 2 2 4" xfId="51020"/>
    <cellStyle name="Normal 5 3 13 2 2 5" xfId="51021"/>
    <cellStyle name="Normal 5 3 13 2 2 6" xfId="51022"/>
    <cellStyle name="Normal 5 3 13 2 3" xfId="51023"/>
    <cellStyle name="Normal 5 3 13 2 4" xfId="51024"/>
    <cellStyle name="Normal 5 3 13 2 5" xfId="51025"/>
    <cellStyle name="Normal 5 3 13 2 6" xfId="51026"/>
    <cellStyle name="Normal 5 3 13 2 7" xfId="51027"/>
    <cellStyle name="Normal 5 3 13 3" xfId="51028"/>
    <cellStyle name="Normal 5 3 13 3 2" xfId="51029"/>
    <cellStyle name="Normal 5 3 13 3 2 2" xfId="51030"/>
    <cellStyle name="Normal 5 3 13 3 2 3" xfId="51031"/>
    <cellStyle name="Normal 5 3 13 3 2 4" xfId="51032"/>
    <cellStyle name="Normal 5 3 13 3 2 5" xfId="51033"/>
    <cellStyle name="Normal 5 3 13 3 2 6" xfId="51034"/>
    <cellStyle name="Normal 5 3 13 3 3" xfId="51035"/>
    <cellStyle name="Normal 5 3 13 3 3 2" xfId="51036"/>
    <cellStyle name="Normal 5 3 13 3 3 2 2" xfId="51037"/>
    <cellStyle name="Normal 5 3 13 3 3 3" xfId="51038"/>
    <cellStyle name="Normal 5 3 13 3 4" xfId="51039"/>
    <cellStyle name="Normal 5 3 13 3 5" xfId="51040"/>
    <cellStyle name="Normal 5 3 13 3 6" xfId="51041"/>
    <cellStyle name="Normal 5 3 13 3 7" xfId="51042"/>
    <cellStyle name="Normal 5 3 13 4" xfId="51043"/>
    <cellStyle name="Normal 5 3 13 4 2" xfId="51044"/>
    <cellStyle name="Normal 5 3 13 4 2 2" xfId="51045"/>
    <cellStyle name="Normal 5 3 13 4 2 3" xfId="51046"/>
    <cellStyle name="Normal 5 3 13 4 2 4" xfId="51047"/>
    <cellStyle name="Normal 5 3 13 4 2 5" xfId="51048"/>
    <cellStyle name="Normal 5 3 13 4 2 6" xfId="51049"/>
    <cellStyle name="Normal 5 3 13 4 3" xfId="51050"/>
    <cellStyle name="Normal 5 3 13 4 4" xfId="51051"/>
    <cellStyle name="Normal 5 3 13 4 5" xfId="51052"/>
    <cellStyle name="Normal 5 3 13 4 6" xfId="51053"/>
    <cellStyle name="Normal 5 3 13 4 7" xfId="51054"/>
    <cellStyle name="Normal 5 3 13 5" xfId="51055"/>
    <cellStyle name="Normal 5 3 13 5 2" xfId="51056"/>
    <cellStyle name="Normal 5 3 13 5 2 2" xfId="51057"/>
    <cellStyle name="Normal 5 3 13 5 2 3" xfId="51058"/>
    <cellStyle name="Normal 5 3 13 5 2 4" xfId="51059"/>
    <cellStyle name="Normal 5 3 13 5 2 5" xfId="51060"/>
    <cellStyle name="Normal 5 3 13 5 2 6" xfId="51061"/>
    <cellStyle name="Normal 5 3 13 5 3" xfId="51062"/>
    <cellStyle name="Normal 5 3 13 5 3 2" xfId="51063"/>
    <cellStyle name="Normal 5 3 13 5 3 2 2" xfId="51064"/>
    <cellStyle name="Normal 5 3 13 5 3 3" xfId="51065"/>
    <cellStyle name="Normal 5 3 13 5 4" xfId="51066"/>
    <cellStyle name="Normal 5 3 13 5 5" xfId="51067"/>
    <cellStyle name="Normal 5 3 13 5 6" xfId="51068"/>
    <cellStyle name="Normal 5 3 13 5 7" xfId="51069"/>
    <cellStyle name="Normal 5 3 13 6" xfId="51070"/>
    <cellStyle name="Normal 5 3 13 6 2" xfId="51071"/>
    <cellStyle name="Normal 5 3 13 6 2 2" xfId="51072"/>
    <cellStyle name="Normal 5 3 13 6 2 3" xfId="51073"/>
    <cellStyle name="Normal 5 3 13 6 2 4" xfId="51074"/>
    <cellStyle name="Normal 5 3 13 6 2 5" xfId="51075"/>
    <cellStyle name="Normal 5 3 13 6 2 6" xfId="51076"/>
    <cellStyle name="Normal 5 3 13 6 3" xfId="51077"/>
    <cellStyle name="Normal 5 3 13 6 4" xfId="51078"/>
    <cellStyle name="Normal 5 3 13 6 5" xfId="51079"/>
    <cellStyle name="Normal 5 3 13 6 6" xfId="51080"/>
    <cellStyle name="Normal 5 3 13 6 7" xfId="51081"/>
    <cellStyle name="Normal 5 3 13 7" xfId="51082"/>
    <cellStyle name="Normal 5 3 13 7 2" xfId="51083"/>
    <cellStyle name="Normal 5 3 13 7 2 2" xfId="51084"/>
    <cellStyle name="Normal 5 3 13 7 2 3" xfId="51085"/>
    <cellStyle name="Normal 5 3 13 7 2 4" xfId="51086"/>
    <cellStyle name="Normal 5 3 13 7 2 5" xfId="51087"/>
    <cellStyle name="Normal 5 3 13 7 2 6" xfId="51088"/>
    <cellStyle name="Normal 5 3 13 7 3" xfId="51089"/>
    <cellStyle name="Normal 5 3 13 7 4" xfId="51090"/>
    <cellStyle name="Normal 5 3 13 7 5" xfId="51091"/>
    <cellStyle name="Normal 5 3 13 7 6" xfId="51092"/>
    <cellStyle name="Normal 5 3 13 7 7" xfId="51093"/>
    <cellStyle name="Normal 5 3 13 8" xfId="51094"/>
    <cellStyle name="Normal 5 3 13 8 2" xfId="51095"/>
    <cellStyle name="Normal 5 3 13 8 3" xfId="51096"/>
    <cellStyle name="Normal 5 3 13 8 4" xfId="51097"/>
    <cellStyle name="Normal 5 3 13 8 5" xfId="51098"/>
    <cellStyle name="Normal 5 3 13 8 6" xfId="51099"/>
    <cellStyle name="Normal 5 3 13 9" xfId="51100"/>
    <cellStyle name="Normal 5 3 14" xfId="51101"/>
    <cellStyle name="Normal 5 3 14 2" xfId="51102"/>
    <cellStyle name="Normal 5 3 14 2 2" xfId="51103"/>
    <cellStyle name="Normal 5 3 14 2 3" xfId="51104"/>
    <cellStyle name="Normal 5 3 14 2 4" xfId="51105"/>
    <cellStyle name="Normal 5 3 14 2 5" xfId="51106"/>
    <cellStyle name="Normal 5 3 14 2 6" xfId="51107"/>
    <cellStyle name="Normal 5 3 14 3" xfId="51108"/>
    <cellStyle name="Normal 5 3 14 4" xfId="51109"/>
    <cellStyle name="Normal 5 3 14 5" xfId="51110"/>
    <cellStyle name="Normal 5 3 14 6" xfId="51111"/>
    <cellStyle name="Normal 5 3 14 7" xfId="51112"/>
    <cellStyle name="Normal 5 3 15" xfId="51113"/>
    <cellStyle name="Normal 5 3 15 2" xfId="51114"/>
    <cellStyle name="Normal 5 3 15 2 2" xfId="51115"/>
    <cellStyle name="Normal 5 3 15 2 3" xfId="51116"/>
    <cellStyle name="Normal 5 3 15 2 4" xfId="51117"/>
    <cellStyle name="Normal 5 3 15 2 5" xfId="51118"/>
    <cellStyle name="Normal 5 3 15 2 6" xfId="51119"/>
    <cellStyle name="Normal 5 3 15 3" xfId="51120"/>
    <cellStyle name="Normal 5 3 15 4" xfId="51121"/>
    <cellStyle name="Normal 5 3 15 5" xfId="51122"/>
    <cellStyle name="Normal 5 3 15 6" xfId="51123"/>
    <cellStyle name="Normal 5 3 15 7" xfId="51124"/>
    <cellStyle name="Normal 5 3 16" xfId="51125"/>
    <cellStyle name="Normal 5 3 16 2" xfId="51126"/>
    <cellStyle name="Normal 5 3 16 2 2" xfId="51127"/>
    <cellStyle name="Normal 5 3 16 2 3" xfId="51128"/>
    <cellStyle name="Normal 5 3 16 2 4" xfId="51129"/>
    <cellStyle name="Normal 5 3 16 2 5" xfId="51130"/>
    <cellStyle name="Normal 5 3 16 2 6" xfId="51131"/>
    <cellStyle name="Normal 5 3 16 3" xfId="51132"/>
    <cellStyle name="Normal 5 3 16 4" xfId="51133"/>
    <cellStyle name="Normal 5 3 16 5" xfId="51134"/>
    <cellStyle name="Normal 5 3 16 6" xfId="51135"/>
    <cellStyle name="Normal 5 3 16 7" xfId="51136"/>
    <cellStyle name="Normal 5 3 17" xfId="51137"/>
    <cellStyle name="Normal 5 3 17 2" xfId="51138"/>
    <cellStyle name="Normal 5 3 17 2 2" xfId="51139"/>
    <cellStyle name="Normal 5 3 17 2 3" xfId="51140"/>
    <cellStyle name="Normal 5 3 17 2 4" xfId="51141"/>
    <cellStyle name="Normal 5 3 17 2 5" xfId="51142"/>
    <cellStyle name="Normal 5 3 17 2 6" xfId="51143"/>
    <cellStyle name="Normal 5 3 17 3" xfId="51144"/>
    <cellStyle name="Normal 5 3 17 4" xfId="51145"/>
    <cellStyle name="Normal 5 3 17 5" xfId="51146"/>
    <cellStyle name="Normal 5 3 17 6" xfId="51147"/>
    <cellStyle name="Normal 5 3 17 7" xfId="51148"/>
    <cellStyle name="Normal 5 3 18" xfId="51149"/>
    <cellStyle name="Normal 5 3 18 2" xfId="51150"/>
    <cellStyle name="Normal 5 3 18 2 2" xfId="51151"/>
    <cellStyle name="Normal 5 3 18 2 3" xfId="51152"/>
    <cellStyle name="Normal 5 3 18 2 4" xfId="51153"/>
    <cellStyle name="Normal 5 3 18 2 5" xfId="51154"/>
    <cellStyle name="Normal 5 3 18 2 6" xfId="51155"/>
    <cellStyle name="Normal 5 3 18 3" xfId="51156"/>
    <cellStyle name="Normal 5 3 18 4" xfId="51157"/>
    <cellStyle name="Normal 5 3 18 5" xfId="51158"/>
    <cellStyle name="Normal 5 3 18 6" xfId="51159"/>
    <cellStyle name="Normal 5 3 18 7" xfId="51160"/>
    <cellStyle name="Normal 5 3 19" xfId="51161"/>
    <cellStyle name="Normal 5 3 19 2" xfId="51162"/>
    <cellStyle name="Normal 5 3 19 2 2" xfId="51163"/>
    <cellStyle name="Normal 5 3 19 2 3" xfId="51164"/>
    <cellStyle name="Normal 5 3 19 2 4" xfId="51165"/>
    <cellStyle name="Normal 5 3 19 2 5" xfId="51166"/>
    <cellStyle name="Normal 5 3 19 2 6" xfId="51167"/>
    <cellStyle name="Normal 5 3 19 3" xfId="51168"/>
    <cellStyle name="Normal 5 3 19 3 2" xfId="51169"/>
    <cellStyle name="Normal 5 3 19 3 2 2" xfId="51170"/>
    <cellStyle name="Normal 5 3 19 3 3" xfId="51171"/>
    <cellStyle name="Normal 5 3 19 4" xfId="51172"/>
    <cellStyle name="Normal 5 3 19 5" xfId="51173"/>
    <cellStyle name="Normal 5 3 19 6" xfId="51174"/>
    <cellStyle name="Normal 5 3 19 7" xfId="51175"/>
    <cellStyle name="Normal 5 3 2" xfId="51176"/>
    <cellStyle name="Normal 5 3 2 10" xfId="51177"/>
    <cellStyle name="Normal 5 3 2 11" xfId="51178"/>
    <cellStyle name="Normal 5 3 2 12" xfId="51179"/>
    <cellStyle name="Normal 5 3 2 13" xfId="51180"/>
    <cellStyle name="Normal 5 3 2 2" xfId="51181"/>
    <cellStyle name="Normal 5 3 2 2 2" xfId="51182"/>
    <cellStyle name="Normal 5 3 2 2 2 2" xfId="51183"/>
    <cellStyle name="Normal 5 3 2 2 2 3" xfId="51184"/>
    <cellStyle name="Normal 5 3 2 2 2 3 2" xfId="51185"/>
    <cellStyle name="Normal 5 3 2 2 2 3 2 2" xfId="51186"/>
    <cellStyle name="Normal 5 3 2 2 2 3 3" xfId="51187"/>
    <cellStyle name="Normal 5 3 2 2 2 4" xfId="51188"/>
    <cellStyle name="Normal 5 3 2 2 2 5" xfId="51189"/>
    <cellStyle name="Normal 5 3 2 2 2 6" xfId="51190"/>
    <cellStyle name="Normal 5 3 2 2 3" xfId="51191"/>
    <cellStyle name="Normal 5 3 2 2 4" xfId="51192"/>
    <cellStyle name="Normal 5 3 2 2 5" xfId="51193"/>
    <cellStyle name="Normal 5 3 2 2 6" xfId="51194"/>
    <cellStyle name="Normal 5 3 2 2 7" xfId="51195"/>
    <cellStyle name="Normal 5 3 2 3" xfId="51196"/>
    <cellStyle name="Normal 5 3 2 3 2" xfId="51197"/>
    <cellStyle name="Normal 5 3 2 3 2 2" xfId="51198"/>
    <cellStyle name="Normal 5 3 2 3 2 3" xfId="51199"/>
    <cellStyle name="Normal 5 3 2 3 2 4" xfId="51200"/>
    <cellStyle name="Normal 5 3 2 3 2 5" xfId="51201"/>
    <cellStyle name="Normal 5 3 2 3 2 6" xfId="51202"/>
    <cellStyle name="Normal 5 3 2 3 3" xfId="51203"/>
    <cellStyle name="Normal 5 3 2 3 4" xfId="51204"/>
    <cellStyle name="Normal 5 3 2 3 5" xfId="51205"/>
    <cellStyle name="Normal 5 3 2 3 6" xfId="51206"/>
    <cellStyle name="Normal 5 3 2 3 7" xfId="51207"/>
    <cellStyle name="Normal 5 3 2 4" xfId="51208"/>
    <cellStyle name="Normal 5 3 2 4 2" xfId="51209"/>
    <cellStyle name="Normal 5 3 2 4 2 2" xfId="51210"/>
    <cellStyle name="Normal 5 3 2 4 2 3" xfId="51211"/>
    <cellStyle name="Normal 5 3 2 4 2 4" xfId="51212"/>
    <cellStyle name="Normal 5 3 2 4 2 5" xfId="51213"/>
    <cellStyle name="Normal 5 3 2 4 2 6" xfId="51214"/>
    <cellStyle name="Normal 5 3 2 4 3" xfId="51215"/>
    <cellStyle name="Normal 5 3 2 4 4" xfId="51216"/>
    <cellStyle name="Normal 5 3 2 4 5" xfId="51217"/>
    <cellStyle name="Normal 5 3 2 4 6" xfId="51218"/>
    <cellStyle name="Normal 5 3 2 4 7" xfId="51219"/>
    <cellStyle name="Normal 5 3 2 5" xfId="51220"/>
    <cellStyle name="Normal 5 3 2 5 2" xfId="51221"/>
    <cellStyle name="Normal 5 3 2 5 2 2" xfId="51222"/>
    <cellStyle name="Normal 5 3 2 5 2 3" xfId="51223"/>
    <cellStyle name="Normal 5 3 2 5 2 4" xfId="51224"/>
    <cellStyle name="Normal 5 3 2 5 2 5" xfId="51225"/>
    <cellStyle name="Normal 5 3 2 5 2 6" xfId="51226"/>
    <cellStyle name="Normal 5 3 2 5 3" xfId="51227"/>
    <cellStyle name="Normal 5 3 2 5 4" xfId="51228"/>
    <cellStyle name="Normal 5 3 2 5 5" xfId="51229"/>
    <cellStyle name="Normal 5 3 2 5 6" xfId="51230"/>
    <cellStyle name="Normal 5 3 2 5 7" xfId="51231"/>
    <cellStyle name="Normal 5 3 2 6" xfId="51232"/>
    <cellStyle name="Normal 5 3 2 6 2" xfId="51233"/>
    <cellStyle name="Normal 5 3 2 6 2 2" xfId="51234"/>
    <cellStyle name="Normal 5 3 2 6 2 3" xfId="51235"/>
    <cellStyle name="Normal 5 3 2 6 2 4" xfId="51236"/>
    <cellStyle name="Normal 5 3 2 6 2 5" xfId="51237"/>
    <cellStyle name="Normal 5 3 2 6 2 6" xfId="51238"/>
    <cellStyle name="Normal 5 3 2 6 3" xfId="51239"/>
    <cellStyle name="Normal 5 3 2 6 4" xfId="51240"/>
    <cellStyle name="Normal 5 3 2 6 5" xfId="51241"/>
    <cellStyle name="Normal 5 3 2 6 6" xfId="51242"/>
    <cellStyle name="Normal 5 3 2 6 7" xfId="51243"/>
    <cellStyle name="Normal 5 3 2 7" xfId="51244"/>
    <cellStyle name="Normal 5 3 2 7 2" xfId="51245"/>
    <cellStyle name="Normal 5 3 2 7 2 2" xfId="51246"/>
    <cellStyle name="Normal 5 3 2 7 2 2 2" xfId="51247"/>
    <cellStyle name="Normal 5 3 2 7 2 2 2 2" xfId="51248"/>
    <cellStyle name="Normal 5 3 2 7 2 2 3" xfId="51249"/>
    <cellStyle name="Normal 5 3 2 7 2 3" xfId="51250"/>
    <cellStyle name="Normal 5 3 2 7 2 4" xfId="51251"/>
    <cellStyle name="Normal 5 3 2 7 2 5" xfId="51252"/>
    <cellStyle name="Normal 5 3 2 7 2 6" xfId="51253"/>
    <cellStyle name="Normal 5 3 2 7 3" xfId="51254"/>
    <cellStyle name="Normal 5 3 2 7 4" xfId="51255"/>
    <cellStyle name="Normal 5 3 2 7 5" xfId="51256"/>
    <cellStyle name="Normal 5 3 2 7 6" xfId="51257"/>
    <cellStyle name="Normal 5 3 2 7 7" xfId="51258"/>
    <cellStyle name="Normal 5 3 2 8" xfId="51259"/>
    <cellStyle name="Normal 5 3 2 8 2" xfId="51260"/>
    <cellStyle name="Normal 5 3 2 8 3" xfId="51261"/>
    <cellStyle name="Normal 5 3 2 8 4" xfId="51262"/>
    <cellStyle name="Normal 5 3 2 8 5" xfId="51263"/>
    <cellStyle name="Normal 5 3 2 8 6" xfId="51264"/>
    <cellStyle name="Normal 5 3 2 9" xfId="51265"/>
    <cellStyle name="Normal 5 3 20" xfId="51266"/>
    <cellStyle name="Normal 5 3 20 2" xfId="51267"/>
    <cellStyle name="Normal 5 3 20 3" xfId="51268"/>
    <cellStyle name="Normal 5 3 20 4" xfId="51269"/>
    <cellStyle name="Normal 5 3 20 5" xfId="51270"/>
    <cellStyle name="Normal 5 3 20 6" xfId="51271"/>
    <cellStyle name="Normal 5 3 21" xfId="51272"/>
    <cellStyle name="Normal 5 3 21 2" xfId="51273"/>
    <cellStyle name="Normal 5 3 21 3" xfId="51274"/>
    <cellStyle name="Normal 5 3 21 4" xfId="51275"/>
    <cellStyle name="Normal 5 3 21 5" xfId="51276"/>
    <cellStyle name="Normal 5 3 21 6" xfId="51277"/>
    <cellStyle name="Normal 5 3 22" xfId="51278"/>
    <cellStyle name="Normal 5 3 23" xfId="51279"/>
    <cellStyle name="Normal 5 3 24" xfId="51280"/>
    <cellStyle name="Normal 5 3 25" xfId="51281"/>
    <cellStyle name="Normal 5 3 26" xfId="51282"/>
    <cellStyle name="Normal 5 3 3" xfId="51283"/>
    <cellStyle name="Normal 5 3 3 10" xfId="51284"/>
    <cellStyle name="Normal 5 3 3 11" xfId="51285"/>
    <cellStyle name="Normal 5 3 3 12" xfId="51286"/>
    <cellStyle name="Normal 5 3 3 13" xfId="51287"/>
    <cellStyle name="Normal 5 3 3 2" xfId="51288"/>
    <cellStyle name="Normal 5 3 3 2 2" xfId="51289"/>
    <cellStyle name="Normal 5 3 3 2 2 2" xfId="51290"/>
    <cellStyle name="Normal 5 3 3 2 2 3" xfId="51291"/>
    <cellStyle name="Normal 5 3 3 2 2 4" xfId="51292"/>
    <cellStyle name="Normal 5 3 3 2 2 5" xfId="51293"/>
    <cellStyle name="Normal 5 3 3 2 2 6" xfId="51294"/>
    <cellStyle name="Normal 5 3 3 2 3" xfId="51295"/>
    <cellStyle name="Normal 5 3 3 2 4" xfId="51296"/>
    <cellStyle name="Normal 5 3 3 2 5" xfId="51297"/>
    <cellStyle name="Normal 5 3 3 2 6" xfId="51298"/>
    <cellStyle name="Normal 5 3 3 2 7" xfId="51299"/>
    <cellStyle name="Normal 5 3 3 3" xfId="51300"/>
    <cellStyle name="Normal 5 3 3 3 2" xfId="51301"/>
    <cellStyle name="Normal 5 3 3 3 2 2" xfId="51302"/>
    <cellStyle name="Normal 5 3 3 3 2 3" xfId="51303"/>
    <cellStyle name="Normal 5 3 3 3 2 4" xfId="51304"/>
    <cellStyle name="Normal 5 3 3 3 2 5" xfId="51305"/>
    <cellStyle name="Normal 5 3 3 3 2 6" xfId="51306"/>
    <cellStyle name="Normal 5 3 3 3 3" xfId="51307"/>
    <cellStyle name="Normal 5 3 3 3 4" xfId="51308"/>
    <cellStyle name="Normal 5 3 3 3 5" xfId="51309"/>
    <cellStyle name="Normal 5 3 3 3 6" xfId="51310"/>
    <cellStyle name="Normal 5 3 3 3 7" xfId="51311"/>
    <cellStyle name="Normal 5 3 3 4" xfId="51312"/>
    <cellStyle name="Normal 5 3 3 4 2" xfId="51313"/>
    <cellStyle name="Normal 5 3 3 4 2 2" xfId="51314"/>
    <cellStyle name="Normal 5 3 3 4 2 3" xfId="51315"/>
    <cellStyle name="Normal 5 3 3 4 2 4" xfId="51316"/>
    <cellStyle name="Normal 5 3 3 4 2 5" xfId="51317"/>
    <cellStyle name="Normal 5 3 3 4 2 6" xfId="51318"/>
    <cellStyle name="Normal 5 3 3 4 3" xfId="51319"/>
    <cellStyle name="Normal 5 3 3 4 4" xfId="51320"/>
    <cellStyle name="Normal 5 3 3 4 5" xfId="51321"/>
    <cellStyle name="Normal 5 3 3 4 6" xfId="51322"/>
    <cellStyle name="Normal 5 3 3 4 7" xfId="51323"/>
    <cellStyle name="Normal 5 3 3 5" xfId="51324"/>
    <cellStyle name="Normal 5 3 3 5 2" xfId="51325"/>
    <cellStyle name="Normal 5 3 3 5 2 2" xfId="51326"/>
    <cellStyle name="Normal 5 3 3 5 2 3" xfId="51327"/>
    <cellStyle name="Normal 5 3 3 5 2 4" xfId="51328"/>
    <cellStyle name="Normal 5 3 3 5 2 5" xfId="51329"/>
    <cellStyle name="Normal 5 3 3 5 2 6" xfId="51330"/>
    <cellStyle name="Normal 5 3 3 5 3" xfId="51331"/>
    <cellStyle name="Normal 5 3 3 5 4" xfId="51332"/>
    <cellStyle name="Normal 5 3 3 5 5" xfId="51333"/>
    <cellStyle name="Normal 5 3 3 5 6" xfId="51334"/>
    <cellStyle name="Normal 5 3 3 5 7" xfId="51335"/>
    <cellStyle name="Normal 5 3 3 6" xfId="51336"/>
    <cellStyle name="Normal 5 3 3 6 2" xfId="51337"/>
    <cellStyle name="Normal 5 3 3 6 2 2" xfId="51338"/>
    <cellStyle name="Normal 5 3 3 6 2 3" xfId="51339"/>
    <cellStyle name="Normal 5 3 3 6 2 4" xfId="51340"/>
    <cellStyle name="Normal 5 3 3 6 2 5" xfId="51341"/>
    <cellStyle name="Normal 5 3 3 6 2 6" xfId="51342"/>
    <cellStyle name="Normal 5 3 3 6 3" xfId="51343"/>
    <cellStyle name="Normal 5 3 3 6 4" xfId="51344"/>
    <cellStyle name="Normal 5 3 3 6 5" xfId="51345"/>
    <cellStyle name="Normal 5 3 3 6 6" xfId="51346"/>
    <cellStyle name="Normal 5 3 3 6 7" xfId="51347"/>
    <cellStyle name="Normal 5 3 3 7" xfId="51348"/>
    <cellStyle name="Normal 5 3 3 7 2" xfId="51349"/>
    <cellStyle name="Normal 5 3 3 7 2 2" xfId="51350"/>
    <cellStyle name="Normal 5 3 3 7 2 3" xfId="51351"/>
    <cellStyle name="Normal 5 3 3 7 2 4" xfId="51352"/>
    <cellStyle name="Normal 5 3 3 7 2 5" xfId="51353"/>
    <cellStyle name="Normal 5 3 3 7 2 6" xfId="51354"/>
    <cellStyle name="Normal 5 3 3 7 3" xfId="51355"/>
    <cellStyle name="Normal 5 3 3 7 4" xfId="51356"/>
    <cellStyle name="Normal 5 3 3 7 5" xfId="51357"/>
    <cellStyle name="Normal 5 3 3 7 6" xfId="51358"/>
    <cellStyle name="Normal 5 3 3 7 7" xfId="51359"/>
    <cellStyle name="Normal 5 3 3 8" xfId="51360"/>
    <cellStyle name="Normal 5 3 3 8 2" xfId="51361"/>
    <cellStyle name="Normal 5 3 3 8 3" xfId="51362"/>
    <cellStyle name="Normal 5 3 3 8 4" xfId="51363"/>
    <cellStyle name="Normal 5 3 3 8 5" xfId="51364"/>
    <cellStyle name="Normal 5 3 3 8 6" xfId="51365"/>
    <cellStyle name="Normal 5 3 3 9" xfId="51366"/>
    <cellStyle name="Normal 5 3 4" xfId="51367"/>
    <cellStyle name="Normal 5 3 4 10" xfId="51368"/>
    <cellStyle name="Normal 5 3 4 11" xfId="51369"/>
    <cellStyle name="Normal 5 3 4 12" xfId="51370"/>
    <cellStyle name="Normal 5 3 4 13" xfId="51371"/>
    <cellStyle name="Normal 5 3 4 2" xfId="51372"/>
    <cellStyle name="Normal 5 3 4 2 2" xfId="51373"/>
    <cellStyle name="Normal 5 3 4 2 2 2" xfId="51374"/>
    <cellStyle name="Normal 5 3 4 2 2 2 2" xfId="51375"/>
    <cellStyle name="Normal 5 3 4 2 2 3" xfId="51376"/>
    <cellStyle name="Normal 5 3 4 2 2 4" xfId="51377"/>
    <cellStyle name="Normal 5 3 4 2 2 5" xfId="51378"/>
    <cellStyle name="Normal 5 3 4 2 2 6" xfId="51379"/>
    <cellStyle name="Normal 5 3 4 2 3" xfId="51380"/>
    <cellStyle name="Normal 5 3 4 2 4" xfId="51381"/>
    <cellStyle name="Normal 5 3 4 2 5" xfId="51382"/>
    <cellStyle name="Normal 5 3 4 2 6" xfId="51383"/>
    <cellStyle name="Normal 5 3 4 2 7" xfId="51384"/>
    <cellStyle name="Normal 5 3 4 3" xfId="51385"/>
    <cellStyle name="Normal 5 3 4 3 2" xfId="51386"/>
    <cellStyle name="Normal 5 3 4 3 2 2" xfId="51387"/>
    <cellStyle name="Normal 5 3 4 3 2 3" xfId="51388"/>
    <cellStyle name="Normal 5 3 4 3 2 4" xfId="51389"/>
    <cellStyle name="Normal 5 3 4 3 2 5" xfId="51390"/>
    <cellStyle name="Normal 5 3 4 3 2 6" xfId="51391"/>
    <cellStyle name="Normal 5 3 4 3 3" xfId="51392"/>
    <cellStyle name="Normal 5 3 4 3 4" xfId="51393"/>
    <cellStyle name="Normal 5 3 4 3 5" xfId="51394"/>
    <cellStyle name="Normal 5 3 4 3 6" xfId="51395"/>
    <cellStyle name="Normal 5 3 4 3 7" xfId="51396"/>
    <cellStyle name="Normal 5 3 4 4" xfId="51397"/>
    <cellStyle name="Normal 5 3 4 4 2" xfId="51398"/>
    <cellStyle name="Normal 5 3 4 4 2 2" xfId="51399"/>
    <cellStyle name="Normal 5 3 4 4 2 3" xfId="51400"/>
    <cellStyle name="Normal 5 3 4 4 2 4" xfId="51401"/>
    <cellStyle name="Normal 5 3 4 4 2 5" xfId="51402"/>
    <cellStyle name="Normal 5 3 4 4 2 6" xfId="51403"/>
    <cellStyle name="Normal 5 3 4 4 3" xfId="51404"/>
    <cellStyle name="Normal 5 3 4 4 4" xfId="51405"/>
    <cellStyle name="Normal 5 3 4 4 5" xfId="51406"/>
    <cellStyle name="Normal 5 3 4 4 6" xfId="51407"/>
    <cellStyle name="Normal 5 3 4 4 7" xfId="51408"/>
    <cellStyle name="Normal 5 3 4 5" xfId="51409"/>
    <cellStyle name="Normal 5 3 4 5 2" xfId="51410"/>
    <cellStyle name="Normal 5 3 4 5 2 2" xfId="51411"/>
    <cellStyle name="Normal 5 3 4 5 2 3" xfId="51412"/>
    <cellStyle name="Normal 5 3 4 5 2 4" xfId="51413"/>
    <cellStyle name="Normal 5 3 4 5 2 5" xfId="51414"/>
    <cellStyle name="Normal 5 3 4 5 2 6" xfId="51415"/>
    <cellStyle name="Normal 5 3 4 5 3" xfId="51416"/>
    <cellStyle name="Normal 5 3 4 5 4" xfId="51417"/>
    <cellStyle name="Normal 5 3 4 5 5" xfId="51418"/>
    <cellStyle name="Normal 5 3 4 5 6" xfId="51419"/>
    <cellStyle name="Normal 5 3 4 5 7" xfId="51420"/>
    <cellStyle name="Normal 5 3 4 6" xfId="51421"/>
    <cellStyle name="Normal 5 3 4 6 2" xfId="51422"/>
    <cellStyle name="Normal 5 3 4 6 2 2" xfId="51423"/>
    <cellStyle name="Normal 5 3 4 6 2 3" xfId="51424"/>
    <cellStyle name="Normal 5 3 4 6 2 4" xfId="51425"/>
    <cellStyle name="Normal 5 3 4 6 2 5" xfId="51426"/>
    <cellStyle name="Normal 5 3 4 6 2 6" xfId="51427"/>
    <cellStyle name="Normal 5 3 4 6 3" xfId="51428"/>
    <cellStyle name="Normal 5 3 4 6 4" xfId="51429"/>
    <cellStyle name="Normal 5 3 4 6 5" xfId="51430"/>
    <cellStyle name="Normal 5 3 4 6 6" xfId="51431"/>
    <cellStyle name="Normal 5 3 4 6 7" xfId="51432"/>
    <cellStyle name="Normal 5 3 4 7" xfId="51433"/>
    <cellStyle name="Normal 5 3 4 7 2" xfId="51434"/>
    <cellStyle name="Normal 5 3 4 7 2 2" xfId="51435"/>
    <cellStyle name="Normal 5 3 4 7 2 3" xfId="51436"/>
    <cellStyle name="Normal 5 3 4 7 2 4" xfId="51437"/>
    <cellStyle name="Normal 5 3 4 7 2 5" xfId="51438"/>
    <cellStyle name="Normal 5 3 4 7 2 6" xfId="51439"/>
    <cellStyle name="Normal 5 3 4 7 3" xfId="51440"/>
    <cellStyle name="Normal 5 3 4 7 4" xfId="51441"/>
    <cellStyle name="Normal 5 3 4 7 5" xfId="51442"/>
    <cellStyle name="Normal 5 3 4 7 6" xfId="51443"/>
    <cellStyle name="Normal 5 3 4 7 7" xfId="51444"/>
    <cellStyle name="Normal 5 3 4 8" xfId="51445"/>
    <cellStyle name="Normal 5 3 4 8 2" xfId="51446"/>
    <cellStyle name="Normal 5 3 4 8 3" xfId="51447"/>
    <cellStyle name="Normal 5 3 4 8 4" xfId="51448"/>
    <cellStyle name="Normal 5 3 4 8 5" xfId="51449"/>
    <cellStyle name="Normal 5 3 4 8 6" xfId="51450"/>
    <cellStyle name="Normal 5 3 4 9" xfId="51451"/>
    <cellStyle name="Normal 5 3 5" xfId="51452"/>
    <cellStyle name="Normal 5 3 5 10" xfId="51453"/>
    <cellStyle name="Normal 5 3 5 11" xfId="51454"/>
    <cellStyle name="Normal 5 3 5 12" xfId="51455"/>
    <cellStyle name="Normal 5 3 5 13" xfId="51456"/>
    <cellStyle name="Normal 5 3 5 2" xfId="51457"/>
    <cellStyle name="Normal 5 3 5 2 2" xfId="51458"/>
    <cellStyle name="Normal 5 3 5 2 2 2" xfId="51459"/>
    <cellStyle name="Normal 5 3 5 2 2 3" xfId="51460"/>
    <cellStyle name="Normal 5 3 5 2 2 4" xfId="51461"/>
    <cellStyle name="Normal 5 3 5 2 2 5" xfId="51462"/>
    <cellStyle name="Normal 5 3 5 2 2 6" xfId="51463"/>
    <cellStyle name="Normal 5 3 5 2 3" xfId="51464"/>
    <cellStyle name="Normal 5 3 5 2 4" xfId="51465"/>
    <cellStyle name="Normal 5 3 5 2 5" xfId="51466"/>
    <cellStyle name="Normal 5 3 5 2 6" xfId="51467"/>
    <cellStyle name="Normal 5 3 5 2 7" xfId="51468"/>
    <cellStyle name="Normal 5 3 5 3" xfId="51469"/>
    <cellStyle name="Normal 5 3 5 3 2" xfId="51470"/>
    <cellStyle name="Normal 5 3 5 3 2 2" xfId="51471"/>
    <cellStyle name="Normal 5 3 5 3 2 3" xfId="51472"/>
    <cellStyle name="Normal 5 3 5 3 2 4" xfId="51473"/>
    <cellStyle name="Normal 5 3 5 3 2 5" xfId="51474"/>
    <cellStyle name="Normal 5 3 5 3 2 6" xfId="51475"/>
    <cellStyle name="Normal 5 3 5 3 3" xfId="51476"/>
    <cellStyle name="Normal 5 3 5 3 4" xfId="51477"/>
    <cellStyle name="Normal 5 3 5 3 5" xfId="51478"/>
    <cellStyle name="Normal 5 3 5 3 6" xfId="51479"/>
    <cellStyle name="Normal 5 3 5 3 7" xfId="51480"/>
    <cellStyle name="Normal 5 3 5 4" xfId="51481"/>
    <cellStyle name="Normal 5 3 5 4 2" xfId="51482"/>
    <cellStyle name="Normal 5 3 5 4 2 2" xfId="51483"/>
    <cellStyle name="Normal 5 3 5 4 2 3" xfId="51484"/>
    <cellStyle name="Normal 5 3 5 4 2 4" xfId="51485"/>
    <cellStyle name="Normal 5 3 5 4 2 5" xfId="51486"/>
    <cellStyle name="Normal 5 3 5 4 2 6" xfId="51487"/>
    <cellStyle name="Normal 5 3 5 4 3" xfId="51488"/>
    <cellStyle name="Normal 5 3 5 4 4" xfId="51489"/>
    <cellStyle name="Normal 5 3 5 4 5" xfId="51490"/>
    <cellStyle name="Normal 5 3 5 4 6" xfId="51491"/>
    <cellStyle name="Normal 5 3 5 4 7" xfId="51492"/>
    <cellStyle name="Normal 5 3 5 5" xfId="51493"/>
    <cellStyle name="Normal 5 3 5 5 2" xfId="51494"/>
    <cellStyle name="Normal 5 3 5 5 2 2" xfId="51495"/>
    <cellStyle name="Normal 5 3 5 5 2 3" xfId="51496"/>
    <cellStyle name="Normal 5 3 5 5 2 4" xfId="51497"/>
    <cellStyle name="Normal 5 3 5 5 2 5" xfId="51498"/>
    <cellStyle name="Normal 5 3 5 5 2 6" xfId="51499"/>
    <cellStyle name="Normal 5 3 5 5 3" xfId="51500"/>
    <cellStyle name="Normal 5 3 5 5 4" xfId="51501"/>
    <cellStyle name="Normal 5 3 5 5 5" xfId="51502"/>
    <cellStyle name="Normal 5 3 5 5 6" xfId="51503"/>
    <cellStyle name="Normal 5 3 5 5 7" xfId="51504"/>
    <cellStyle name="Normal 5 3 5 6" xfId="51505"/>
    <cellStyle name="Normal 5 3 5 6 2" xfId="51506"/>
    <cellStyle name="Normal 5 3 5 6 2 2" xfId="51507"/>
    <cellStyle name="Normal 5 3 5 6 2 3" xfId="51508"/>
    <cellStyle name="Normal 5 3 5 6 2 4" xfId="51509"/>
    <cellStyle name="Normal 5 3 5 6 2 5" xfId="51510"/>
    <cellStyle name="Normal 5 3 5 6 2 6" xfId="51511"/>
    <cellStyle name="Normal 5 3 5 6 3" xfId="51512"/>
    <cellStyle name="Normal 5 3 5 6 4" xfId="51513"/>
    <cellStyle name="Normal 5 3 5 6 5" xfId="51514"/>
    <cellStyle name="Normal 5 3 5 6 6" xfId="51515"/>
    <cellStyle name="Normal 5 3 5 6 7" xfId="51516"/>
    <cellStyle name="Normal 5 3 5 7" xfId="51517"/>
    <cellStyle name="Normal 5 3 5 7 2" xfId="51518"/>
    <cellStyle name="Normal 5 3 5 7 2 2" xfId="51519"/>
    <cellStyle name="Normal 5 3 5 7 2 3" xfId="51520"/>
    <cellStyle name="Normal 5 3 5 7 2 4" xfId="51521"/>
    <cellStyle name="Normal 5 3 5 7 2 5" xfId="51522"/>
    <cellStyle name="Normal 5 3 5 7 2 6" xfId="51523"/>
    <cellStyle name="Normal 5 3 5 7 3" xfId="51524"/>
    <cellStyle name="Normal 5 3 5 7 4" xfId="51525"/>
    <cellStyle name="Normal 5 3 5 7 4 2" xfId="51526"/>
    <cellStyle name="Normal 5 3 5 7 4 2 2" xfId="51527"/>
    <cellStyle name="Normal 5 3 5 7 4 3" xfId="51528"/>
    <cellStyle name="Normal 5 3 5 7 5" xfId="51529"/>
    <cellStyle name="Normal 5 3 5 7 6" xfId="51530"/>
    <cellStyle name="Normal 5 3 5 7 7" xfId="51531"/>
    <cellStyle name="Normal 5 3 5 8" xfId="51532"/>
    <cellStyle name="Normal 5 3 5 8 2" xfId="51533"/>
    <cellStyle name="Normal 5 3 5 8 3" xfId="51534"/>
    <cellStyle name="Normal 5 3 5 8 4" xfId="51535"/>
    <cellStyle name="Normal 5 3 5 8 5" xfId="51536"/>
    <cellStyle name="Normal 5 3 5 8 6" xfId="51537"/>
    <cellStyle name="Normal 5 3 5 9" xfId="51538"/>
    <cellStyle name="Normal 5 3 6" xfId="51539"/>
    <cellStyle name="Normal 5 3 6 10" xfId="51540"/>
    <cellStyle name="Normal 5 3 6 11" xfId="51541"/>
    <cellStyle name="Normal 5 3 6 12" xfId="51542"/>
    <cellStyle name="Normal 5 3 6 13" xfId="51543"/>
    <cellStyle name="Normal 5 3 6 2" xfId="51544"/>
    <cellStyle name="Normal 5 3 6 2 2" xfId="51545"/>
    <cellStyle name="Normal 5 3 6 2 2 2" xfId="51546"/>
    <cellStyle name="Normal 5 3 6 2 2 3" xfId="51547"/>
    <cellStyle name="Normal 5 3 6 2 2 4" xfId="51548"/>
    <cellStyle name="Normal 5 3 6 2 2 5" xfId="51549"/>
    <cellStyle name="Normal 5 3 6 2 2 6" xfId="51550"/>
    <cellStyle name="Normal 5 3 6 2 3" xfId="51551"/>
    <cellStyle name="Normal 5 3 6 2 4" xfId="51552"/>
    <cellStyle name="Normal 5 3 6 2 5" xfId="51553"/>
    <cellStyle name="Normal 5 3 6 2 6" xfId="51554"/>
    <cellStyle name="Normal 5 3 6 2 7" xfId="51555"/>
    <cellStyle name="Normal 5 3 6 3" xfId="51556"/>
    <cellStyle name="Normal 5 3 6 3 2" xfId="51557"/>
    <cellStyle name="Normal 5 3 6 3 2 2" xfId="51558"/>
    <cellStyle name="Normal 5 3 6 3 2 3" xfId="51559"/>
    <cellStyle name="Normal 5 3 6 3 2 4" xfId="51560"/>
    <cellStyle name="Normal 5 3 6 3 2 5" xfId="51561"/>
    <cellStyle name="Normal 5 3 6 3 2 6" xfId="51562"/>
    <cellStyle name="Normal 5 3 6 3 3" xfId="51563"/>
    <cellStyle name="Normal 5 3 6 3 4" xfId="51564"/>
    <cellStyle name="Normal 5 3 6 3 5" xfId="51565"/>
    <cellStyle name="Normal 5 3 6 3 6" xfId="51566"/>
    <cellStyle name="Normal 5 3 6 3 7" xfId="51567"/>
    <cellStyle name="Normal 5 3 6 4" xfId="51568"/>
    <cellStyle name="Normal 5 3 6 4 2" xfId="51569"/>
    <cellStyle name="Normal 5 3 6 4 2 2" xfId="51570"/>
    <cellStyle name="Normal 5 3 6 4 2 3" xfId="51571"/>
    <cellStyle name="Normal 5 3 6 4 2 4" xfId="51572"/>
    <cellStyle name="Normal 5 3 6 4 2 5" xfId="51573"/>
    <cellStyle name="Normal 5 3 6 4 2 6" xfId="51574"/>
    <cellStyle name="Normal 5 3 6 4 3" xfId="51575"/>
    <cellStyle name="Normal 5 3 6 4 4" xfId="51576"/>
    <cellStyle name="Normal 5 3 6 4 5" xfId="51577"/>
    <cellStyle name="Normal 5 3 6 4 6" xfId="51578"/>
    <cellStyle name="Normal 5 3 6 4 7" xfId="51579"/>
    <cellStyle name="Normal 5 3 6 5" xfId="51580"/>
    <cellStyle name="Normal 5 3 6 5 2" xfId="51581"/>
    <cellStyle name="Normal 5 3 6 5 2 2" xfId="51582"/>
    <cellStyle name="Normal 5 3 6 5 2 3" xfId="51583"/>
    <cellStyle name="Normal 5 3 6 5 2 4" xfId="51584"/>
    <cellStyle name="Normal 5 3 6 5 2 5" xfId="51585"/>
    <cellStyle name="Normal 5 3 6 5 2 6" xfId="51586"/>
    <cellStyle name="Normal 5 3 6 5 3" xfId="51587"/>
    <cellStyle name="Normal 5 3 6 5 4" xfId="51588"/>
    <cellStyle name="Normal 5 3 6 5 5" xfId="51589"/>
    <cellStyle name="Normal 5 3 6 5 6" xfId="51590"/>
    <cellStyle name="Normal 5 3 6 5 7" xfId="51591"/>
    <cellStyle name="Normal 5 3 6 6" xfId="51592"/>
    <cellStyle name="Normal 5 3 6 6 2" xfId="51593"/>
    <cellStyle name="Normal 5 3 6 6 2 2" xfId="51594"/>
    <cellStyle name="Normal 5 3 6 6 2 3" xfId="51595"/>
    <cellStyle name="Normal 5 3 6 6 2 4" xfId="51596"/>
    <cellStyle name="Normal 5 3 6 6 2 5" xfId="51597"/>
    <cellStyle name="Normal 5 3 6 6 2 6" xfId="51598"/>
    <cellStyle name="Normal 5 3 6 6 3" xfId="51599"/>
    <cellStyle name="Normal 5 3 6 6 4" xfId="51600"/>
    <cellStyle name="Normal 5 3 6 6 5" xfId="51601"/>
    <cellStyle name="Normal 5 3 6 6 6" xfId="51602"/>
    <cellStyle name="Normal 5 3 6 6 7" xfId="51603"/>
    <cellStyle name="Normal 5 3 6 7" xfId="51604"/>
    <cellStyle name="Normal 5 3 6 7 2" xfId="51605"/>
    <cellStyle name="Normal 5 3 6 7 2 2" xfId="51606"/>
    <cellStyle name="Normal 5 3 6 7 2 3" xfId="51607"/>
    <cellStyle name="Normal 5 3 6 7 2 4" xfId="51608"/>
    <cellStyle name="Normal 5 3 6 7 2 5" xfId="51609"/>
    <cellStyle name="Normal 5 3 6 7 2 6" xfId="51610"/>
    <cellStyle name="Normal 5 3 6 7 3" xfId="51611"/>
    <cellStyle name="Normal 5 3 6 7 4" xfId="51612"/>
    <cellStyle name="Normal 5 3 6 7 5" xfId="51613"/>
    <cellStyle name="Normal 5 3 6 7 6" xfId="51614"/>
    <cellStyle name="Normal 5 3 6 7 7" xfId="51615"/>
    <cellStyle name="Normal 5 3 6 8" xfId="51616"/>
    <cellStyle name="Normal 5 3 6 8 2" xfId="51617"/>
    <cellStyle name="Normal 5 3 6 8 3" xfId="51618"/>
    <cellStyle name="Normal 5 3 6 8 4" xfId="51619"/>
    <cellStyle name="Normal 5 3 6 8 5" xfId="51620"/>
    <cellStyle name="Normal 5 3 6 8 6" xfId="51621"/>
    <cellStyle name="Normal 5 3 6 9" xfId="51622"/>
    <cellStyle name="Normal 5 3 7" xfId="51623"/>
    <cellStyle name="Normal 5 3 7 10" xfId="51624"/>
    <cellStyle name="Normal 5 3 7 11" xfId="51625"/>
    <cellStyle name="Normal 5 3 7 12" xfId="51626"/>
    <cellStyle name="Normal 5 3 7 13" xfId="51627"/>
    <cellStyle name="Normal 5 3 7 2" xfId="51628"/>
    <cellStyle name="Normal 5 3 7 2 2" xfId="51629"/>
    <cellStyle name="Normal 5 3 7 2 2 2" xfId="51630"/>
    <cellStyle name="Normal 5 3 7 2 2 3" xfId="51631"/>
    <cellStyle name="Normal 5 3 7 2 2 4" xfId="51632"/>
    <cellStyle name="Normal 5 3 7 2 2 5" xfId="51633"/>
    <cellStyle name="Normal 5 3 7 2 2 6" xfId="51634"/>
    <cellStyle name="Normal 5 3 7 2 3" xfId="51635"/>
    <cellStyle name="Normal 5 3 7 2 4" xfId="51636"/>
    <cellStyle name="Normal 5 3 7 2 5" xfId="51637"/>
    <cellStyle name="Normal 5 3 7 2 6" xfId="51638"/>
    <cellStyle name="Normal 5 3 7 2 7" xfId="51639"/>
    <cellStyle name="Normal 5 3 7 3" xfId="51640"/>
    <cellStyle name="Normal 5 3 7 3 2" xfId="51641"/>
    <cellStyle name="Normal 5 3 7 3 2 2" xfId="51642"/>
    <cellStyle name="Normal 5 3 7 3 2 3" xfId="51643"/>
    <cellStyle name="Normal 5 3 7 3 2 4" xfId="51644"/>
    <cellStyle name="Normal 5 3 7 3 2 5" xfId="51645"/>
    <cellStyle name="Normal 5 3 7 3 2 6" xfId="51646"/>
    <cellStyle name="Normal 5 3 7 3 3" xfId="51647"/>
    <cellStyle name="Normal 5 3 7 3 4" xfId="51648"/>
    <cellStyle name="Normal 5 3 7 3 5" xfId="51649"/>
    <cellStyle name="Normal 5 3 7 3 6" xfId="51650"/>
    <cellStyle name="Normal 5 3 7 3 7" xfId="51651"/>
    <cellStyle name="Normal 5 3 7 4" xfId="51652"/>
    <cellStyle name="Normal 5 3 7 4 2" xfId="51653"/>
    <cellStyle name="Normal 5 3 7 4 2 2" xfId="51654"/>
    <cellStyle name="Normal 5 3 7 4 2 3" xfId="51655"/>
    <cellStyle name="Normal 5 3 7 4 2 4" xfId="51656"/>
    <cellStyle name="Normal 5 3 7 4 2 5" xfId="51657"/>
    <cellStyle name="Normal 5 3 7 4 2 6" xfId="51658"/>
    <cellStyle name="Normal 5 3 7 4 3" xfId="51659"/>
    <cellStyle name="Normal 5 3 7 4 4" xfId="51660"/>
    <cellStyle name="Normal 5 3 7 4 4 2" xfId="51661"/>
    <cellStyle name="Normal 5 3 7 4 4 2 2" xfId="51662"/>
    <cellStyle name="Normal 5 3 7 4 4 3" xfId="51663"/>
    <cellStyle name="Normal 5 3 7 4 5" xfId="51664"/>
    <cellStyle name="Normal 5 3 7 4 6" xfId="51665"/>
    <cellStyle name="Normal 5 3 7 4 7" xfId="51666"/>
    <cellStyle name="Normal 5 3 7 5" xfId="51667"/>
    <cellStyle name="Normal 5 3 7 5 2" xfId="51668"/>
    <cellStyle name="Normal 5 3 7 5 2 2" xfId="51669"/>
    <cellStyle name="Normal 5 3 7 5 2 3" xfId="51670"/>
    <cellStyle name="Normal 5 3 7 5 2 4" xfId="51671"/>
    <cellStyle name="Normal 5 3 7 5 2 5" xfId="51672"/>
    <cellStyle name="Normal 5 3 7 5 2 6" xfId="51673"/>
    <cellStyle name="Normal 5 3 7 5 3" xfId="51674"/>
    <cellStyle name="Normal 5 3 7 5 4" xfId="51675"/>
    <cellStyle name="Normal 5 3 7 5 5" xfId="51676"/>
    <cellStyle name="Normal 5 3 7 5 6" xfId="51677"/>
    <cellStyle name="Normal 5 3 7 5 7" xfId="51678"/>
    <cellStyle name="Normal 5 3 7 6" xfId="51679"/>
    <cellStyle name="Normal 5 3 7 6 2" xfId="51680"/>
    <cellStyle name="Normal 5 3 7 6 2 2" xfId="51681"/>
    <cellStyle name="Normal 5 3 7 6 2 3" xfId="51682"/>
    <cellStyle name="Normal 5 3 7 6 2 4" xfId="51683"/>
    <cellStyle name="Normal 5 3 7 6 2 5" xfId="51684"/>
    <cellStyle name="Normal 5 3 7 6 2 6" xfId="51685"/>
    <cellStyle name="Normal 5 3 7 6 3" xfId="51686"/>
    <cellStyle name="Normal 5 3 7 6 4" xfId="51687"/>
    <cellStyle name="Normal 5 3 7 6 5" xfId="51688"/>
    <cellStyle name="Normal 5 3 7 6 6" xfId="51689"/>
    <cellStyle name="Normal 5 3 7 6 7" xfId="51690"/>
    <cellStyle name="Normal 5 3 7 7" xfId="51691"/>
    <cellStyle name="Normal 5 3 7 7 2" xfId="51692"/>
    <cellStyle name="Normal 5 3 7 7 2 2" xfId="51693"/>
    <cellStyle name="Normal 5 3 7 7 2 2 2" xfId="51694"/>
    <cellStyle name="Normal 5 3 7 7 2 2 2 2" xfId="51695"/>
    <cellStyle name="Normal 5 3 7 7 2 2 3" xfId="51696"/>
    <cellStyle name="Normal 5 3 7 7 2 3" xfId="51697"/>
    <cellStyle name="Normal 5 3 7 7 2 4" xfId="51698"/>
    <cellStyle name="Normal 5 3 7 7 2 5" xfId="51699"/>
    <cellStyle name="Normal 5 3 7 7 2 6" xfId="51700"/>
    <cellStyle name="Normal 5 3 7 7 3" xfId="51701"/>
    <cellStyle name="Normal 5 3 7 7 4" xfId="51702"/>
    <cellStyle name="Normal 5 3 7 7 5" xfId="51703"/>
    <cellStyle name="Normal 5 3 7 7 6" xfId="51704"/>
    <cellStyle name="Normal 5 3 7 7 7" xfId="51705"/>
    <cellStyle name="Normal 5 3 7 8" xfId="51706"/>
    <cellStyle name="Normal 5 3 7 8 2" xfId="51707"/>
    <cellStyle name="Normal 5 3 7 8 3" xfId="51708"/>
    <cellStyle name="Normal 5 3 7 8 4" xfId="51709"/>
    <cellStyle name="Normal 5 3 7 8 5" xfId="51710"/>
    <cellStyle name="Normal 5 3 7 8 6" xfId="51711"/>
    <cellStyle name="Normal 5 3 7 9" xfId="51712"/>
    <cellStyle name="Normal 5 3 8" xfId="51713"/>
    <cellStyle name="Normal 5 3 8 10" xfId="51714"/>
    <cellStyle name="Normal 5 3 8 10 2" xfId="51715"/>
    <cellStyle name="Normal 5 3 8 10 2 2" xfId="51716"/>
    <cellStyle name="Normal 5 3 8 10 3" xfId="51717"/>
    <cellStyle name="Normal 5 3 8 11" xfId="51718"/>
    <cellStyle name="Normal 5 3 8 12" xfId="51719"/>
    <cellStyle name="Normal 5 3 8 13" xfId="51720"/>
    <cellStyle name="Normal 5 3 8 2" xfId="51721"/>
    <cellStyle name="Normal 5 3 8 2 2" xfId="51722"/>
    <cellStyle name="Normal 5 3 8 2 2 2" xfId="51723"/>
    <cellStyle name="Normal 5 3 8 2 2 2 2" xfId="51724"/>
    <cellStyle name="Normal 5 3 8 2 2 3" xfId="51725"/>
    <cellStyle name="Normal 5 3 8 2 2 4" xfId="51726"/>
    <cellStyle name="Normal 5 3 8 2 2 5" xfId="51727"/>
    <cellStyle name="Normal 5 3 8 2 2 6" xfId="51728"/>
    <cellStyle name="Normal 5 3 8 2 3" xfId="51729"/>
    <cellStyle name="Normal 5 3 8 2 4" xfId="51730"/>
    <cellStyle name="Normal 5 3 8 2 5" xfId="51731"/>
    <cellStyle name="Normal 5 3 8 2 6" xfId="51732"/>
    <cellStyle name="Normal 5 3 8 2 7" xfId="51733"/>
    <cellStyle name="Normal 5 3 8 3" xfId="51734"/>
    <cellStyle name="Normal 5 3 8 3 2" xfId="51735"/>
    <cellStyle name="Normal 5 3 8 3 2 2" xfId="51736"/>
    <cellStyle name="Normal 5 3 8 3 2 3" xfId="51737"/>
    <cellStyle name="Normal 5 3 8 3 2 4" xfId="51738"/>
    <cellStyle name="Normal 5 3 8 3 2 5" xfId="51739"/>
    <cellStyle name="Normal 5 3 8 3 2 6" xfId="51740"/>
    <cellStyle name="Normal 5 3 8 3 3" xfId="51741"/>
    <cellStyle name="Normal 5 3 8 3 4" xfId="51742"/>
    <cellStyle name="Normal 5 3 8 3 5" xfId="51743"/>
    <cellStyle name="Normal 5 3 8 3 6" xfId="51744"/>
    <cellStyle name="Normal 5 3 8 3 7" xfId="51745"/>
    <cellStyle name="Normal 5 3 8 4" xfId="51746"/>
    <cellStyle name="Normal 5 3 8 4 2" xfId="51747"/>
    <cellStyle name="Normal 5 3 8 4 2 2" xfId="51748"/>
    <cellStyle name="Normal 5 3 8 4 2 3" xfId="51749"/>
    <cellStyle name="Normal 5 3 8 4 2 4" xfId="51750"/>
    <cellStyle name="Normal 5 3 8 4 2 5" xfId="51751"/>
    <cellStyle name="Normal 5 3 8 4 2 6" xfId="51752"/>
    <cellStyle name="Normal 5 3 8 4 3" xfId="51753"/>
    <cellStyle name="Normal 5 3 8 4 4" xfId="51754"/>
    <cellStyle name="Normal 5 3 8 4 5" xfId="51755"/>
    <cellStyle name="Normal 5 3 8 4 6" xfId="51756"/>
    <cellStyle name="Normal 5 3 8 4 7" xfId="51757"/>
    <cellStyle name="Normal 5 3 8 5" xfId="51758"/>
    <cellStyle name="Normal 5 3 8 5 2" xfId="51759"/>
    <cellStyle name="Normal 5 3 8 5 2 2" xfId="51760"/>
    <cellStyle name="Normal 5 3 8 5 2 3" xfId="51761"/>
    <cellStyle name="Normal 5 3 8 5 2 4" xfId="51762"/>
    <cellStyle name="Normal 5 3 8 5 2 5" xfId="51763"/>
    <cellStyle name="Normal 5 3 8 5 2 6" xfId="51764"/>
    <cellStyle name="Normal 5 3 8 5 3" xfId="51765"/>
    <cellStyle name="Normal 5 3 8 5 4" xfId="51766"/>
    <cellStyle name="Normal 5 3 8 5 5" xfId="51767"/>
    <cellStyle name="Normal 5 3 8 5 6" xfId="51768"/>
    <cellStyle name="Normal 5 3 8 5 7" xfId="51769"/>
    <cellStyle name="Normal 5 3 8 6" xfId="51770"/>
    <cellStyle name="Normal 5 3 8 6 2" xfId="51771"/>
    <cellStyle name="Normal 5 3 8 6 2 2" xfId="51772"/>
    <cellStyle name="Normal 5 3 8 6 2 3" xfId="51773"/>
    <cellStyle name="Normal 5 3 8 6 2 4" xfId="51774"/>
    <cellStyle name="Normal 5 3 8 6 2 5" xfId="51775"/>
    <cellStyle name="Normal 5 3 8 6 2 6" xfId="51776"/>
    <cellStyle name="Normal 5 3 8 6 3" xfId="51777"/>
    <cellStyle name="Normal 5 3 8 6 4" xfId="51778"/>
    <cellStyle name="Normal 5 3 8 6 5" xfId="51779"/>
    <cellStyle name="Normal 5 3 8 6 6" xfId="51780"/>
    <cellStyle name="Normal 5 3 8 6 7" xfId="51781"/>
    <cellStyle name="Normal 5 3 8 7" xfId="51782"/>
    <cellStyle name="Normal 5 3 8 7 2" xfId="51783"/>
    <cellStyle name="Normal 5 3 8 7 2 2" xfId="51784"/>
    <cellStyle name="Normal 5 3 8 7 2 3" xfId="51785"/>
    <cellStyle name="Normal 5 3 8 7 2 4" xfId="51786"/>
    <cellStyle name="Normal 5 3 8 7 2 5" xfId="51787"/>
    <cellStyle name="Normal 5 3 8 7 2 6" xfId="51788"/>
    <cellStyle name="Normal 5 3 8 7 3" xfId="51789"/>
    <cellStyle name="Normal 5 3 8 7 4" xfId="51790"/>
    <cellStyle name="Normal 5 3 8 7 5" xfId="51791"/>
    <cellStyle name="Normal 5 3 8 7 6" xfId="51792"/>
    <cellStyle name="Normal 5 3 8 7 7" xfId="51793"/>
    <cellStyle name="Normal 5 3 8 8" xfId="51794"/>
    <cellStyle name="Normal 5 3 8 8 2" xfId="51795"/>
    <cellStyle name="Normal 5 3 8 8 2 2" xfId="51796"/>
    <cellStyle name="Normal 5 3 8 8 3" xfId="51797"/>
    <cellStyle name="Normal 5 3 8 8 4" xfId="51798"/>
    <cellStyle name="Normal 5 3 8 8 5" xfId="51799"/>
    <cellStyle name="Normal 5 3 8 8 6" xfId="51800"/>
    <cellStyle name="Normal 5 3 8 9" xfId="51801"/>
    <cellStyle name="Normal 5 3 9" xfId="51802"/>
    <cellStyle name="Normal 5 3 9 10" xfId="51803"/>
    <cellStyle name="Normal 5 3 9 11" xfId="51804"/>
    <cellStyle name="Normal 5 3 9 12" xfId="51805"/>
    <cellStyle name="Normal 5 3 9 13" xfId="51806"/>
    <cellStyle name="Normal 5 3 9 2" xfId="51807"/>
    <cellStyle name="Normal 5 3 9 2 2" xfId="51808"/>
    <cellStyle name="Normal 5 3 9 2 2 2" xfId="51809"/>
    <cellStyle name="Normal 5 3 9 2 2 3" xfId="51810"/>
    <cellStyle name="Normal 5 3 9 2 2 4" xfId="51811"/>
    <cellStyle name="Normal 5 3 9 2 2 5" xfId="51812"/>
    <cellStyle name="Normal 5 3 9 2 2 6" xfId="51813"/>
    <cellStyle name="Normal 5 3 9 2 3" xfId="51814"/>
    <cellStyle name="Normal 5 3 9 2 4" xfId="51815"/>
    <cellStyle name="Normal 5 3 9 2 5" xfId="51816"/>
    <cellStyle name="Normal 5 3 9 2 6" xfId="51817"/>
    <cellStyle name="Normal 5 3 9 2 7" xfId="51818"/>
    <cellStyle name="Normal 5 3 9 3" xfId="51819"/>
    <cellStyle name="Normal 5 3 9 3 2" xfId="51820"/>
    <cellStyle name="Normal 5 3 9 3 2 2" xfId="51821"/>
    <cellStyle name="Normal 5 3 9 3 2 2 2" xfId="51822"/>
    <cellStyle name="Normal 5 3 9 3 2 2 2 2" xfId="51823"/>
    <cellStyle name="Normal 5 3 9 3 2 2 3" xfId="51824"/>
    <cellStyle name="Normal 5 3 9 3 2 3" xfId="51825"/>
    <cellStyle name="Normal 5 3 9 3 2 4" xfId="51826"/>
    <cellStyle name="Normal 5 3 9 3 2 5" xfId="51827"/>
    <cellStyle name="Normal 5 3 9 3 2 6" xfId="51828"/>
    <cellStyle name="Normal 5 3 9 3 3" xfId="51829"/>
    <cellStyle name="Normal 5 3 9 3 4" xfId="51830"/>
    <cellStyle name="Normal 5 3 9 3 5" xfId="51831"/>
    <cellStyle name="Normal 5 3 9 3 6" xfId="51832"/>
    <cellStyle name="Normal 5 3 9 3 7" xfId="51833"/>
    <cellStyle name="Normal 5 3 9 4" xfId="51834"/>
    <cellStyle name="Normal 5 3 9 4 2" xfId="51835"/>
    <cellStyle name="Normal 5 3 9 4 2 2" xfId="51836"/>
    <cellStyle name="Normal 5 3 9 4 2 3" xfId="51837"/>
    <cellStyle name="Normal 5 3 9 4 2 4" xfId="51838"/>
    <cellStyle name="Normal 5 3 9 4 2 5" xfId="51839"/>
    <cellStyle name="Normal 5 3 9 4 2 6" xfId="51840"/>
    <cellStyle name="Normal 5 3 9 4 3" xfId="51841"/>
    <cellStyle name="Normal 5 3 9 4 4" xfId="51842"/>
    <cellStyle name="Normal 5 3 9 4 5" xfId="51843"/>
    <cellStyle name="Normal 5 3 9 4 6" xfId="51844"/>
    <cellStyle name="Normal 5 3 9 4 7" xfId="51845"/>
    <cellStyle name="Normal 5 3 9 5" xfId="51846"/>
    <cellStyle name="Normal 5 3 9 5 2" xfId="51847"/>
    <cellStyle name="Normal 5 3 9 5 2 2" xfId="51848"/>
    <cellStyle name="Normal 5 3 9 5 2 3" xfId="51849"/>
    <cellStyle name="Normal 5 3 9 5 2 4" xfId="51850"/>
    <cellStyle name="Normal 5 3 9 5 2 5" xfId="51851"/>
    <cellStyle name="Normal 5 3 9 5 2 6" xfId="51852"/>
    <cellStyle name="Normal 5 3 9 5 3" xfId="51853"/>
    <cellStyle name="Normal 5 3 9 5 4" xfId="51854"/>
    <cellStyle name="Normal 5 3 9 5 5" xfId="51855"/>
    <cellStyle name="Normal 5 3 9 5 6" xfId="51856"/>
    <cellStyle name="Normal 5 3 9 5 7" xfId="51857"/>
    <cellStyle name="Normal 5 3 9 6" xfId="51858"/>
    <cellStyle name="Normal 5 3 9 6 2" xfId="51859"/>
    <cellStyle name="Normal 5 3 9 6 2 2" xfId="51860"/>
    <cellStyle name="Normal 5 3 9 6 2 3" xfId="51861"/>
    <cellStyle name="Normal 5 3 9 6 2 4" xfId="51862"/>
    <cellStyle name="Normal 5 3 9 6 2 5" xfId="51863"/>
    <cellStyle name="Normal 5 3 9 6 2 6" xfId="51864"/>
    <cellStyle name="Normal 5 3 9 6 3" xfId="51865"/>
    <cellStyle name="Normal 5 3 9 6 4" xfId="51866"/>
    <cellStyle name="Normal 5 3 9 6 5" xfId="51867"/>
    <cellStyle name="Normal 5 3 9 6 6" xfId="51868"/>
    <cellStyle name="Normal 5 3 9 6 7" xfId="51869"/>
    <cellStyle name="Normal 5 3 9 7" xfId="51870"/>
    <cellStyle name="Normal 5 3 9 7 2" xfId="51871"/>
    <cellStyle name="Normal 5 3 9 7 2 2" xfId="51872"/>
    <cellStyle name="Normal 5 3 9 7 2 3" xfId="51873"/>
    <cellStyle name="Normal 5 3 9 7 2 4" xfId="51874"/>
    <cellStyle name="Normal 5 3 9 7 2 5" xfId="51875"/>
    <cellStyle name="Normal 5 3 9 7 2 6" xfId="51876"/>
    <cellStyle name="Normal 5 3 9 7 3" xfId="51877"/>
    <cellStyle name="Normal 5 3 9 7 4" xfId="51878"/>
    <cellStyle name="Normal 5 3 9 7 5" xfId="51879"/>
    <cellStyle name="Normal 5 3 9 7 6" xfId="51880"/>
    <cellStyle name="Normal 5 3 9 7 7" xfId="51881"/>
    <cellStyle name="Normal 5 3 9 8" xfId="51882"/>
    <cellStyle name="Normal 5 3 9 8 2" xfId="51883"/>
    <cellStyle name="Normal 5 3 9 8 3" xfId="51884"/>
    <cellStyle name="Normal 5 3 9 8 4" xfId="51885"/>
    <cellStyle name="Normal 5 3 9 8 5" xfId="51886"/>
    <cellStyle name="Normal 5 3 9 8 6" xfId="51887"/>
    <cellStyle name="Normal 5 3 9 9" xfId="51888"/>
    <cellStyle name="Normal 5 30" xfId="51889"/>
    <cellStyle name="Normal 5 30 2" xfId="51890"/>
    <cellStyle name="Normal 5 30 3" xfId="51891"/>
    <cellStyle name="Normal 5 31" xfId="51892"/>
    <cellStyle name="Normal 5 31 2" xfId="51893"/>
    <cellStyle name="Normal 5 32" xfId="51894"/>
    <cellStyle name="Normal 5 32 2" xfId="51895"/>
    <cellStyle name="Normal 5 33" xfId="51896"/>
    <cellStyle name="Normal 5 33 2" xfId="51897"/>
    <cellStyle name="Normal 5 34" xfId="51898"/>
    <cellStyle name="Normal 5 34 2" xfId="51899"/>
    <cellStyle name="Normal 5 35" xfId="51900"/>
    <cellStyle name="Normal 5 36" xfId="51901"/>
    <cellStyle name="Normal 5 36 2" xfId="51902"/>
    <cellStyle name="Normal 5 36 2 2" xfId="51903"/>
    <cellStyle name="Normal 5 36 2 2 2" xfId="51904"/>
    <cellStyle name="Normal 5 36 2 2 2 2" xfId="51905"/>
    <cellStyle name="Normal 5 36 2 2 2 2 2" xfId="51906"/>
    <cellStyle name="Normal 5 36 2 2 2 3" xfId="51907"/>
    <cellStyle name="Normal 5 36 2 2 3" xfId="51908"/>
    <cellStyle name="Normal 5 36 2 2 3 2" xfId="51909"/>
    <cellStyle name="Normal 5 36 2 2 4" xfId="51910"/>
    <cellStyle name="Normal 5 36 2 2 4 2" xfId="51911"/>
    <cellStyle name="Normal 5 36 2 2 5" xfId="51912"/>
    <cellStyle name="Normal 5 36 2 2 5 2" xfId="51913"/>
    <cellStyle name="Normal 5 36 2 2 6" xfId="51914"/>
    <cellStyle name="Normal 5 36 2 3" xfId="51915"/>
    <cellStyle name="Normal 5 36 2 3 2" xfId="51916"/>
    <cellStyle name="Normal 5 36 2 3 2 2" xfId="51917"/>
    <cellStyle name="Normal 5 36 2 3 3" xfId="51918"/>
    <cellStyle name="Normal 5 36 2 4" xfId="51919"/>
    <cellStyle name="Normal 5 36 2 4 2" xfId="51920"/>
    <cellStyle name="Normal 5 36 2 5" xfId="51921"/>
    <cellStyle name="Normal 5 36 2 5 2" xfId="51922"/>
    <cellStyle name="Normal 5 36 2 6" xfId="51923"/>
    <cellStyle name="Normal 5 36 2 6 2" xfId="51924"/>
    <cellStyle name="Normal 5 36 2 7" xfId="51925"/>
    <cellStyle name="Normal 5 36 3" xfId="51926"/>
    <cellStyle name="Normal 5 36 3 2" xfId="51927"/>
    <cellStyle name="Normal 5 36 3 2 2" xfId="51928"/>
    <cellStyle name="Normal 5 36 3 2 2 2" xfId="51929"/>
    <cellStyle name="Normal 5 36 3 2 2 2 2" xfId="51930"/>
    <cellStyle name="Normal 5 36 3 2 2 3" xfId="51931"/>
    <cellStyle name="Normal 5 36 3 2 3" xfId="51932"/>
    <cellStyle name="Normal 5 36 3 2 3 2" xfId="51933"/>
    <cellStyle name="Normal 5 36 3 2 4" xfId="51934"/>
    <cellStyle name="Normal 5 36 3 2 4 2" xfId="51935"/>
    <cellStyle name="Normal 5 36 3 2 5" xfId="51936"/>
    <cellStyle name="Normal 5 36 3 2 5 2" xfId="51937"/>
    <cellStyle name="Normal 5 36 3 2 6" xfId="51938"/>
    <cellStyle name="Normal 5 36 3 3" xfId="51939"/>
    <cellStyle name="Normal 5 36 3 3 2" xfId="51940"/>
    <cellStyle name="Normal 5 36 3 3 2 2" xfId="51941"/>
    <cellStyle name="Normal 5 36 3 3 3" xfId="51942"/>
    <cellStyle name="Normal 5 36 3 4" xfId="51943"/>
    <cellStyle name="Normal 5 36 3 4 2" xfId="51944"/>
    <cellStyle name="Normal 5 36 3 5" xfId="51945"/>
    <cellStyle name="Normal 5 36 3 5 2" xfId="51946"/>
    <cellStyle name="Normal 5 36 3 6" xfId="51947"/>
    <cellStyle name="Normal 5 36 3 6 2" xfId="51948"/>
    <cellStyle name="Normal 5 36 3 7" xfId="51949"/>
    <cellStyle name="Normal 5 36 4" xfId="51950"/>
    <cellStyle name="Normal 5 36 4 2" xfId="51951"/>
    <cellStyle name="Normal 5 36 4 2 2" xfId="51952"/>
    <cellStyle name="Normal 5 36 4 2 2 2" xfId="51953"/>
    <cellStyle name="Normal 5 36 4 2 3" xfId="51954"/>
    <cellStyle name="Normal 5 36 4 3" xfId="51955"/>
    <cellStyle name="Normal 5 36 4 3 2" xfId="51956"/>
    <cellStyle name="Normal 5 36 4 4" xfId="51957"/>
    <cellStyle name="Normal 5 36 4 4 2" xfId="51958"/>
    <cellStyle name="Normal 5 36 4 5" xfId="51959"/>
    <cellStyle name="Normal 5 36 4 5 2" xfId="51960"/>
    <cellStyle name="Normal 5 36 4 6" xfId="51961"/>
    <cellStyle name="Normal 5 36 5" xfId="51962"/>
    <cellStyle name="Normal 5 36 5 2" xfId="51963"/>
    <cellStyle name="Normal 5 36 5 2 2" xfId="51964"/>
    <cellStyle name="Normal 5 36 5 3" xfId="51965"/>
    <cellStyle name="Normal 5 36 6" xfId="51966"/>
    <cellStyle name="Normal 5 36 6 2" xfId="51967"/>
    <cellStyle name="Normal 5 36 7" xfId="51968"/>
    <cellStyle name="Normal 5 36 7 2" xfId="51969"/>
    <cellStyle name="Normal 5 36 8" xfId="51970"/>
    <cellStyle name="Normal 5 36 8 2" xfId="51971"/>
    <cellStyle name="Normal 5 36 9" xfId="51972"/>
    <cellStyle name="Normal 5 36 9 2" xfId="51973"/>
    <cellStyle name="Normal 5 37" xfId="51974"/>
    <cellStyle name="Normal 5 37 2" xfId="51975"/>
    <cellStyle name="Normal 5 37 2 2" xfId="51976"/>
    <cellStyle name="Normal 5 37 2 2 2" xfId="51977"/>
    <cellStyle name="Normal 5 37 2 2 2 2" xfId="51978"/>
    <cellStyle name="Normal 5 37 2 2 3" xfId="51979"/>
    <cellStyle name="Normal 5 37 2 3" xfId="51980"/>
    <cellStyle name="Normal 5 37 2 3 2" xfId="51981"/>
    <cellStyle name="Normal 5 37 2 4" xfId="51982"/>
    <cellStyle name="Normal 5 37 2 4 2" xfId="51983"/>
    <cellStyle name="Normal 5 37 2 5" xfId="51984"/>
    <cellStyle name="Normal 5 37 2 5 2" xfId="51985"/>
    <cellStyle name="Normal 5 37 2 6" xfId="51986"/>
    <cellStyle name="Normal 5 37 3" xfId="51987"/>
    <cellStyle name="Normal 5 37 3 2" xfId="51988"/>
    <cellStyle name="Normal 5 37 3 2 2" xfId="51989"/>
    <cellStyle name="Normal 5 37 3 3" xfId="51990"/>
    <cellStyle name="Normal 5 37 4" xfId="51991"/>
    <cellStyle name="Normal 5 37 4 2" xfId="51992"/>
    <cellStyle name="Normal 5 37 5" xfId="51993"/>
    <cellStyle name="Normal 5 37 5 2" xfId="51994"/>
    <cellStyle name="Normal 5 37 6" xfId="51995"/>
    <cellStyle name="Normal 5 37 6 2" xfId="51996"/>
    <cellStyle name="Normal 5 37 7" xfId="51997"/>
    <cellStyle name="Normal 5 38" xfId="51998"/>
    <cellStyle name="Normal 5 38 2" xfId="51999"/>
    <cellStyle name="Normal 5 38 2 2" xfId="52000"/>
    <cellStyle name="Normal 5 38 2 2 2" xfId="52001"/>
    <cellStyle name="Normal 5 38 2 2 2 2" xfId="52002"/>
    <cellStyle name="Normal 5 38 2 2 3" xfId="52003"/>
    <cellStyle name="Normal 5 38 2 3" xfId="52004"/>
    <cellStyle name="Normal 5 38 2 3 2" xfId="52005"/>
    <cellStyle name="Normal 5 38 2 4" xfId="52006"/>
    <cellStyle name="Normal 5 38 2 4 2" xfId="52007"/>
    <cellStyle name="Normal 5 38 2 5" xfId="52008"/>
    <cellStyle name="Normal 5 38 2 5 2" xfId="52009"/>
    <cellStyle name="Normal 5 38 2 6" xfId="52010"/>
    <cellStyle name="Normal 5 38 3" xfId="52011"/>
    <cellStyle name="Normal 5 38 3 2" xfId="52012"/>
    <cellStyle name="Normal 5 38 3 2 2" xfId="52013"/>
    <cellStyle name="Normal 5 38 3 3" xfId="52014"/>
    <cellStyle name="Normal 5 38 4" xfId="52015"/>
    <cellStyle name="Normal 5 38 4 2" xfId="52016"/>
    <cellStyle name="Normal 5 38 5" xfId="52017"/>
    <cellStyle name="Normal 5 38 5 2" xfId="52018"/>
    <cellStyle name="Normal 5 38 6" xfId="52019"/>
    <cellStyle name="Normal 5 38 6 2" xfId="52020"/>
    <cellStyle name="Normal 5 38 7" xfId="52021"/>
    <cellStyle name="Normal 5 39" xfId="52022"/>
    <cellStyle name="Normal 5 39 2" xfId="52023"/>
    <cellStyle name="Normal 5 39 2 2" xfId="52024"/>
    <cellStyle name="Normal 5 39 2 2 2" xfId="52025"/>
    <cellStyle name="Normal 5 39 2 3" xfId="52026"/>
    <cellStyle name="Normal 5 39 3" xfId="52027"/>
    <cellStyle name="Normal 5 39 3 2" xfId="52028"/>
    <cellStyle name="Normal 5 39 4" xfId="52029"/>
    <cellStyle name="Normal 5 39 4 2" xfId="52030"/>
    <cellStyle name="Normal 5 39 5" xfId="52031"/>
    <cellStyle name="Normal 5 39 5 2" xfId="52032"/>
    <cellStyle name="Normal 5 39 6" xfId="52033"/>
    <cellStyle name="Normal 5 4" xfId="52034"/>
    <cellStyle name="Normal 5 4 10" xfId="52035"/>
    <cellStyle name="Normal 5 4 10 2" xfId="52036"/>
    <cellStyle name="Normal 5 4 10 2 2" xfId="52037"/>
    <cellStyle name="Normal 5 4 10 3" xfId="52038"/>
    <cellStyle name="Normal 5 4 11" xfId="52039"/>
    <cellStyle name="Normal 5 4 12" xfId="52040"/>
    <cellStyle name="Normal 5 4 13" xfId="52041"/>
    <cellStyle name="Normal 5 4 14" xfId="52042"/>
    <cellStyle name="Normal 5 4 15" xfId="52043"/>
    <cellStyle name="Normal 5 4 2" xfId="52044"/>
    <cellStyle name="Normal 5 4 2 2" xfId="52045"/>
    <cellStyle name="Normal 5 4 2 2 2" xfId="52046"/>
    <cellStyle name="Normal 5 4 2 2 3" xfId="52047"/>
    <cellStyle name="Normal 5 4 2 2 4" xfId="52048"/>
    <cellStyle name="Normal 5 4 2 2 5" xfId="52049"/>
    <cellStyle name="Normal 5 4 2 2 6" xfId="52050"/>
    <cellStyle name="Normal 5 4 2 3" xfId="52051"/>
    <cellStyle name="Normal 5 4 2 3 2" xfId="52052"/>
    <cellStyle name="Normal 5 4 2 4" xfId="52053"/>
    <cellStyle name="Normal 5 4 2 5" xfId="52054"/>
    <cellStyle name="Normal 5 4 2 6" xfId="52055"/>
    <cellStyle name="Normal 5 4 2 7" xfId="52056"/>
    <cellStyle name="Normal 5 4 2 8" xfId="52057"/>
    <cellStyle name="Normal 5 4 3" xfId="52058"/>
    <cellStyle name="Normal 5 4 3 2" xfId="52059"/>
    <cellStyle name="Normal 5 4 3 2 2" xfId="52060"/>
    <cellStyle name="Normal 5 4 3 2 3" xfId="52061"/>
    <cellStyle name="Normal 5 4 3 2 4" xfId="52062"/>
    <cellStyle name="Normal 5 4 3 2 5" xfId="52063"/>
    <cellStyle name="Normal 5 4 3 2 6" xfId="52064"/>
    <cellStyle name="Normal 5 4 3 3" xfId="52065"/>
    <cellStyle name="Normal 5 4 3 4" xfId="52066"/>
    <cellStyle name="Normal 5 4 3 5" xfId="52067"/>
    <cellStyle name="Normal 5 4 3 6" xfId="52068"/>
    <cellStyle name="Normal 5 4 3 7" xfId="52069"/>
    <cellStyle name="Normal 5 4 4" xfId="52070"/>
    <cellStyle name="Normal 5 4 4 2" xfId="52071"/>
    <cellStyle name="Normal 5 4 4 2 2" xfId="52072"/>
    <cellStyle name="Normal 5 4 4 2 3" xfId="52073"/>
    <cellStyle name="Normal 5 4 4 2 4" xfId="52074"/>
    <cellStyle name="Normal 5 4 4 2 5" xfId="52075"/>
    <cellStyle name="Normal 5 4 4 2 6" xfId="52076"/>
    <cellStyle name="Normal 5 4 4 3" xfId="52077"/>
    <cellStyle name="Normal 5 4 4 4" xfId="52078"/>
    <cellStyle name="Normal 5 4 4 5" xfId="52079"/>
    <cellStyle name="Normal 5 4 4 6" xfId="52080"/>
    <cellStyle name="Normal 5 4 4 7" xfId="52081"/>
    <cellStyle name="Normal 5 4 5" xfId="52082"/>
    <cellStyle name="Normal 5 4 5 2" xfId="52083"/>
    <cellStyle name="Normal 5 4 5 2 2" xfId="52084"/>
    <cellStyle name="Normal 5 4 5 2 3" xfId="52085"/>
    <cellStyle name="Normal 5 4 5 2 4" xfId="52086"/>
    <cellStyle name="Normal 5 4 5 2 5" xfId="52087"/>
    <cellStyle name="Normal 5 4 5 2 6" xfId="52088"/>
    <cellStyle name="Normal 5 4 5 3" xfId="52089"/>
    <cellStyle name="Normal 5 4 5 4" xfId="52090"/>
    <cellStyle name="Normal 5 4 5 5" xfId="52091"/>
    <cellStyle name="Normal 5 4 5 6" xfId="52092"/>
    <cellStyle name="Normal 5 4 5 7" xfId="52093"/>
    <cellStyle name="Normal 5 4 6" xfId="52094"/>
    <cellStyle name="Normal 5 4 6 2" xfId="52095"/>
    <cellStyle name="Normal 5 4 6 2 2" xfId="52096"/>
    <cellStyle name="Normal 5 4 6 2 3" xfId="52097"/>
    <cellStyle name="Normal 5 4 6 2 4" xfId="52098"/>
    <cellStyle name="Normal 5 4 6 2 5" xfId="52099"/>
    <cellStyle name="Normal 5 4 6 2 6" xfId="52100"/>
    <cellStyle name="Normal 5 4 6 3" xfId="52101"/>
    <cellStyle name="Normal 5 4 6 4" xfId="52102"/>
    <cellStyle name="Normal 5 4 6 5" xfId="52103"/>
    <cellStyle name="Normal 5 4 6 6" xfId="52104"/>
    <cellStyle name="Normal 5 4 6 7" xfId="52105"/>
    <cellStyle name="Normal 5 4 7" xfId="52106"/>
    <cellStyle name="Normal 5 4 7 2" xfId="52107"/>
    <cellStyle name="Normal 5 4 7 2 2" xfId="52108"/>
    <cellStyle name="Normal 5 4 7 2 3" xfId="52109"/>
    <cellStyle name="Normal 5 4 7 2 4" xfId="52110"/>
    <cellStyle name="Normal 5 4 7 2 5" xfId="52111"/>
    <cellStyle name="Normal 5 4 7 2 6" xfId="52112"/>
    <cellStyle name="Normal 5 4 7 3" xfId="52113"/>
    <cellStyle name="Normal 5 4 7 4" xfId="52114"/>
    <cellStyle name="Normal 5 4 7 5" xfId="52115"/>
    <cellStyle name="Normal 5 4 7 6" xfId="52116"/>
    <cellStyle name="Normal 5 4 7 7" xfId="52117"/>
    <cellStyle name="Normal 5 4 8" xfId="52118"/>
    <cellStyle name="Normal 5 4 8 2" xfId="52119"/>
    <cellStyle name="Normal 5 4 8 3" xfId="52120"/>
    <cellStyle name="Normal 5 4 8 4" xfId="52121"/>
    <cellStyle name="Normal 5 4 8 5" xfId="52122"/>
    <cellStyle name="Normal 5 4 8 6" xfId="52123"/>
    <cellStyle name="Normal 5 4 9" xfId="52124"/>
    <cellStyle name="Normal 5 4 9 2" xfId="52125"/>
    <cellStyle name="Normal 5 4 9 3" xfId="52126"/>
    <cellStyle name="Normal 5 4 9 4" xfId="52127"/>
    <cellStyle name="Normal 5 4 9 5" xfId="52128"/>
    <cellStyle name="Normal 5 4 9 6" xfId="52129"/>
    <cellStyle name="Normal 5 40" xfId="52130"/>
    <cellStyle name="Normal 5 40 2" xfId="52131"/>
    <cellStyle name="Normal 5 40 2 2" xfId="52132"/>
    <cellStyle name="Normal 5 40 3" xfId="52133"/>
    <cellStyle name="Normal 5 41" xfId="52134"/>
    <cellStyle name="Normal 5 41 2" xfId="52135"/>
    <cellStyle name="Normal 5 42" xfId="52136"/>
    <cellStyle name="Normal 5 42 2" xfId="52137"/>
    <cellStyle name="Normal 5 43" xfId="52138"/>
    <cellStyle name="Normal 5 43 2" xfId="52139"/>
    <cellStyle name="Normal 5 44" xfId="52140"/>
    <cellStyle name="Normal 5 45" xfId="52141"/>
    <cellStyle name="Normal 5 46" xfId="52142"/>
    <cellStyle name="Normal 5 5" xfId="52143"/>
    <cellStyle name="Normal 5 5 10" xfId="52144"/>
    <cellStyle name="Normal 5 5 10 2" xfId="52145"/>
    <cellStyle name="Normal 5 5 11" xfId="52146"/>
    <cellStyle name="Normal 5 5 12" xfId="52147"/>
    <cellStyle name="Normal 5 5 13" xfId="52148"/>
    <cellStyle name="Normal 5 5 14" xfId="52149"/>
    <cellStyle name="Normal 5 5 15" xfId="52150"/>
    <cellStyle name="Normal 5 5 2" xfId="52151"/>
    <cellStyle name="Normal 5 5 2 2" xfId="52152"/>
    <cellStyle name="Normal 5 5 2 2 2" xfId="52153"/>
    <cellStyle name="Normal 5 5 2 2 3" xfId="52154"/>
    <cellStyle name="Normal 5 5 2 2 4" xfId="52155"/>
    <cellStyle name="Normal 5 5 2 2 5" xfId="52156"/>
    <cellStyle name="Normal 5 5 2 2 6" xfId="52157"/>
    <cellStyle name="Normal 5 5 2 3" xfId="52158"/>
    <cellStyle name="Normal 5 5 2 3 2" xfId="52159"/>
    <cellStyle name="Normal 5 5 2 4" xfId="52160"/>
    <cellStyle name="Normal 5 5 2 4 2" xfId="52161"/>
    <cellStyle name="Normal 5 5 2 4 2 2" xfId="52162"/>
    <cellStyle name="Normal 5 5 2 4 3" xfId="52163"/>
    <cellStyle name="Normal 5 5 2 5" xfId="52164"/>
    <cellStyle name="Normal 5 5 2 6" xfId="52165"/>
    <cellStyle name="Normal 5 5 2 7" xfId="52166"/>
    <cellStyle name="Normal 5 5 2 8" xfId="52167"/>
    <cellStyle name="Normal 5 5 3" xfId="52168"/>
    <cellStyle name="Normal 5 5 3 2" xfId="52169"/>
    <cellStyle name="Normal 5 5 3 2 2" xfId="52170"/>
    <cellStyle name="Normal 5 5 3 2 3" xfId="52171"/>
    <cellStyle name="Normal 5 5 3 2 4" xfId="52172"/>
    <cellStyle name="Normal 5 5 3 2 5" xfId="52173"/>
    <cellStyle name="Normal 5 5 3 2 6" xfId="52174"/>
    <cellStyle name="Normal 5 5 3 3" xfId="52175"/>
    <cellStyle name="Normal 5 5 3 4" xfId="52176"/>
    <cellStyle name="Normal 5 5 3 5" xfId="52177"/>
    <cellStyle name="Normal 5 5 3 6" xfId="52178"/>
    <cellStyle name="Normal 5 5 3 7" xfId="52179"/>
    <cellStyle name="Normal 5 5 4" xfId="52180"/>
    <cellStyle name="Normal 5 5 4 2" xfId="52181"/>
    <cellStyle name="Normal 5 5 4 2 2" xfId="52182"/>
    <cellStyle name="Normal 5 5 4 2 3" xfId="52183"/>
    <cellStyle name="Normal 5 5 4 2 4" xfId="52184"/>
    <cellStyle name="Normal 5 5 4 2 5" xfId="52185"/>
    <cellStyle name="Normal 5 5 4 2 6" xfId="52186"/>
    <cellStyle name="Normal 5 5 4 3" xfId="52187"/>
    <cellStyle name="Normal 5 5 4 4" xfId="52188"/>
    <cellStyle name="Normal 5 5 4 5" xfId="52189"/>
    <cellStyle name="Normal 5 5 4 6" xfId="52190"/>
    <cellStyle name="Normal 5 5 4 7" xfId="52191"/>
    <cellStyle name="Normal 5 5 5" xfId="52192"/>
    <cellStyle name="Normal 5 5 5 2" xfId="52193"/>
    <cellStyle name="Normal 5 5 5 2 2" xfId="52194"/>
    <cellStyle name="Normal 5 5 5 2 3" xfId="52195"/>
    <cellStyle name="Normal 5 5 5 2 4" xfId="52196"/>
    <cellStyle name="Normal 5 5 5 2 5" xfId="52197"/>
    <cellStyle name="Normal 5 5 5 2 6" xfId="52198"/>
    <cellStyle name="Normal 5 5 5 3" xfId="52199"/>
    <cellStyle name="Normal 5 5 5 4" xfId="52200"/>
    <cellStyle name="Normal 5 5 5 5" xfId="52201"/>
    <cellStyle name="Normal 5 5 5 6" xfId="52202"/>
    <cellStyle name="Normal 5 5 5 7" xfId="52203"/>
    <cellStyle name="Normal 5 5 6" xfId="52204"/>
    <cellStyle name="Normal 5 5 6 2" xfId="52205"/>
    <cellStyle name="Normal 5 5 6 2 2" xfId="52206"/>
    <cellStyle name="Normal 5 5 6 2 3" xfId="52207"/>
    <cellStyle name="Normal 5 5 6 2 4" xfId="52208"/>
    <cellStyle name="Normal 5 5 6 2 5" xfId="52209"/>
    <cellStyle name="Normal 5 5 6 2 6" xfId="52210"/>
    <cellStyle name="Normal 5 5 6 3" xfId="52211"/>
    <cellStyle name="Normal 5 5 6 4" xfId="52212"/>
    <cellStyle name="Normal 5 5 6 5" xfId="52213"/>
    <cellStyle name="Normal 5 5 6 6" xfId="52214"/>
    <cellStyle name="Normal 5 5 6 7" xfId="52215"/>
    <cellStyle name="Normal 5 5 7" xfId="52216"/>
    <cellStyle name="Normal 5 5 7 2" xfId="52217"/>
    <cellStyle name="Normal 5 5 7 2 2" xfId="52218"/>
    <cellStyle name="Normal 5 5 7 2 3" xfId="52219"/>
    <cellStyle name="Normal 5 5 7 2 4" xfId="52220"/>
    <cellStyle name="Normal 5 5 7 2 5" xfId="52221"/>
    <cellStyle name="Normal 5 5 7 2 6" xfId="52222"/>
    <cellStyle name="Normal 5 5 7 3" xfId="52223"/>
    <cellStyle name="Normal 5 5 7 4" xfId="52224"/>
    <cellStyle name="Normal 5 5 7 5" xfId="52225"/>
    <cellStyle name="Normal 5 5 7 6" xfId="52226"/>
    <cellStyle name="Normal 5 5 7 7" xfId="52227"/>
    <cellStyle name="Normal 5 5 8" xfId="52228"/>
    <cellStyle name="Normal 5 5 8 2" xfId="52229"/>
    <cellStyle name="Normal 5 5 8 3" xfId="52230"/>
    <cellStyle name="Normal 5 5 8 4" xfId="52231"/>
    <cellStyle name="Normal 5 5 8 5" xfId="52232"/>
    <cellStyle name="Normal 5 5 8 6" xfId="52233"/>
    <cellStyle name="Normal 5 5 9" xfId="52234"/>
    <cellStyle name="Normal 5 5 9 2" xfId="52235"/>
    <cellStyle name="Normal 5 5 9 3" xfId="52236"/>
    <cellStyle name="Normal 5 5 9 4" xfId="52237"/>
    <cellStyle name="Normal 5 5 9 5" xfId="52238"/>
    <cellStyle name="Normal 5 5 9 6" xfId="52239"/>
    <cellStyle name="Normal 5 6" xfId="52240"/>
    <cellStyle name="Normal 5 6 10" xfId="52241"/>
    <cellStyle name="Normal 5 6 10 2" xfId="52242"/>
    <cellStyle name="Normal 5 6 11" xfId="52243"/>
    <cellStyle name="Normal 5 6 12" xfId="52244"/>
    <cellStyle name="Normal 5 6 13" xfId="52245"/>
    <cellStyle name="Normal 5 6 14" xfId="52246"/>
    <cellStyle name="Normal 5 6 15" xfId="52247"/>
    <cellStyle name="Normal 5 6 2" xfId="52248"/>
    <cellStyle name="Normal 5 6 2 2" xfId="52249"/>
    <cellStyle name="Normal 5 6 2 2 2" xfId="52250"/>
    <cellStyle name="Normal 5 6 2 2 3" xfId="52251"/>
    <cellStyle name="Normal 5 6 2 2 4" xfId="52252"/>
    <cellStyle name="Normal 5 6 2 2 5" xfId="52253"/>
    <cellStyle name="Normal 5 6 2 2 6" xfId="52254"/>
    <cellStyle name="Normal 5 6 2 3" xfId="52255"/>
    <cellStyle name="Normal 5 6 2 3 2" xfId="52256"/>
    <cellStyle name="Normal 5 6 2 4" xfId="52257"/>
    <cellStyle name="Normal 5 6 2 5" xfId="52258"/>
    <cellStyle name="Normal 5 6 2 6" xfId="52259"/>
    <cellStyle name="Normal 5 6 2 7" xfId="52260"/>
    <cellStyle name="Normal 5 6 2 8" xfId="52261"/>
    <cellStyle name="Normal 5 6 3" xfId="52262"/>
    <cellStyle name="Normal 5 6 3 2" xfId="52263"/>
    <cellStyle name="Normal 5 6 3 2 2" xfId="52264"/>
    <cellStyle name="Normal 5 6 3 2 3" xfId="52265"/>
    <cellStyle name="Normal 5 6 3 2 4" xfId="52266"/>
    <cellStyle name="Normal 5 6 3 2 5" xfId="52267"/>
    <cellStyle name="Normal 5 6 3 2 6" xfId="52268"/>
    <cellStyle name="Normal 5 6 3 3" xfId="52269"/>
    <cellStyle name="Normal 5 6 3 4" xfId="52270"/>
    <cellStyle name="Normal 5 6 3 5" xfId="52271"/>
    <cellStyle name="Normal 5 6 3 6" xfId="52272"/>
    <cellStyle name="Normal 5 6 3 7" xfId="52273"/>
    <cellStyle name="Normal 5 6 4" xfId="52274"/>
    <cellStyle name="Normal 5 6 4 2" xfId="52275"/>
    <cellStyle name="Normal 5 6 4 2 2" xfId="52276"/>
    <cellStyle name="Normal 5 6 4 2 3" xfId="52277"/>
    <cellStyle name="Normal 5 6 4 2 4" xfId="52278"/>
    <cellStyle name="Normal 5 6 4 2 5" xfId="52279"/>
    <cellStyle name="Normal 5 6 4 2 6" xfId="52280"/>
    <cellStyle name="Normal 5 6 4 3" xfId="52281"/>
    <cellStyle name="Normal 5 6 4 4" xfId="52282"/>
    <cellStyle name="Normal 5 6 4 5" xfId="52283"/>
    <cellStyle name="Normal 5 6 4 6" xfId="52284"/>
    <cellStyle name="Normal 5 6 4 7" xfId="52285"/>
    <cellStyle name="Normal 5 6 5" xfId="52286"/>
    <cellStyle name="Normal 5 6 5 2" xfId="52287"/>
    <cellStyle name="Normal 5 6 5 2 2" xfId="52288"/>
    <cellStyle name="Normal 5 6 5 2 3" xfId="52289"/>
    <cellStyle name="Normal 5 6 5 2 3 2" xfId="52290"/>
    <cellStyle name="Normal 5 6 5 2 3 2 2" xfId="52291"/>
    <cellStyle name="Normal 5 6 5 2 3 3" xfId="52292"/>
    <cellStyle name="Normal 5 6 5 2 4" xfId="52293"/>
    <cellStyle name="Normal 5 6 5 2 5" xfId="52294"/>
    <cellStyle name="Normal 5 6 5 2 6" xfId="52295"/>
    <cellStyle name="Normal 5 6 5 3" xfId="52296"/>
    <cellStyle name="Normal 5 6 5 4" xfId="52297"/>
    <cellStyle name="Normal 5 6 5 5" xfId="52298"/>
    <cellStyle name="Normal 5 6 5 6" xfId="52299"/>
    <cellStyle name="Normal 5 6 5 7" xfId="52300"/>
    <cellStyle name="Normal 5 6 6" xfId="52301"/>
    <cellStyle name="Normal 5 6 6 2" xfId="52302"/>
    <cellStyle name="Normal 5 6 6 2 2" xfId="52303"/>
    <cellStyle name="Normal 5 6 6 2 3" xfId="52304"/>
    <cellStyle name="Normal 5 6 6 2 4" xfId="52305"/>
    <cellStyle name="Normal 5 6 6 2 5" xfId="52306"/>
    <cellStyle name="Normal 5 6 6 2 6" xfId="52307"/>
    <cellStyle name="Normal 5 6 6 3" xfId="52308"/>
    <cellStyle name="Normal 5 6 6 4" xfId="52309"/>
    <cellStyle name="Normal 5 6 6 5" xfId="52310"/>
    <cellStyle name="Normal 5 6 6 6" xfId="52311"/>
    <cellStyle name="Normal 5 6 6 7" xfId="52312"/>
    <cellStyle name="Normal 5 6 7" xfId="52313"/>
    <cellStyle name="Normal 5 6 7 2" xfId="52314"/>
    <cellStyle name="Normal 5 6 7 2 2" xfId="52315"/>
    <cellStyle name="Normal 5 6 7 2 3" xfId="52316"/>
    <cellStyle name="Normal 5 6 7 2 4" xfId="52317"/>
    <cellStyle name="Normal 5 6 7 2 5" xfId="52318"/>
    <cellStyle name="Normal 5 6 7 2 6" xfId="52319"/>
    <cellStyle name="Normal 5 6 7 3" xfId="52320"/>
    <cellStyle name="Normal 5 6 7 4" xfId="52321"/>
    <cellStyle name="Normal 5 6 7 5" xfId="52322"/>
    <cellStyle name="Normal 5 6 7 6" xfId="52323"/>
    <cellStyle name="Normal 5 6 7 7" xfId="52324"/>
    <cellStyle name="Normal 5 6 8" xfId="52325"/>
    <cellStyle name="Normal 5 6 8 2" xfId="52326"/>
    <cellStyle name="Normal 5 6 8 3" xfId="52327"/>
    <cellStyle name="Normal 5 6 8 4" xfId="52328"/>
    <cellStyle name="Normal 5 6 8 5" xfId="52329"/>
    <cellStyle name="Normal 5 6 8 6" xfId="52330"/>
    <cellStyle name="Normal 5 6 9" xfId="52331"/>
    <cellStyle name="Normal 5 6 9 2" xfId="52332"/>
    <cellStyle name="Normal 5 6 9 3" xfId="52333"/>
    <cellStyle name="Normal 5 6 9 4" xfId="52334"/>
    <cellStyle name="Normal 5 6 9 5" xfId="52335"/>
    <cellStyle name="Normal 5 6 9 6" xfId="52336"/>
    <cellStyle name="Normal 5 7" xfId="52337"/>
    <cellStyle name="Normal 5 7 10" xfId="52338"/>
    <cellStyle name="Normal 5 7 10 2" xfId="52339"/>
    <cellStyle name="Normal 5 7 11" xfId="52340"/>
    <cellStyle name="Normal 5 7 12" xfId="52341"/>
    <cellStyle name="Normal 5 7 13" xfId="52342"/>
    <cellStyle name="Normal 5 7 14" xfId="52343"/>
    <cellStyle name="Normal 5 7 15" xfId="52344"/>
    <cellStyle name="Normal 5 7 2" xfId="52345"/>
    <cellStyle name="Normal 5 7 2 2" xfId="52346"/>
    <cellStyle name="Normal 5 7 2 2 2" xfId="52347"/>
    <cellStyle name="Normal 5 7 2 2 3" xfId="52348"/>
    <cellStyle name="Normal 5 7 2 2 4" xfId="52349"/>
    <cellStyle name="Normal 5 7 2 2 5" xfId="52350"/>
    <cellStyle name="Normal 5 7 2 2 6" xfId="52351"/>
    <cellStyle name="Normal 5 7 2 3" xfId="52352"/>
    <cellStyle name="Normal 5 7 2 3 2" xfId="52353"/>
    <cellStyle name="Normal 5 7 2 4" xfId="52354"/>
    <cellStyle name="Normal 5 7 2 5" xfId="52355"/>
    <cellStyle name="Normal 5 7 2 6" xfId="52356"/>
    <cellStyle name="Normal 5 7 2 7" xfId="52357"/>
    <cellStyle name="Normal 5 7 2 8" xfId="52358"/>
    <cellStyle name="Normal 5 7 3" xfId="52359"/>
    <cellStyle name="Normal 5 7 3 2" xfId="52360"/>
    <cellStyle name="Normal 5 7 3 2 2" xfId="52361"/>
    <cellStyle name="Normal 5 7 3 2 3" xfId="52362"/>
    <cellStyle name="Normal 5 7 3 2 4" xfId="52363"/>
    <cellStyle name="Normal 5 7 3 2 5" xfId="52364"/>
    <cellStyle name="Normal 5 7 3 2 6" xfId="52365"/>
    <cellStyle name="Normal 5 7 3 3" xfId="52366"/>
    <cellStyle name="Normal 5 7 3 4" xfId="52367"/>
    <cellStyle name="Normal 5 7 3 5" xfId="52368"/>
    <cellStyle name="Normal 5 7 3 6" xfId="52369"/>
    <cellStyle name="Normal 5 7 3 7" xfId="52370"/>
    <cellStyle name="Normal 5 7 4" xfId="52371"/>
    <cellStyle name="Normal 5 7 4 2" xfId="52372"/>
    <cellStyle name="Normal 5 7 4 2 2" xfId="52373"/>
    <cellStyle name="Normal 5 7 4 2 3" xfId="52374"/>
    <cellStyle name="Normal 5 7 4 2 4" xfId="52375"/>
    <cellStyle name="Normal 5 7 4 2 5" xfId="52376"/>
    <cellStyle name="Normal 5 7 4 2 6" xfId="52377"/>
    <cellStyle name="Normal 5 7 4 3" xfId="52378"/>
    <cellStyle name="Normal 5 7 4 4" xfId="52379"/>
    <cellStyle name="Normal 5 7 4 5" xfId="52380"/>
    <cellStyle name="Normal 5 7 4 6" xfId="52381"/>
    <cellStyle name="Normal 5 7 4 7" xfId="52382"/>
    <cellStyle name="Normal 5 7 5" xfId="52383"/>
    <cellStyle name="Normal 5 7 5 2" xfId="52384"/>
    <cellStyle name="Normal 5 7 5 2 2" xfId="52385"/>
    <cellStyle name="Normal 5 7 5 2 3" xfId="52386"/>
    <cellStyle name="Normal 5 7 5 2 4" xfId="52387"/>
    <cellStyle name="Normal 5 7 5 2 5" xfId="52388"/>
    <cellStyle name="Normal 5 7 5 2 6" xfId="52389"/>
    <cellStyle name="Normal 5 7 5 3" xfId="52390"/>
    <cellStyle name="Normal 5 7 5 4" xfId="52391"/>
    <cellStyle name="Normal 5 7 5 5" xfId="52392"/>
    <cellStyle name="Normal 5 7 5 6" xfId="52393"/>
    <cellStyle name="Normal 5 7 5 7" xfId="52394"/>
    <cellStyle name="Normal 5 7 6" xfId="52395"/>
    <cellStyle name="Normal 5 7 6 2" xfId="52396"/>
    <cellStyle name="Normal 5 7 6 2 2" xfId="52397"/>
    <cellStyle name="Normal 5 7 6 2 3" xfId="52398"/>
    <cellStyle name="Normal 5 7 6 2 4" xfId="52399"/>
    <cellStyle name="Normal 5 7 6 2 5" xfId="52400"/>
    <cellStyle name="Normal 5 7 6 2 6" xfId="52401"/>
    <cellStyle name="Normal 5 7 6 3" xfId="52402"/>
    <cellStyle name="Normal 5 7 6 4" xfId="52403"/>
    <cellStyle name="Normal 5 7 6 5" xfId="52404"/>
    <cellStyle name="Normal 5 7 6 6" xfId="52405"/>
    <cellStyle name="Normal 5 7 6 7" xfId="52406"/>
    <cellStyle name="Normal 5 7 7" xfId="52407"/>
    <cellStyle name="Normal 5 7 7 2" xfId="52408"/>
    <cellStyle name="Normal 5 7 7 2 2" xfId="52409"/>
    <cellStyle name="Normal 5 7 7 2 3" xfId="52410"/>
    <cellStyle name="Normal 5 7 7 2 4" xfId="52411"/>
    <cellStyle name="Normal 5 7 7 2 5" xfId="52412"/>
    <cellStyle name="Normal 5 7 7 2 6" xfId="52413"/>
    <cellStyle name="Normal 5 7 7 3" xfId="52414"/>
    <cellStyle name="Normal 5 7 7 4" xfId="52415"/>
    <cellStyle name="Normal 5 7 7 5" xfId="52416"/>
    <cellStyle name="Normal 5 7 7 6" xfId="52417"/>
    <cellStyle name="Normal 5 7 7 7" xfId="52418"/>
    <cellStyle name="Normal 5 7 8" xfId="52419"/>
    <cellStyle name="Normal 5 7 8 2" xfId="52420"/>
    <cellStyle name="Normal 5 7 8 3" xfId="52421"/>
    <cellStyle name="Normal 5 7 8 4" xfId="52422"/>
    <cellStyle name="Normal 5 7 8 5" xfId="52423"/>
    <cellStyle name="Normal 5 7 8 6" xfId="52424"/>
    <cellStyle name="Normal 5 7 9" xfId="52425"/>
    <cellStyle name="Normal 5 7 9 2" xfId="52426"/>
    <cellStyle name="Normal 5 7 9 3" xfId="52427"/>
    <cellStyle name="Normal 5 7 9 4" xfId="52428"/>
    <cellStyle name="Normal 5 7 9 5" xfId="52429"/>
    <cellStyle name="Normal 5 7 9 6" xfId="52430"/>
    <cellStyle name="Normal 5 8" xfId="52431"/>
    <cellStyle name="Normal 5 8 10" xfId="52432"/>
    <cellStyle name="Normal 5 8 10 2" xfId="52433"/>
    <cellStyle name="Normal 5 8 11" xfId="52434"/>
    <cellStyle name="Normal 5 8 12" xfId="52435"/>
    <cellStyle name="Normal 5 8 13" xfId="52436"/>
    <cellStyle name="Normal 5 8 14" xfId="52437"/>
    <cellStyle name="Normal 5 8 15" xfId="52438"/>
    <cellStyle name="Normal 5 8 2" xfId="52439"/>
    <cellStyle name="Normal 5 8 2 2" xfId="52440"/>
    <cellStyle name="Normal 5 8 2 2 2" xfId="52441"/>
    <cellStyle name="Normal 5 8 2 2 3" xfId="52442"/>
    <cellStyle name="Normal 5 8 2 2 4" xfId="52443"/>
    <cellStyle name="Normal 5 8 2 2 5" xfId="52444"/>
    <cellStyle name="Normal 5 8 2 2 6" xfId="52445"/>
    <cellStyle name="Normal 5 8 2 3" xfId="52446"/>
    <cellStyle name="Normal 5 8 2 3 2" xfId="52447"/>
    <cellStyle name="Normal 5 8 2 4" xfId="52448"/>
    <cellStyle name="Normal 5 8 2 5" xfId="52449"/>
    <cellStyle name="Normal 5 8 2 6" xfId="52450"/>
    <cellStyle name="Normal 5 8 2 7" xfId="52451"/>
    <cellStyle name="Normal 5 8 2 8" xfId="52452"/>
    <cellStyle name="Normal 5 8 3" xfId="52453"/>
    <cellStyle name="Normal 5 8 3 2" xfId="52454"/>
    <cellStyle name="Normal 5 8 3 2 2" xfId="52455"/>
    <cellStyle name="Normal 5 8 3 2 3" xfId="52456"/>
    <cellStyle name="Normal 5 8 3 2 4" xfId="52457"/>
    <cellStyle name="Normal 5 8 3 2 5" xfId="52458"/>
    <cellStyle name="Normal 5 8 3 2 6" xfId="52459"/>
    <cellStyle name="Normal 5 8 3 3" xfId="52460"/>
    <cellStyle name="Normal 5 8 3 4" xfId="52461"/>
    <cellStyle name="Normal 5 8 3 5" xfId="52462"/>
    <cellStyle name="Normal 5 8 3 6" xfId="52463"/>
    <cellStyle name="Normal 5 8 3 7" xfId="52464"/>
    <cellStyle name="Normal 5 8 4" xfId="52465"/>
    <cellStyle name="Normal 5 8 4 2" xfId="52466"/>
    <cellStyle name="Normal 5 8 4 2 2" xfId="52467"/>
    <cellStyle name="Normal 5 8 4 2 3" xfId="52468"/>
    <cellStyle name="Normal 5 8 4 2 4" xfId="52469"/>
    <cellStyle name="Normal 5 8 4 2 5" xfId="52470"/>
    <cellStyle name="Normal 5 8 4 2 6" xfId="52471"/>
    <cellStyle name="Normal 5 8 4 3" xfId="52472"/>
    <cellStyle name="Normal 5 8 4 4" xfId="52473"/>
    <cellStyle name="Normal 5 8 4 5" xfId="52474"/>
    <cellStyle name="Normal 5 8 4 6" xfId="52475"/>
    <cellStyle name="Normal 5 8 4 7" xfId="52476"/>
    <cellStyle name="Normal 5 8 5" xfId="52477"/>
    <cellStyle name="Normal 5 8 5 2" xfId="52478"/>
    <cellStyle name="Normal 5 8 5 2 2" xfId="52479"/>
    <cellStyle name="Normal 5 8 5 2 3" xfId="52480"/>
    <cellStyle name="Normal 5 8 5 2 4" xfId="52481"/>
    <cellStyle name="Normal 5 8 5 2 5" xfId="52482"/>
    <cellStyle name="Normal 5 8 5 2 6" xfId="52483"/>
    <cellStyle name="Normal 5 8 5 3" xfId="52484"/>
    <cellStyle name="Normal 5 8 5 4" xfId="52485"/>
    <cellStyle name="Normal 5 8 5 5" xfId="52486"/>
    <cellStyle name="Normal 5 8 5 6" xfId="52487"/>
    <cellStyle name="Normal 5 8 5 7" xfId="52488"/>
    <cellStyle name="Normal 5 8 6" xfId="52489"/>
    <cellStyle name="Normal 5 8 6 2" xfId="52490"/>
    <cellStyle name="Normal 5 8 6 2 2" xfId="52491"/>
    <cellStyle name="Normal 5 8 6 2 3" xfId="52492"/>
    <cellStyle name="Normal 5 8 6 2 4" xfId="52493"/>
    <cellStyle name="Normal 5 8 6 2 5" xfId="52494"/>
    <cellStyle name="Normal 5 8 6 2 6" xfId="52495"/>
    <cellStyle name="Normal 5 8 6 3" xfId="52496"/>
    <cellStyle name="Normal 5 8 6 4" xfId="52497"/>
    <cellStyle name="Normal 5 8 6 5" xfId="52498"/>
    <cellStyle name="Normal 5 8 6 6" xfId="52499"/>
    <cellStyle name="Normal 5 8 6 7" xfId="52500"/>
    <cellStyle name="Normal 5 8 7" xfId="52501"/>
    <cellStyle name="Normal 5 8 7 2" xfId="52502"/>
    <cellStyle name="Normal 5 8 7 2 2" xfId="52503"/>
    <cellStyle name="Normal 5 8 7 2 3" xfId="52504"/>
    <cellStyle name="Normal 5 8 7 2 4" xfId="52505"/>
    <cellStyle name="Normal 5 8 7 2 5" xfId="52506"/>
    <cellStyle name="Normal 5 8 7 2 6" xfId="52507"/>
    <cellStyle name="Normal 5 8 7 3" xfId="52508"/>
    <cellStyle name="Normal 5 8 7 4" xfId="52509"/>
    <cellStyle name="Normal 5 8 7 5" xfId="52510"/>
    <cellStyle name="Normal 5 8 7 6" xfId="52511"/>
    <cellStyle name="Normal 5 8 7 7" xfId="52512"/>
    <cellStyle name="Normal 5 8 8" xfId="52513"/>
    <cellStyle name="Normal 5 8 8 2" xfId="52514"/>
    <cellStyle name="Normal 5 8 8 3" xfId="52515"/>
    <cellStyle name="Normal 5 8 8 4" xfId="52516"/>
    <cellStyle name="Normal 5 8 8 5" xfId="52517"/>
    <cellStyle name="Normal 5 8 8 6" xfId="52518"/>
    <cellStyle name="Normal 5 8 9" xfId="52519"/>
    <cellStyle name="Normal 5 8 9 2" xfId="52520"/>
    <cellStyle name="Normal 5 8 9 3" xfId="52521"/>
    <cellStyle name="Normal 5 8 9 4" xfId="52522"/>
    <cellStyle name="Normal 5 8 9 5" xfId="52523"/>
    <cellStyle name="Normal 5 8 9 6" xfId="52524"/>
    <cellStyle name="Normal 5 9" xfId="52525"/>
    <cellStyle name="Normal 5 9 10" xfId="52526"/>
    <cellStyle name="Normal 5 9 10 2" xfId="52527"/>
    <cellStyle name="Normal 5 9 11" xfId="52528"/>
    <cellStyle name="Normal 5 9 12" xfId="52529"/>
    <cellStyle name="Normal 5 9 13" xfId="52530"/>
    <cellStyle name="Normal 5 9 14" xfId="52531"/>
    <cellStyle name="Normal 5 9 15" xfId="52532"/>
    <cellStyle name="Normal 5 9 2" xfId="52533"/>
    <cellStyle name="Normal 5 9 2 2" xfId="52534"/>
    <cellStyle name="Normal 5 9 2 2 2" xfId="52535"/>
    <cellStyle name="Normal 5 9 2 2 3" xfId="52536"/>
    <cellStyle name="Normal 5 9 2 2 4" xfId="52537"/>
    <cellStyle name="Normal 5 9 2 2 5" xfId="52538"/>
    <cellStyle name="Normal 5 9 2 2 6" xfId="52539"/>
    <cellStyle name="Normal 5 9 2 3" xfId="52540"/>
    <cellStyle name="Normal 5 9 2 3 2" xfId="52541"/>
    <cellStyle name="Normal 5 9 2 4" xfId="52542"/>
    <cellStyle name="Normal 5 9 2 5" xfId="52543"/>
    <cellStyle name="Normal 5 9 2 6" xfId="52544"/>
    <cellStyle name="Normal 5 9 2 7" xfId="52545"/>
    <cellStyle name="Normal 5 9 2 8" xfId="52546"/>
    <cellStyle name="Normal 5 9 3" xfId="52547"/>
    <cellStyle name="Normal 5 9 3 2" xfId="52548"/>
    <cellStyle name="Normal 5 9 3 2 2" xfId="52549"/>
    <cellStyle name="Normal 5 9 3 2 3" xfId="52550"/>
    <cellStyle name="Normal 5 9 3 2 4" xfId="52551"/>
    <cellStyle name="Normal 5 9 3 2 5" xfId="52552"/>
    <cellStyle name="Normal 5 9 3 2 6" xfId="52553"/>
    <cellStyle name="Normal 5 9 3 3" xfId="52554"/>
    <cellStyle name="Normal 5 9 3 4" xfId="52555"/>
    <cellStyle name="Normal 5 9 3 5" xfId="52556"/>
    <cellStyle name="Normal 5 9 3 6" xfId="52557"/>
    <cellStyle name="Normal 5 9 3 7" xfId="52558"/>
    <cellStyle name="Normal 5 9 4" xfId="52559"/>
    <cellStyle name="Normal 5 9 4 2" xfId="52560"/>
    <cellStyle name="Normal 5 9 4 2 2" xfId="52561"/>
    <cellStyle name="Normal 5 9 4 2 3" xfId="52562"/>
    <cellStyle name="Normal 5 9 4 2 4" xfId="52563"/>
    <cellStyle name="Normal 5 9 4 2 5" xfId="52564"/>
    <cellStyle name="Normal 5 9 4 2 6" xfId="52565"/>
    <cellStyle name="Normal 5 9 4 3" xfId="52566"/>
    <cellStyle name="Normal 5 9 4 4" xfId="52567"/>
    <cellStyle name="Normal 5 9 4 5" xfId="52568"/>
    <cellStyle name="Normal 5 9 4 6" xfId="52569"/>
    <cellStyle name="Normal 5 9 4 7" xfId="52570"/>
    <cellStyle name="Normal 5 9 5" xfId="52571"/>
    <cellStyle name="Normal 5 9 5 2" xfId="52572"/>
    <cellStyle name="Normal 5 9 5 2 2" xfId="52573"/>
    <cellStyle name="Normal 5 9 5 2 3" xfId="52574"/>
    <cellStyle name="Normal 5 9 5 2 4" xfId="52575"/>
    <cellStyle name="Normal 5 9 5 2 5" xfId="52576"/>
    <cellStyle name="Normal 5 9 5 2 6" xfId="52577"/>
    <cellStyle name="Normal 5 9 5 3" xfId="52578"/>
    <cellStyle name="Normal 5 9 5 4" xfId="52579"/>
    <cellStyle name="Normal 5 9 5 5" xfId="52580"/>
    <cellStyle name="Normal 5 9 5 6" xfId="52581"/>
    <cellStyle name="Normal 5 9 5 7" xfId="52582"/>
    <cellStyle name="Normal 5 9 6" xfId="52583"/>
    <cellStyle name="Normal 5 9 6 2" xfId="52584"/>
    <cellStyle name="Normal 5 9 6 2 2" xfId="52585"/>
    <cellStyle name="Normal 5 9 6 2 3" xfId="52586"/>
    <cellStyle name="Normal 5 9 6 2 4" xfId="52587"/>
    <cellStyle name="Normal 5 9 6 2 5" xfId="52588"/>
    <cellStyle name="Normal 5 9 6 2 6" xfId="52589"/>
    <cellStyle name="Normal 5 9 6 3" xfId="52590"/>
    <cellStyle name="Normal 5 9 6 4" xfId="52591"/>
    <cellStyle name="Normal 5 9 6 5" xfId="52592"/>
    <cellStyle name="Normal 5 9 6 6" xfId="52593"/>
    <cellStyle name="Normal 5 9 6 7" xfId="52594"/>
    <cellStyle name="Normal 5 9 7" xfId="52595"/>
    <cellStyle name="Normal 5 9 7 2" xfId="52596"/>
    <cellStyle name="Normal 5 9 7 2 2" xfId="52597"/>
    <cellStyle name="Normal 5 9 7 2 3" xfId="52598"/>
    <cellStyle name="Normal 5 9 7 2 4" xfId="52599"/>
    <cellStyle name="Normal 5 9 7 2 5" xfId="52600"/>
    <cellStyle name="Normal 5 9 7 2 6" xfId="52601"/>
    <cellStyle name="Normal 5 9 7 3" xfId="52602"/>
    <cellStyle name="Normal 5 9 7 4" xfId="52603"/>
    <cellStyle name="Normal 5 9 7 5" xfId="52604"/>
    <cellStyle name="Normal 5 9 7 6" xfId="52605"/>
    <cellStyle name="Normal 5 9 7 7" xfId="52606"/>
    <cellStyle name="Normal 5 9 8" xfId="52607"/>
    <cellStyle name="Normal 5 9 8 2" xfId="52608"/>
    <cellStyle name="Normal 5 9 8 3" xfId="52609"/>
    <cellStyle name="Normal 5 9 8 4" xfId="52610"/>
    <cellStyle name="Normal 5 9 8 5" xfId="52611"/>
    <cellStyle name="Normal 5 9 8 6" xfId="52612"/>
    <cellStyle name="Normal 5 9 9" xfId="52613"/>
    <cellStyle name="Normal 5 9 9 2" xfId="52614"/>
    <cellStyle name="Normal 5 9 9 3" xfId="52615"/>
    <cellStyle name="Normal 5 9 9 4" xfId="52616"/>
    <cellStyle name="Normal 5 9 9 5" xfId="52617"/>
    <cellStyle name="Normal 5 9 9 6" xfId="52618"/>
    <cellStyle name="Normal 50" xfId="52619"/>
    <cellStyle name="Normal 50 10" xfId="52620"/>
    <cellStyle name="Normal 50 10 2" xfId="52621"/>
    <cellStyle name="Normal 50 11" xfId="52622"/>
    <cellStyle name="Normal 50 11 2" xfId="52623"/>
    <cellStyle name="Normal 50 12" xfId="52624"/>
    <cellStyle name="Normal 50 12 2" xfId="52625"/>
    <cellStyle name="Normal 50 13" xfId="52626"/>
    <cellStyle name="Normal 50 13 2" xfId="52627"/>
    <cellStyle name="Normal 50 14" xfId="52628"/>
    <cellStyle name="Normal 50 14 2" xfId="52629"/>
    <cellStyle name="Normal 50 15" xfId="52630"/>
    <cellStyle name="Normal 50 15 2" xfId="52631"/>
    <cellStyle name="Normal 50 15 3" xfId="52632"/>
    <cellStyle name="Normal 50 16" xfId="52633"/>
    <cellStyle name="Normal 50 16 2" xfId="52634"/>
    <cellStyle name="Normal 50 17" xfId="52635"/>
    <cellStyle name="Normal 50 17 2" xfId="52636"/>
    <cellStyle name="Normal 50 18" xfId="52637"/>
    <cellStyle name="Normal 50 18 2" xfId="52638"/>
    <cellStyle name="Normal 50 19" xfId="52639"/>
    <cellStyle name="Normal 50 19 2" xfId="52640"/>
    <cellStyle name="Normal 50 2" xfId="52641"/>
    <cellStyle name="Normal 50 2 2" xfId="52642"/>
    <cellStyle name="Normal 50 20" xfId="52643"/>
    <cellStyle name="Normal 50 20 2" xfId="52644"/>
    <cellStyle name="Normal 50 21" xfId="52645"/>
    <cellStyle name="Normal 50 21 2" xfId="52646"/>
    <cellStyle name="Normal 50 22" xfId="52647"/>
    <cellStyle name="Normal 50 22 2" xfId="52648"/>
    <cellStyle name="Normal 50 23" xfId="52649"/>
    <cellStyle name="Normal 50 23 2" xfId="52650"/>
    <cellStyle name="Normal 50 24" xfId="52651"/>
    <cellStyle name="Normal 50 24 2" xfId="52652"/>
    <cellStyle name="Normal 50 25" xfId="52653"/>
    <cellStyle name="Normal 50 25 2" xfId="52654"/>
    <cellStyle name="Normal 50 26" xfId="52655"/>
    <cellStyle name="Normal 50 26 2" xfId="52656"/>
    <cellStyle name="Normal 50 27" xfId="52657"/>
    <cellStyle name="Normal 50 27 2" xfId="52658"/>
    <cellStyle name="Normal 50 28" xfId="52659"/>
    <cellStyle name="Normal 50 28 2" xfId="52660"/>
    <cellStyle name="Normal 50 3" xfId="52661"/>
    <cellStyle name="Normal 50 3 2" xfId="52662"/>
    <cellStyle name="Normal 50 4" xfId="52663"/>
    <cellStyle name="Normal 50 4 2" xfId="52664"/>
    <cellStyle name="Normal 50 5" xfId="52665"/>
    <cellStyle name="Normal 50 5 2" xfId="52666"/>
    <cellStyle name="Normal 50 6" xfId="52667"/>
    <cellStyle name="Normal 50 6 2" xfId="52668"/>
    <cellStyle name="Normal 50 7" xfId="52669"/>
    <cellStyle name="Normal 50 7 2" xfId="52670"/>
    <cellStyle name="Normal 50 8" xfId="52671"/>
    <cellStyle name="Normal 50 8 2" xfId="52672"/>
    <cellStyle name="Normal 50 9" xfId="52673"/>
    <cellStyle name="Normal 50 9 2" xfId="52674"/>
    <cellStyle name="Normal 51" xfId="52675"/>
    <cellStyle name="Normal 51 2" xfId="52676"/>
    <cellStyle name="Normal 51 3" xfId="52677"/>
    <cellStyle name="Normal 51 4" xfId="52678"/>
    <cellStyle name="Normal 51 5" xfId="52679"/>
    <cellStyle name="Normal 51 6" xfId="52680"/>
    <cellStyle name="Normal 52" xfId="52681"/>
    <cellStyle name="Normal 52 2" xfId="52682"/>
    <cellStyle name="Normal 52 2 2" xfId="52683"/>
    <cellStyle name="Normal 52 3" xfId="52684"/>
    <cellStyle name="Normal 52 3 2" xfId="52685"/>
    <cellStyle name="Normal 52 4" xfId="52686"/>
    <cellStyle name="Normal 52 4 2" xfId="52687"/>
    <cellStyle name="Normal 52 5" xfId="52688"/>
    <cellStyle name="Normal 52 5 2" xfId="52689"/>
    <cellStyle name="Normal 52 6" xfId="52690"/>
    <cellStyle name="Normal 52 6 2" xfId="52691"/>
    <cellStyle name="Normal 53" xfId="52692"/>
    <cellStyle name="Normal 53 2" xfId="52693"/>
    <cellStyle name="Normal 53 3" xfId="52694"/>
    <cellStyle name="Normal 53 4" xfId="52695"/>
    <cellStyle name="Normal 53 5" xfId="52696"/>
    <cellStyle name="Normal 53 6" xfId="52697"/>
    <cellStyle name="Normal 54" xfId="52698"/>
    <cellStyle name="Normal 54 2" xfId="52699"/>
    <cellStyle name="Normal 54 2 2" xfId="52700"/>
    <cellStyle name="Normal 54 3" xfId="52701"/>
    <cellStyle name="Normal 54 3 2" xfId="52702"/>
    <cellStyle name="Normal 54 4" xfId="52703"/>
    <cellStyle name="Normal 54 4 2" xfId="52704"/>
    <cellStyle name="Normal 54 5" xfId="52705"/>
    <cellStyle name="Normal 54 5 2" xfId="52706"/>
    <cellStyle name="Normal 54 6" xfId="52707"/>
    <cellStyle name="Normal 54 6 2" xfId="52708"/>
    <cellStyle name="Normal 55" xfId="52709"/>
    <cellStyle name="Normal 55 2" xfId="52710"/>
    <cellStyle name="Normal 55 2 2" xfId="52711"/>
    <cellStyle name="Normal 55 3" xfId="52712"/>
    <cellStyle name="Normal 55 3 2" xfId="52713"/>
    <cellStyle name="Normal 55 4" xfId="52714"/>
    <cellStyle name="Normal 55 4 2" xfId="52715"/>
    <cellStyle name="Normal 55 5" xfId="52716"/>
    <cellStyle name="Normal 55 5 2" xfId="52717"/>
    <cellStyle name="Normal 55 6" xfId="52718"/>
    <cellStyle name="Normal 55 6 2" xfId="52719"/>
    <cellStyle name="Normal 56" xfId="52720"/>
    <cellStyle name="Normal 56 2" xfId="52721"/>
    <cellStyle name="Normal 56 2 2" xfId="52722"/>
    <cellStyle name="Normal 56 3" xfId="52723"/>
    <cellStyle name="Normal 56 3 2" xfId="52724"/>
    <cellStyle name="Normal 56 4" xfId="52725"/>
    <cellStyle name="Normal 56 4 2" xfId="52726"/>
    <cellStyle name="Normal 56 5" xfId="52727"/>
    <cellStyle name="Normal 56 5 2" xfId="52728"/>
    <cellStyle name="Normal 56 6" xfId="52729"/>
    <cellStyle name="Normal 56 6 2" xfId="52730"/>
    <cellStyle name="Normal 57" xfId="52731"/>
    <cellStyle name="Normal 57 2" xfId="52732"/>
    <cellStyle name="Normal 57 2 2" xfId="52733"/>
    <cellStyle name="Normal 57 3" xfId="52734"/>
    <cellStyle name="Normal 57 3 2" xfId="52735"/>
    <cellStyle name="Normal 57 4" xfId="52736"/>
    <cellStyle name="Normal 57 4 2" xfId="52737"/>
    <cellStyle name="Normal 57 5" xfId="52738"/>
    <cellStyle name="Normal 57 5 2" xfId="52739"/>
    <cellStyle name="Normal 57 6" xfId="52740"/>
    <cellStyle name="Normal 57 6 2" xfId="52741"/>
    <cellStyle name="Normal 58" xfId="52742"/>
    <cellStyle name="Normal 58 2" xfId="52743"/>
    <cellStyle name="Normal 58 2 2" xfId="52744"/>
    <cellStyle name="Normal 58 3" xfId="52745"/>
    <cellStyle name="Normal 58 3 2" xfId="52746"/>
    <cellStyle name="Normal 58 4" xfId="52747"/>
    <cellStyle name="Normal 58 4 2" xfId="52748"/>
    <cellStyle name="Normal 58 5" xfId="52749"/>
    <cellStyle name="Normal 58 5 2" xfId="52750"/>
    <cellStyle name="Normal 58 6" xfId="52751"/>
    <cellStyle name="Normal 58 6 2" xfId="52752"/>
    <cellStyle name="Normal 59" xfId="52753"/>
    <cellStyle name="Normal 59 2" xfId="52754"/>
    <cellStyle name="Normal 59 2 2" xfId="52755"/>
    <cellStyle name="Normal 59 3" xfId="52756"/>
    <cellStyle name="Normal 59 3 2" xfId="52757"/>
    <cellStyle name="Normal 59 4" xfId="52758"/>
    <cellStyle name="Normal 59 4 2" xfId="52759"/>
    <cellStyle name="Normal 59 5" xfId="52760"/>
    <cellStyle name="Normal 59 5 2" xfId="52761"/>
    <cellStyle name="Normal 59 6" xfId="52762"/>
    <cellStyle name="Normal 59 6 2" xfId="52763"/>
    <cellStyle name="Normal 6" xfId="52764"/>
    <cellStyle name="Normal 6 10" xfId="52765"/>
    <cellStyle name="Normal 6 10 2" xfId="52766"/>
    <cellStyle name="Normal 6 10 2 2" xfId="52767"/>
    <cellStyle name="Normal 6 10 2 3" xfId="52768"/>
    <cellStyle name="Normal 6 10 2 4" xfId="52769"/>
    <cellStyle name="Normal 6 10 2 5" xfId="52770"/>
    <cellStyle name="Normal 6 10 2 6" xfId="52771"/>
    <cellStyle name="Normal 6 10 3" xfId="52772"/>
    <cellStyle name="Normal 6 10 3 2" xfId="52773"/>
    <cellStyle name="Normal 6 10 4" xfId="52774"/>
    <cellStyle name="Normal 6 10 5" xfId="52775"/>
    <cellStyle name="Normal 6 10 6" xfId="52776"/>
    <cellStyle name="Normal 6 10 7" xfId="52777"/>
    <cellStyle name="Normal 6 10 8" xfId="52778"/>
    <cellStyle name="Normal 6 11" xfId="52779"/>
    <cellStyle name="Normal 6 11 2" xfId="52780"/>
    <cellStyle name="Normal 6 11 2 2" xfId="52781"/>
    <cellStyle name="Normal 6 11 2 3" xfId="52782"/>
    <cellStyle name="Normal 6 11 2 4" xfId="52783"/>
    <cellStyle name="Normal 6 11 2 5" xfId="52784"/>
    <cellStyle name="Normal 6 11 2 6" xfId="52785"/>
    <cellStyle name="Normal 6 11 3" xfId="52786"/>
    <cellStyle name="Normal 6 11 3 2" xfId="52787"/>
    <cellStyle name="Normal 6 11 4" xfId="52788"/>
    <cellStyle name="Normal 6 11 5" xfId="52789"/>
    <cellStyle name="Normal 6 11 6" xfId="52790"/>
    <cellStyle name="Normal 6 11 7" xfId="52791"/>
    <cellStyle name="Normal 6 11 8" xfId="52792"/>
    <cellStyle name="Normal 6 12" xfId="52793"/>
    <cellStyle name="Normal 6 12 2" xfId="52794"/>
    <cellStyle name="Normal 6 12 2 2" xfId="52795"/>
    <cellStyle name="Normal 6 12 2 3" xfId="52796"/>
    <cellStyle name="Normal 6 12 2 4" xfId="52797"/>
    <cellStyle name="Normal 6 12 2 5" xfId="52798"/>
    <cellStyle name="Normal 6 12 2 6" xfId="52799"/>
    <cellStyle name="Normal 6 12 3" xfId="52800"/>
    <cellStyle name="Normal 6 12 3 2" xfId="52801"/>
    <cellStyle name="Normal 6 12 4" xfId="52802"/>
    <cellStyle name="Normal 6 12 5" xfId="52803"/>
    <cellStyle name="Normal 6 12 6" xfId="52804"/>
    <cellStyle name="Normal 6 12 7" xfId="52805"/>
    <cellStyle name="Normal 6 12 8" xfId="52806"/>
    <cellStyle name="Normal 6 13" xfId="52807"/>
    <cellStyle name="Normal 6 13 2" xfId="52808"/>
    <cellStyle name="Normal 6 13 2 2" xfId="52809"/>
    <cellStyle name="Normal 6 13 2 3" xfId="52810"/>
    <cellStyle name="Normal 6 13 2 4" xfId="52811"/>
    <cellStyle name="Normal 6 13 2 5" xfId="52812"/>
    <cellStyle name="Normal 6 13 2 6" xfId="52813"/>
    <cellStyle name="Normal 6 13 3" xfId="52814"/>
    <cellStyle name="Normal 6 13 3 2" xfId="52815"/>
    <cellStyle name="Normal 6 13 4" xfId="52816"/>
    <cellStyle name="Normal 6 13 5" xfId="52817"/>
    <cellStyle name="Normal 6 13 6" xfId="52818"/>
    <cellStyle name="Normal 6 13 7" xfId="52819"/>
    <cellStyle name="Normal 6 13 8" xfId="52820"/>
    <cellStyle name="Normal 6 14" xfId="52821"/>
    <cellStyle name="Normal 6 14 2" xfId="52822"/>
    <cellStyle name="Normal 6 14 2 2" xfId="52823"/>
    <cellStyle name="Normal 6 14 2 3" xfId="52824"/>
    <cellStyle name="Normal 6 14 2 4" xfId="52825"/>
    <cellStyle name="Normal 6 14 2 5" xfId="52826"/>
    <cellStyle name="Normal 6 14 2 6" xfId="52827"/>
    <cellStyle name="Normal 6 14 3" xfId="52828"/>
    <cellStyle name="Normal 6 14 3 2" xfId="52829"/>
    <cellStyle name="Normal 6 14 4" xfId="52830"/>
    <cellStyle name="Normal 6 14 5" xfId="52831"/>
    <cellStyle name="Normal 6 14 6" xfId="52832"/>
    <cellStyle name="Normal 6 14 7" xfId="52833"/>
    <cellStyle name="Normal 6 14 8" xfId="52834"/>
    <cellStyle name="Normal 6 15" xfId="52835"/>
    <cellStyle name="Normal 6 15 2" xfId="52836"/>
    <cellStyle name="Normal 6 15 2 2" xfId="52837"/>
    <cellStyle name="Normal 6 15 2 3" xfId="52838"/>
    <cellStyle name="Normal 6 15 2 4" xfId="52839"/>
    <cellStyle name="Normal 6 15 2 5" xfId="52840"/>
    <cellStyle name="Normal 6 15 2 6" xfId="52841"/>
    <cellStyle name="Normal 6 15 3" xfId="52842"/>
    <cellStyle name="Normal 6 15 3 2" xfId="52843"/>
    <cellStyle name="Normal 6 15 4" xfId="52844"/>
    <cellStyle name="Normal 6 15 5" xfId="52845"/>
    <cellStyle name="Normal 6 15 6" xfId="52846"/>
    <cellStyle name="Normal 6 15 7" xfId="52847"/>
    <cellStyle name="Normal 6 15 8" xfId="52848"/>
    <cellStyle name="Normal 6 16" xfId="52849"/>
    <cellStyle name="Normal 6 16 2" xfId="52850"/>
    <cellStyle name="Normal 6 16 2 2" xfId="52851"/>
    <cellStyle name="Normal 6 16 2 3" xfId="52852"/>
    <cellStyle name="Normal 6 16 2 4" xfId="52853"/>
    <cellStyle name="Normal 6 16 2 5" xfId="52854"/>
    <cellStyle name="Normal 6 16 2 6" xfId="52855"/>
    <cellStyle name="Normal 6 16 3" xfId="52856"/>
    <cellStyle name="Normal 6 16 3 2" xfId="52857"/>
    <cellStyle name="Normal 6 16 4" xfId="52858"/>
    <cellStyle name="Normal 6 16 5" xfId="52859"/>
    <cellStyle name="Normal 6 16 6" xfId="52860"/>
    <cellStyle name="Normal 6 16 7" xfId="52861"/>
    <cellStyle name="Normal 6 16 8" xfId="52862"/>
    <cellStyle name="Normal 6 17" xfId="52863"/>
    <cellStyle name="Normal 6 17 2" xfId="52864"/>
    <cellStyle name="Normal 6 17 2 2" xfId="52865"/>
    <cellStyle name="Normal 6 17 2 2 2" xfId="52866"/>
    <cellStyle name="Normal 6 17 2 2 2 2" xfId="52867"/>
    <cellStyle name="Normal 6 17 2 2 3" xfId="52868"/>
    <cellStyle name="Normal 6 17 2 3" xfId="52869"/>
    <cellStyle name="Normal 6 17 2 4" xfId="52870"/>
    <cellStyle name="Normal 6 17 2 5" xfId="52871"/>
    <cellStyle name="Normal 6 17 2 6" xfId="52872"/>
    <cellStyle name="Normal 6 17 3" xfId="52873"/>
    <cellStyle name="Normal 6 17 3 2" xfId="52874"/>
    <cellStyle name="Normal 6 17 4" xfId="52875"/>
    <cellStyle name="Normal 6 17 5" xfId="52876"/>
    <cellStyle name="Normal 6 17 6" xfId="52877"/>
    <cellStyle name="Normal 6 17 7" xfId="52878"/>
    <cellStyle name="Normal 6 17 8" xfId="52879"/>
    <cellStyle name="Normal 6 18" xfId="52880"/>
    <cellStyle name="Normal 6 18 2" xfId="52881"/>
    <cellStyle name="Normal 6 18 2 2" xfId="52882"/>
    <cellStyle name="Normal 6 18 2 3" xfId="52883"/>
    <cellStyle name="Normal 6 18 2 4" xfId="52884"/>
    <cellStyle name="Normal 6 18 2 5" xfId="52885"/>
    <cellStyle name="Normal 6 18 2 6" xfId="52886"/>
    <cellStyle name="Normal 6 18 3" xfId="52887"/>
    <cellStyle name="Normal 6 18 3 2" xfId="52888"/>
    <cellStyle name="Normal 6 18 4" xfId="52889"/>
    <cellStyle name="Normal 6 18 5" xfId="52890"/>
    <cellStyle name="Normal 6 18 6" xfId="52891"/>
    <cellStyle name="Normal 6 18 7" xfId="52892"/>
    <cellStyle name="Normal 6 18 8" xfId="52893"/>
    <cellStyle name="Normal 6 19" xfId="52894"/>
    <cellStyle name="Normal 6 19 2" xfId="52895"/>
    <cellStyle name="Normal 6 19 2 2" xfId="52896"/>
    <cellStyle name="Normal 6 19 2 3" xfId="52897"/>
    <cellStyle name="Normal 6 19 2 4" xfId="52898"/>
    <cellStyle name="Normal 6 19 2 5" xfId="52899"/>
    <cellStyle name="Normal 6 19 2 6" xfId="52900"/>
    <cellStyle name="Normal 6 19 3" xfId="52901"/>
    <cellStyle name="Normal 6 19 3 2" xfId="52902"/>
    <cellStyle name="Normal 6 19 4" xfId="52903"/>
    <cellStyle name="Normal 6 19 5" xfId="52904"/>
    <cellStyle name="Normal 6 19 6" xfId="52905"/>
    <cellStyle name="Normal 6 19 7" xfId="52906"/>
    <cellStyle name="Normal 6 19 8" xfId="52907"/>
    <cellStyle name="Normal 6 2" xfId="52908"/>
    <cellStyle name="Normal 6 2 10" xfId="52909"/>
    <cellStyle name="Normal 6 2 10 2" xfId="52910"/>
    <cellStyle name="Normal 6 2 11" xfId="52911"/>
    <cellStyle name="Normal 6 2 12" xfId="52912"/>
    <cellStyle name="Normal 6 2 2" xfId="52913"/>
    <cellStyle name="Normal 6 2 2 10" xfId="52914"/>
    <cellStyle name="Normal 6 2 2 11" xfId="52915"/>
    <cellStyle name="Normal 6 2 2 12" xfId="52916"/>
    <cellStyle name="Normal 6 2 2 2" xfId="52917"/>
    <cellStyle name="Normal 6 2 2 2 2" xfId="52918"/>
    <cellStyle name="Normal 6 2 2 2 2 2" xfId="52919"/>
    <cellStyle name="Normal 6 2 2 2 2 2 2" xfId="52920"/>
    <cellStyle name="Normal 6 2 2 2 2 2 2 2" xfId="52921"/>
    <cellStyle name="Normal 6 2 2 2 2 2 3" xfId="52922"/>
    <cellStyle name="Normal 6 2 2 2 2 2 4" xfId="52923"/>
    <cellStyle name="Normal 6 2 2 2 2 3" xfId="52924"/>
    <cellStyle name="Normal 6 2 2 2 2 3 2" xfId="52925"/>
    <cellStyle name="Normal 6 2 2 2 2 4" xfId="52926"/>
    <cellStyle name="Normal 6 2 2 2 2 4 2" xfId="52927"/>
    <cellStyle name="Normal 6 2 2 2 2 4 2 2" xfId="52928"/>
    <cellStyle name="Normal 6 2 2 2 2 4 3" xfId="52929"/>
    <cellStyle name="Normal 6 2 2 2 2 5" xfId="52930"/>
    <cellStyle name="Normal 6 2 2 2 2 5 2" xfId="52931"/>
    <cellStyle name="Normal 6 2 2 2 2 6" xfId="52932"/>
    <cellStyle name="Normal 6 2 2 2 3" xfId="52933"/>
    <cellStyle name="Normal 6 2 2 2 3 2" xfId="52934"/>
    <cellStyle name="Normal 6 2 2 2 3 2 2" xfId="52935"/>
    <cellStyle name="Normal 6 2 2 2 3 3" xfId="52936"/>
    <cellStyle name="Normal 6 2 2 2 4" xfId="52937"/>
    <cellStyle name="Normal 6 2 2 2 4 2" xfId="52938"/>
    <cellStyle name="Normal 6 2 2 2 5" xfId="52939"/>
    <cellStyle name="Normal 6 2 2 2 5 2" xfId="52940"/>
    <cellStyle name="Normal 6 2 2 2 6" xfId="52941"/>
    <cellStyle name="Normal 6 2 2 2 6 2" xfId="52942"/>
    <cellStyle name="Normal 6 2 2 3" xfId="52943"/>
    <cellStyle name="Normal 6 2 2 3 2" xfId="52944"/>
    <cellStyle name="Normal 6 2 2 3 2 2" xfId="52945"/>
    <cellStyle name="Normal 6 2 2 3 2 2 2" xfId="52946"/>
    <cellStyle name="Normal 6 2 2 3 2 2 2 2" xfId="52947"/>
    <cellStyle name="Normal 6 2 2 3 2 2 3" xfId="52948"/>
    <cellStyle name="Normal 6 2 2 3 2 3" xfId="52949"/>
    <cellStyle name="Normal 6 2 2 3 2 3 2" xfId="52950"/>
    <cellStyle name="Normal 6 2 2 3 2 4" xfId="52951"/>
    <cellStyle name="Normal 6 2 2 3 2 4 2" xfId="52952"/>
    <cellStyle name="Normal 6 2 2 3 2 5" xfId="52953"/>
    <cellStyle name="Normal 6 2 2 3 2 5 2" xfId="52954"/>
    <cellStyle name="Normal 6 2 2 3 2 6" xfId="52955"/>
    <cellStyle name="Normal 6 2 2 3 3" xfId="52956"/>
    <cellStyle name="Normal 6 2 2 3 3 2" xfId="52957"/>
    <cellStyle name="Normal 6 2 2 3 3 2 2" xfId="52958"/>
    <cellStyle name="Normal 6 2 2 3 3 3" xfId="52959"/>
    <cellStyle name="Normal 6 2 2 3 4" xfId="52960"/>
    <cellStyle name="Normal 6 2 2 3 4 2" xfId="52961"/>
    <cellStyle name="Normal 6 2 2 3 5" xfId="52962"/>
    <cellStyle name="Normal 6 2 2 3 5 2" xfId="52963"/>
    <cellStyle name="Normal 6 2 2 3 6" xfId="52964"/>
    <cellStyle name="Normal 6 2 2 3 6 2" xfId="52965"/>
    <cellStyle name="Normal 6 2 2 4" xfId="52966"/>
    <cellStyle name="Normal 6 2 2 4 2" xfId="52967"/>
    <cellStyle name="Normal 6 2 2 4 2 2" xfId="52968"/>
    <cellStyle name="Normal 6 2 2 4 2 2 2" xfId="52969"/>
    <cellStyle name="Normal 6 2 2 4 2 3" xfId="52970"/>
    <cellStyle name="Normal 6 2 2 4 3" xfId="52971"/>
    <cellStyle name="Normal 6 2 2 4 3 2" xfId="52972"/>
    <cellStyle name="Normal 6 2 2 4 4" xfId="52973"/>
    <cellStyle name="Normal 6 2 2 4 4 2" xfId="52974"/>
    <cellStyle name="Normal 6 2 2 4 5" xfId="52975"/>
    <cellStyle name="Normal 6 2 2 4 5 2" xfId="52976"/>
    <cellStyle name="Normal 6 2 2 4 6" xfId="52977"/>
    <cellStyle name="Normal 6 2 2 5" xfId="52978"/>
    <cellStyle name="Normal 6 2 2 5 2" xfId="52979"/>
    <cellStyle name="Normal 6 2 2 5 2 2" xfId="52980"/>
    <cellStyle name="Normal 6 2 2 5 3" xfId="52981"/>
    <cellStyle name="Normal 6 2 2 6" xfId="52982"/>
    <cellStyle name="Normal 6 2 2 6 2" xfId="52983"/>
    <cellStyle name="Normal 6 2 2 7" xfId="52984"/>
    <cellStyle name="Normal 6 2 2 7 2" xfId="52985"/>
    <cellStyle name="Normal 6 2 2 8" xfId="52986"/>
    <cellStyle name="Normal 6 2 2 8 2" xfId="52987"/>
    <cellStyle name="Normal 6 2 2 9" xfId="52988"/>
    <cellStyle name="Normal 6 2 3" xfId="52989"/>
    <cellStyle name="Normal 6 2 3 2" xfId="52990"/>
    <cellStyle name="Normal 6 2 4" xfId="52991"/>
    <cellStyle name="Normal 6 2 4 2" xfId="52992"/>
    <cellStyle name="Normal 6 2 4 2 2" xfId="52993"/>
    <cellStyle name="Normal 6 2 4 2 2 2" xfId="52994"/>
    <cellStyle name="Normal 6 2 4 2 2 2 2" xfId="52995"/>
    <cellStyle name="Normal 6 2 4 2 2 3" xfId="52996"/>
    <cellStyle name="Normal 6 2 4 2 3" xfId="52997"/>
    <cellStyle name="Normal 6 2 4 2 3 2" xfId="52998"/>
    <cellStyle name="Normal 6 2 4 2 4" xfId="52999"/>
    <cellStyle name="Normal 6 2 4 2 4 2" xfId="53000"/>
    <cellStyle name="Normal 6 2 4 2 5" xfId="53001"/>
    <cellStyle name="Normal 6 2 4 2 5 2" xfId="53002"/>
    <cellStyle name="Normal 6 2 4 2 6" xfId="53003"/>
    <cellStyle name="Normal 6 2 4 3" xfId="53004"/>
    <cellStyle name="Normal 6 2 4 3 2" xfId="53005"/>
    <cellStyle name="Normal 6 2 4 3 2 2" xfId="53006"/>
    <cellStyle name="Normal 6 2 4 3 3" xfId="53007"/>
    <cellStyle name="Normal 6 2 4 4" xfId="53008"/>
    <cellStyle name="Normal 6 2 4 4 2" xfId="53009"/>
    <cellStyle name="Normal 6 2 4 5" xfId="53010"/>
    <cellStyle name="Normal 6 2 4 5 2" xfId="53011"/>
    <cellStyle name="Normal 6 2 4 6" xfId="53012"/>
    <cellStyle name="Normal 6 2 4 6 2" xfId="53013"/>
    <cellStyle name="Normal 6 2 5" xfId="53014"/>
    <cellStyle name="Normal 6 2 5 2" xfId="53015"/>
    <cellStyle name="Normal 6 2 5 2 2" xfId="53016"/>
    <cellStyle name="Normal 6 2 5 2 2 2" xfId="53017"/>
    <cellStyle name="Normal 6 2 5 2 2 2 2" xfId="53018"/>
    <cellStyle name="Normal 6 2 5 2 2 3" xfId="53019"/>
    <cellStyle name="Normal 6 2 5 2 3" xfId="53020"/>
    <cellStyle name="Normal 6 2 5 2 3 2" xfId="53021"/>
    <cellStyle name="Normal 6 2 5 2 4" xfId="53022"/>
    <cellStyle name="Normal 6 2 5 2 4 2" xfId="53023"/>
    <cellStyle name="Normal 6 2 5 2 5" xfId="53024"/>
    <cellStyle name="Normal 6 2 5 2 5 2" xfId="53025"/>
    <cellStyle name="Normal 6 2 5 2 6" xfId="53026"/>
    <cellStyle name="Normal 6 2 5 3" xfId="53027"/>
    <cellStyle name="Normal 6 2 5 3 2" xfId="53028"/>
    <cellStyle name="Normal 6 2 5 3 2 2" xfId="53029"/>
    <cellStyle name="Normal 6 2 5 3 3" xfId="53030"/>
    <cellStyle name="Normal 6 2 5 4" xfId="53031"/>
    <cellStyle name="Normal 6 2 5 4 2" xfId="53032"/>
    <cellStyle name="Normal 6 2 5 5" xfId="53033"/>
    <cellStyle name="Normal 6 2 5 5 2" xfId="53034"/>
    <cellStyle name="Normal 6 2 5 6" xfId="53035"/>
    <cellStyle name="Normal 6 2 5 6 2" xfId="53036"/>
    <cellStyle name="Normal 6 2 5 7" xfId="53037"/>
    <cellStyle name="Normal 6 2 6" xfId="53038"/>
    <cellStyle name="Normal 6 2 6 2" xfId="53039"/>
    <cellStyle name="Normal 6 2 6 2 2" xfId="53040"/>
    <cellStyle name="Normal 6 2 6 2 2 2" xfId="53041"/>
    <cellStyle name="Normal 6 2 6 2 3" xfId="53042"/>
    <cellStyle name="Normal 6 2 6 3" xfId="53043"/>
    <cellStyle name="Normal 6 2 6 3 2" xfId="53044"/>
    <cellStyle name="Normal 6 2 6 4" xfId="53045"/>
    <cellStyle name="Normal 6 2 6 4 2" xfId="53046"/>
    <cellStyle name="Normal 6 2 6 5" xfId="53047"/>
    <cellStyle name="Normal 6 2 6 5 2" xfId="53048"/>
    <cellStyle name="Normal 6 2 6 6" xfId="53049"/>
    <cellStyle name="Normal 6 2 7" xfId="53050"/>
    <cellStyle name="Normal 6 2 7 2" xfId="53051"/>
    <cellStyle name="Normal 6 2 7 2 2" xfId="53052"/>
    <cellStyle name="Normal 6 2 7 3" xfId="53053"/>
    <cellStyle name="Normal 6 2 8" xfId="53054"/>
    <cellStyle name="Normal 6 2 8 2" xfId="53055"/>
    <cellStyle name="Normal 6 2 9" xfId="53056"/>
    <cellStyle name="Normal 6 2 9 2" xfId="53057"/>
    <cellStyle name="Normal 6 20" xfId="53058"/>
    <cellStyle name="Normal 6 20 2" xfId="53059"/>
    <cellStyle name="Normal 6 20 2 2" xfId="53060"/>
    <cellStyle name="Normal 6 20 3" xfId="53061"/>
    <cellStyle name="Normal 6 20 4" xfId="53062"/>
    <cellStyle name="Normal 6 20 5" xfId="53063"/>
    <cellStyle name="Normal 6 20 6" xfId="53064"/>
    <cellStyle name="Normal 6 20 7" xfId="53065"/>
    <cellStyle name="Normal 6 21" xfId="53066"/>
    <cellStyle name="Normal 6 21 2" xfId="53067"/>
    <cellStyle name="Normal 6 21 2 2" xfId="53068"/>
    <cellStyle name="Normal 6 21 3" xfId="53069"/>
    <cellStyle name="Normal 6 21 4" xfId="53070"/>
    <cellStyle name="Normal 6 21 5" xfId="53071"/>
    <cellStyle name="Normal 6 21 6" xfId="53072"/>
    <cellStyle name="Normal 6 21 7" xfId="53073"/>
    <cellStyle name="Normal 6 22" xfId="53074"/>
    <cellStyle name="Normal 6 22 2" xfId="53075"/>
    <cellStyle name="Normal 6 22 3" xfId="53076"/>
    <cellStyle name="Normal 6 23" xfId="53077"/>
    <cellStyle name="Normal 6 23 2" xfId="53078"/>
    <cellStyle name="Normal 6 24" xfId="53079"/>
    <cellStyle name="Normal 6 25" xfId="53080"/>
    <cellStyle name="Normal 6 26" xfId="53081"/>
    <cellStyle name="Normal 6 27" xfId="53082"/>
    <cellStyle name="Normal 6 28" xfId="53083"/>
    <cellStyle name="Normal 6 29" xfId="53084"/>
    <cellStyle name="Normal 6 3" xfId="53085"/>
    <cellStyle name="Normal 6 3 2" xfId="53086"/>
    <cellStyle name="Normal 6 3 2 2" xfId="53087"/>
    <cellStyle name="Normal 6 3 2 3" xfId="53088"/>
    <cellStyle name="Normal 6 3 2 3 2" xfId="53089"/>
    <cellStyle name="Normal 6 3 2 3 2 2" xfId="53090"/>
    <cellStyle name="Normal 6 3 2 3 3" xfId="53091"/>
    <cellStyle name="Normal 6 3 2 4" xfId="53092"/>
    <cellStyle name="Normal 6 3 2 5" xfId="53093"/>
    <cellStyle name="Normal 6 3 2 6" xfId="53094"/>
    <cellStyle name="Normal 6 3 3" xfId="53095"/>
    <cellStyle name="Normal 6 3 4" xfId="53096"/>
    <cellStyle name="Normal 6 3 5" xfId="53097"/>
    <cellStyle name="Normal 6 3 6" xfId="53098"/>
    <cellStyle name="Normal 6 3 7" xfId="53099"/>
    <cellStyle name="Normal 6 30" xfId="53100"/>
    <cellStyle name="Normal 6 31" xfId="53101"/>
    <cellStyle name="Normal 6 32" xfId="53102"/>
    <cellStyle name="Normal 6 33" xfId="53103"/>
    <cellStyle name="Normal 6 34" xfId="53104"/>
    <cellStyle name="Normal 6 35" xfId="53105"/>
    <cellStyle name="Normal 6 35 2" xfId="53106"/>
    <cellStyle name="Normal 6 35 2 2" xfId="53107"/>
    <cellStyle name="Normal 6 35 2 2 2" xfId="53108"/>
    <cellStyle name="Normal 6 35 2 2 2 2" xfId="53109"/>
    <cellStyle name="Normal 6 35 2 2 2 2 2" xfId="53110"/>
    <cellStyle name="Normal 6 35 2 2 2 3" xfId="53111"/>
    <cellStyle name="Normal 6 35 2 2 3" xfId="53112"/>
    <cellStyle name="Normal 6 35 2 2 3 2" xfId="53113"/>
    <cellStyle name="Normal 6 35 2 2 4" xfId="53114"/>
    <cellStyle name="Normal 6 35 2 2 4 2" xfId="53115"/>
    <cellStyle name="Normal 6 35 2 2 5" xfId="53116"/>
    <cellStyle name="Normal 6 35 2 2 5 2" xfId="53117"/>
    <cellStyle name="Normal 6 35 2 2 6" xfId="53118"/>
    <cellStyle name="Normal 6 35 2 3" xfId="53119"/>
    <cellStyle name="Normal 6 35 2 3 2" xfId="53120"/>
    <cellStyle name="Normal 6 35 2 3 2 2" xfId="53121"/>
    <cellStyle name="Normal 6 35 2 3 3" xfId="53122"/>
    <cellStyle name="Normal 6 35 2 4" xfId="53123"/>
    <cellStyle name="Normal 6 35 2 4 2" xfId="53124"/>
    <cellStyle name="Normal 6 35 2 5" xfId="53125"/>
    <cellStyle name="Normal 6 35 2 5 2" xfId="53126"/>
    <cellStyle name="Normal 6 35 2 6" xfId="53127"/>
    <cellStyle name="Normal 6 35 2 6 2" xfId="53128"/>
    <cellStyle name="Normal 6 35 2 7" xfId="53129"/>
    <cellStyle name="Normal 6 35 3" xfId="53130"/>
    <cellStyle name="Normal 6 35 3 2" xfId="53131"/>
    <cellStyle name="Normal 6 35 3 2 2" xfId="53132"/>
    <cellStyle name="Normal 6 35 3 2 2 2" xfId="53133"/>
    <cellStyle name="Normal 6 35 3 2 2 2 2" xfId="53134"/>
    <cellStyle name="Normal 6 35 3 2 2 3" xfId="53135"/>
    <cellStyle name="Normal 6 35 3 2 3" xfId="53136"/>
    <cellStyle name="Normal 6 35 3 2 3 2" xfId="53137"/>
    <cellStyle name="Normal 6 35 3 2 4" xfId="53138"/>
    <cellStyle name="Normal 6 35 3 2 4 2" xfId="53139"/>
    <cellStyle name="Normal 6 35 3 2 5" xfId="53140"/>
    <cellStyle name="Normal 6 35 3 2 5 2" xfId="53141"/>
    <cellStyle name="Normal 6 35 3 2 6" xfId="53142"/>
    <cellStyle name="Normal 6 35 3 3" xfId="53143"/>
    <cellStyle name="Normal 6 35 3 3 2" xfId="53144"/>
    <cellStyle name="Normal 6 35 3 3 2 2" xfId="53145"/>
    <cellStyle name="Normal 6 35 3 3 3" xfId="53146"/>
    <cellStyle name="Normal 6 35 3 4" xfId="53147"/>
    <cellStyle name="Normal 6 35 3 4 2" xfId="53148"/>
    <cellStyle name="Normal 6 35 3 5" xfId="53149"/>
    <cellStyle name="Normal 6 35 3 5 2" xfId="53150"/>
    <cellStyle name="Normal 6 35 3 6" xfId="53151"/>
    <cellStyle name="Normal 6 35 3 6 2" xfId="53152"/>
    <cellStyle name="Normal 6 35 3 7" xfId="53153"/>
    <cellStyle name="Normal 6 35 4" xfId="53154"/>
    <cellStyle name="Normal 6 35 4 2" xfId="53155"/>
    <cellStyle name="Normal 6 35 4 2 2" xfId="53156"/>
    <cellStyle name="Normal 6 35 4 2 2 2" xfId="53157"/>
    <cellStyle name="Normal 6 35 4 2 3" xfId="53158"/>
    <cellStyle name="Normal 6 35 4 3" xfId="53159"/>
    <cellStyle name="Normal 6 35 4 3 2" xfId="53160"/>
    <cellStyle name="Normal 6 35 4 4" xfId="53161"/>
    <cellStyle name="Normal 6 35 4 4 2" xfId="53162"/>
    <cellStyle name="Normal 6 35 4 5" xfId="53163"/>
    <cellStyle name="Normal 6 35 4 5 2" xfId="53164"/>
    <cellStyle name="Normal 6 35 4 6" xfId="53165"/>
    <cellStyle name="Normal 6 35 5" xfId="53166"/>
    <cellStyle name="Normal 6 35 5 2" xfId="53167"/>
    <cellStyle name="Normal 6 35 5 2 2" xfId="53168"/>
    <cellStyle name="Normal 6 35 5 3" xfId="53169"/>
    <cellStyle name="Normal 6 35 6" xfId="53170"/>
    <cellStyle name="Normal 6 35 6 2" xfId="53171"/>
    <cellStyle name="Normal 6 35 7" xfId="53172"/>
    <cellStyle name="Normal 6 35 7 2" xfId="53173"/>
    <cellStyle name="Normal 6 35 8" xfId="53174"/>
    <cellStyle name="Normal 6 35 8 2" xfId="53175"/>
    <cellStyle name="Normal 6 35 9" xfId="53176"/>
    <cellStyle name="Normal 6 36" xfId="53177"/>
    <cellStyle name="Normal 6 36 2" xfId="53178"/>
    <cellStyle name="Normal 6 36 2 2" xfId="53179"/>
    <cellStyle name="Normal 6 36 2 2 2" xfId="53180"/>
    <cellStyle name="Normal 6 36 2 2 2 2" xfId="53181"/>
    <cellStyle name="Normal 6 36 2 2 3" xfId="53182"/>
    <cellStyle name="Normal 6 36 2 3" xfId="53183"/>
    <cellStyle name="Normal 6 36 2 3 2" xfId="53184"/>
    <cellStyle name="Normal 6 36 2 4" xfId="53185"/>
    <cellStyle name="Normal 6 36 2 4 2" xfId="53186"/>
    <cellStyle name="Normal 6 36 2 5" xfId="53187"/>
    <cellStyle name="Normal 6 36 2 5 2" xfId="53188"/>
    <cellStyle name="Normal 6 36 2 6" xfId="53189"/>
    <cellStyle name="Normal 6 36 3" xfId="53190"/>
    <cellStyle name="Normal 6 36 3 2" xfId="53191"/>
    <cellStyle name="Normal 6 36 3 2 2" xfId="53192"/>
    <cellStyle name="Normal 6 36 3 3" xfId="53193"/>
    <cellStyle name="Normal 6 36 4" xfId="53194"/>
    <cellStyle name="Normal 6 36 4 2" xfId="53195"/>
    <cellStyle name="Normal 6 36 5" xfId="53196"/>
    <cellStyle name="Normal 6 36 5 2" xfId="53197"/>
    <cellStyle name="Normal 6 36 6" xfId="53198"/>
    <cellStyle name="Normal 6 36 6 2" xfId="53199"/>
    <cellStyle name="Normal 6 36 7" xfId="53200"/>
    <cellStyle name="Normal 6 37" xfId="53201"/>
    <cellStyle name="Normal 6 37 2" xfId="53202"/>
    <cellStyle name="Normal 6 37 2 2" xfId="53203"/>
    <cellStyle name="Normal 6 37 2 2 2" xfId="53204"/>
    <cellStyle name="Normal 6 37 2 2 2 2" xfId="53205"/>
    <cellStyle name="Normal 6 37 2 2 3" xfId="53206"/>
    <cellStyle name="Normal 6 37 2 3" xfId="53207"/>
    <cellStyle name="Normal 6 37 2 3 2" xfId="53208"/>
    <cellStyle name="Normal 6 37 2 4" xfId="53209"/>
    <cellStyle name="Normal 6 37 2 4 2" xfId="53210"/>
    <cellStyle name="Normal 6 37 2 5" xfId="53211"/>
    <cellStyle name="Normal 6 37 2 5 2" xfId="53212"/>
    <cellStyle name="Normal 6 37 2 6" xfId="53213"/>
    <cellStyle name="Normal 6 37 3" xfId="53214"/>
    <cellStyle name="Normal 6 37 3 2" xfId="53215"/>
    <cellStyle name="Normal 6 37 3 2 2" xfId="53216"/>
    <cellStyle name="Normal 6 37 3 3" xfId="53217"/>
    <cellStyle name="Normal 6 37 4" xfId="53218"/>
    <cellStyle name="Normal 6 37 4 2" xfId="53219"/>
    <cellStyle name="Normal 6 37 5" xfId="53220"/>
    <cellStyle name="Normal 6 37 5 2" xfId="53221"/>
    <cellStyle name="Normal 6 37 6" xfId="53222"/>
    <cellStyle name="Normal 6 37 6 2" xfId="53223"/>
    <cellStyle name="Normal 6 37 7" xfId="53224"/>
    <cellStyle name="Normal 6 38" xfId="53225"/>
    <cellStyle name="Normal 6 38 2" xfId="53226"/>
    <cellStyle name="Normal 6 38 2 2" xfId="53227"/>
    <cellStyle name="Normal 6 38 2 2 2" xfId="53228"/>
    <cellStyle name="Normal 6 38 2 2 2 2" xfId="53229"/>
    <cellStyle name="Normal 6 38 2 2 3" xfId="53230"/>
    <cellStyle name="Normal 6 38 2 3" xfId="53231"/>
    <cellStyle name="Normal 6 38 3" xfId="53232"/>
    <cellStyle name="Normal 6 38 3 2" xfId="53233"/>
    <cellStyle name="Normal 6 38 4" xfId="53234"/>
    <cellStyle name="Normal 6 38 4 2" xfId="53235"/>
    <cellStyle name="Normal 6 38 5" xfId="53236"/>
    <cellStyle name="Normal 6 38 5 2" xfId="53237"/>
    <cellStyle name="Normal 6 38 6" xfId="53238"/>
    <cellStyle name="Normal 6 39" xfId="53239"/>
    <cellStyle name="Normal 6 39 2" xfId="53240"/>
    <cellStyle name="Normal 6 39 2 2" xfId="53241"/>
    <cellStyle name="Normal 6 39 3" xfId="53242"/>
    <cellStyle name="Normal 6 4" xfId="53243"/>
    <cellStyle name="Normal 6 4 2" xfId="53244"/>
    <cellStyle name="Normal 6 4 2 2" xfId="53245"/>
    <cellStyle name="Normal 6 4 2 3" xfId="53246"/>
    <cellStyle name="Normal 6 4 2 4" xfId="53247"/>
    <cellStyle name="Normal 6 4 2 5" xfId="53248"/>
    <cellStyle name="Normal 6 4 2 6" xfId="53249"/>
    <cellStyle name="Normal 6 4 3" xfId="53250"/>
    <cellStyle name="Normal 6 4 3 2" xfId="53251"/>
    <cellStyle name="Normal 6 4 4" xfId="53252"/>
    <cellStyle name="Normal 6 4 5" xfId="53253"/>
    <cellStyle name="Normal 6 4 6" xfId="53254"/>
    <cellStyle name="Normal 6 4 7" xfId="53255"/>
    <cellStyle name="Normal 6 4 8" xfId="53256"/>
    <cellStyle name="Normal 6 40" xfId="53257"/>
    <cellStyle name="Normal 6 40 2" xfId="53258"/>
    <cellStyle name="Normal 6 41" xfId="53259"/>
    <cellStyle name="Normal 6 41 2" xfId="53260"/>
    <cellStyle name="Normal 6 42" xfId="53261"/>
    <cellStyle name="Normal 6 42 2" xfId="53262"/>
    <cellStyle name="Normal 6 43" xfId="53263"/>
    <cellStyle name="Normal 6 44" xfId="53264"/>
    <cellStyle name="Normal 6 45" xfId="53265"/>
    <cellStyle name="Normal 6 5" xfId="53266"/>
    <cellStyle name="Normal 6 5 2" xfId="53267"/>
    <cellStyle name="Normal 6 5 2 2" xfId="53268"/>
    <cellStyle name="Normal 6 5 2 3" xfId="53269"/>
    <cellStyle name="Normal 6 5 2 4" xfId="53270"/>
    <cellStyle name="Normal 6 5 2 5" xfId="53271"/>
    <cellStyle name="Normal 6 5 2 6" xfId="53272"/>
    <cellStyle name="Normal 6 5 3" xfId="53273"/>
    <cellStyle name="Normal 6 5 3 2" xfId="53274"/>
    <cellStyle name="Normal 6 5 4" xfId="53275"/>
    <cellStyle name="Normal 6 5 5" xfId="53276"/>
    <cellStyle name="Normal 6 5 6" xfId="53277"/>
    <cellStyle name="Normal 6 5 7" xfId="53278"/>
    <cellStyle name="Normal 6 5 8" xfId="53279"/>
    <cellStyle name="Normal 6 6" xfId="53280"/>
    <cellStyle name="Normal 6 6 2" xfId="53281"/>
    <cellStyle name="Normal 6 6 2 2" xfId="53282"/>
    <cellStyle name="Normal 6 6 2 3" xfId="53283"/>
    <cellStyle name="Normal 6 6 2 4" xfId="53284"/>
    <cellStyle name="Normal 6 6 2 5" xfId="53285"/>
    <cellStyle name="Normal 6 6 2 6" xfId="53286"/>
    <cellStyle name="Normal 6 6 3" xfId="53287"/>
    <cellStyle name="Normal 6 6 3 2" xfId="53288"/>
    <cellStyle name="Normal 6 6 4" xfId="53289"/>
    <cellStyle name="Normal 6 6 5" xfId="53290"/>
    <cellStyle name="Normal 6 6 6" xfId="53291"/>
    <cellStyle name="Normal 6 6 7" xfId="53292"/>
    <cellStyle name="Normal 6 6 8" xfId="53293"/>
    <cellStyle name="Normal 6 7" xfId="53294"/>
    <cellStyle name="Normal 6 7 2" xfId="53295"/>
    <cellStyle name="Normal 6 7 2 2" xfId="53296"/>
    <cellStyle name="Normal 6 7 2 3" xfId="53297"/>
    <cellStyle name="Normal 6 7 2 4" xfId="53298"/>
    <cellStyle name="Normal 6 7 2 5" xfId="53299"/>
    <cellStyle name="Normal 6 7 2 6" xfId="53300"/>
    <cellStyle name="Normal 6 7 3" xfId="53301"/>
    <cellStyle name="Normal 6 7 3 2" xfId="53302"/>
    <cellStyle name="Normal 6 7 4" xfId="53303"/>
    <cellStyle name="Normal 6 7 5" xfId="53304"/>
    <cellStyle name="Normal 6 7 6" xfId="53305"/>
    <cellStyle name="Normal 6 7 7" xfId="53306"/>
    <cellStyle name="Normal 6 7 8" xfId="53307"/>
    <cellStyle name="Normal 6 8" xfId="53308"/>
    <cellStyle name="Normal 6 8 2" xfId="53309"/>
    <cellStyle name="Normal 6 8 2 2" xfId="53310"/>
    <cellStyle name="Normal 6 8 2 3" xfId="53311"/>
    <cellStyle name="Normal 6 8 2 4" xfId="53312"/>
    <cellStyle name="Normal 6 8 2 5" xfId="53313"/>
    <cellStyle name="Normal 6 8 2 6" xfId="53314"/>
    <cellStyle name="Normal 6 8 3" xfId="53315"/>
    <cellStyle name="Normal 6 8 3 2" xfId="53316"/>
    <cellStyle name="Normal 6 8 4" xfId="53317"/>
    <cellStyle name="Normal 6 8 5" xfId="53318"/>
    <cellStyle name="Normal 6 8 6" xfId="53319"/>
    <cellStyle name="Normal 6 8 7" xfId="53320"/>
    <cellStyle name="Normal 6 8 8" xfId="53321"/>
    <cellStyle name="Normal 6 9" xfId="53322"/>
    <cellStyle name="Normal 6 9 2" xfId="53323"/>
    <cellStyle name="Normal 6 9 2 2" xfId="53324"/>
    <cellStyle name="Normal 6 9 2 3" xfId="53325"/>
    <cellStyle name="Normal 6 9 2 4" xfId="53326"/>
    <cellStyle name="Normal 6 9 2 5" xfId="53327"/>
    <cellStyle name="Normal 6 9 2 6" xfId="53328"/>
    <cellStyle name="Normal 6 9 3" xfId="53329"/>
    <cellStyle name="Normal 6 9 3 2" xfId="53330"/>
    <cellStyle name="Normal 6 9 4" xfId="53331"/>
    <cellStyle name="Normal 6 9 5" xfId="53332"/>
    <cellStyle name="Normal 6 9 6" xfId="53333"/>
    <cellStyle name="Normal 6 9 7" xfId="53334"/>
    <cellStyle name="Normal 6 9 8" xfId="53335"/>
    <cellStyle name="Normal 60" xfId="53336"/>
    <cellStyle name="Normal 60 2" xfId="53337"/>
    <cellStyle name="Normal 60 2 2" xfId="53338"/>
    <cellStyle name="Normal 60 3" xfId="53339"/>
    <cellStyle name="Normal 60 3 2" xfId="53340"/>
    <cellStyle name="Normal 60 3 3" xfId="53341"/>
    <cellStyle name="Normal 60 4" xfId="53342"/>
    <cellStyle name="Normal 60 4 2" xfId="53343"/>
    <cellStyle name="Normal 60 5" xfId="53344"/>
    <cellStyle name="Normal 60 5 2" xfId="53345"/>
    <cellStyle name="Normal 60 6" xfId="53346"/>
    <cellStyle name="Normal 60 6 2" xfId="53347"/>
    <cellStyle name="Normal 61" xfId="53348"/>
    <cellStyle name="Normal 61 2" xfId="53349"/>
    <cellStyle name="Normal 61 2 2" xfId="53350"/>
    <cellStyle name="Normal 61 3" xfId="53351"/>
    <cellStyle name="Normal 61 3 2" xfId="53352"/>
    <cellStyle name="Normal 61 4" xfId="53353"/>
    <cellStyle name="Normal 61 4 2" xfId="53354"/>
    <cellStyle name="Normal 61 5" xfId="53355"/>
    <cellStyle name="Normal 61 5 2" xfId="53356"/>
    <cellStyle name="Normal 61 6" xfId="53357"/>
    <cellStyle name="Normal 61 6 2" xfId="53358"/>
    <cellStyle name="Normal 62" xfId="53359"/>
    <cellStyle name="Normal 62 2" xfId="53360"/>
    <cellStyle name="Normal 62 2 2" xfId="53361"/>
    <cellStyle name="Normal 62 3" xfId="53362"/>
    <cellStyle name="Normal 62 3 2" xfId="53363"/>
    <cellStyle name="Normal 62 4" xfId="53364"/>
    <cellStyle name="Normal 62 4 2" xfId="53365"/>
    <cellStyle name="Normal 62 5" xfId="53366"/>
    <cellStyle name="Normal 62 5 2" xfId="53367"/>
    <cellStyle name="Normal 62 6" xfId="53368"/>
    <cellStyle name="Normal 62 6 2" xfId="53369"/>
    <cellStyle name="Normal 63" xfId="53370"/>
    <cellStyle name="Normal 63 2" xfId="53371"/>
    <cellStyle name="Normal 63 2 2" xfId="53372"/>
    <cellStyle name="Normal 63 3" xfId="53373"/>
    <cellStyle name="Normal 63 3 2" xfId="53374"/>
    <cellStyle name="Normal 63 4" xfId="53375"/>
    <cellStyle name="Normal 63 4 2" xfId="53376"/>
    <cellStyle name="Normal 63 5" xfId="53377"/>
    <cellStyle name="Normal 63 5 2" xfId="53378"/>
    <cellStyle name="Normal 63 6" xfId="53379"/>
    <cellStyle name="Normal 63 6 2" xfId="53380"/>
    <cellStyle name="Normal 64" xfId="53381"/>
    <cellStyle name="Normal 64 2" xfId="53382"/>
    <cellStyle name="Normal 64 2 2" xfId="53383"/>
    <cellStyle name="Normal 64 3" xfId="53384"/>
    <cellStyle name="Normal 64 3 2" xfId="53385"/>
    <cellStyle name="Normal 64 4" xfId="53386"/>
    <cellStyle name="Normal 64 4 2" xfId="53387"/>
    <cellStyle name="Normal 64 5" xfId="53388"/>
    <cellStyle name="Normal 64 5 2" xfId="53389"/>
    <cellStyle name="Normal 64 6" xfId="53390"/>
    <cellStyle name="Normal 64 6 2" xfId="53391"/>
    <cellStyle name="Normal 65" xfId="53392"/>
    <cellStyle name="Normal 65 2" xfId="53393"/>
    <cellStyle name="Normal 65 2 2" xfId="53394"/>
    <cellStyle name="Normal 65 3" xfId="53395"/>
    <cellStyle name="Normal 65 3 2" xfId="53396"/>
    <cellStyle name="Normal 65 4" xfId="53397"/>
    <cellStyle name="Normal 65 4 2" xfId="53398"/>
    <cellStyle name="Normal 65 5" xfId="53399"/>
    <cellStyle name="Normal 65 5 2" xfId="53400"/>
    <cellStyle name="Normal 65 6" xfId="53401"/>
    <cellStyle name="Normal 65 6 2" xfId="53402"/>
    <cellStyle name="Normal 66" xfId="53403"/>
    <cellStyle name="Normal 66 2" xfId="53404"/>
    <cellStyle name="Normal 66 2 2" xfId="53405"/>
    <cellStyle name="Normal 66 3" xfId="53406"/>
    <cellStyle name="Normal 66 3 2" xfId="53407"/>
    <cellStyle name="Normal 66 4" xfId="53408"/>
    <cellStyle name="Normal 66 4 2" xfId="53409"/>
    <cellStyle name="Normal 66 5" xfId="53410"/>
    <cellStyle name="Normal 66 5 2" xfId="53411"/>
    <cellStyle name="Normal 66 6" xfId="53412"/>
    <cellStyle name="Normal 66 6 2" xfId="53413"/>
    <cellStyle name="Normal 67" xfId="53414"/>
    <cellStyle name="Normal 67 2" xfId="53415"/>
    <cellStyle name="Normal 67 2 2" xfId="53416"/>
    <cellStyle name="Normal 67 3" xfId="53417"/>
    <cellStyle name="Normal 67 3 2" xfId="53418"/>
    <cellStyle name="Normal 67 4" xfId="53419"/>
    <cellStyle name="Normal 67 4 2" xfId="53420"/>
    <cellStyle name="Normal 67 5" xfId="53421"/>
    <cellStyle name="Normal 67 5 2" xfId="53422"/>
    <cellStyle name="Normal 67 6" xfId="53423"/>
    <cellStyle name="Normal 67 6 2" xfId="53424"/>
    <cellStyle name="Normal 68" xfId="53425"/>
    <cellStyle name="Normal 68 2" xfId="53426"/>
    <cellStyle name="Normal 68 2 2" xfId="53427"/>
    <cellStyle name="Normal 68 3" xfId="53428"/>
    <cellStyle name="Normal 68 3 2" xfId="53429"/>
    <cellStyle name="Normal 68 4" xfId="53430"/>
    <cellStyle name="Normal 68 4 2" xfId="53431"/>
    <cellStyle name="Normal 68 5" xfId="53432"/>
    <cellStyle name="Normal 68 5 2" xfId="53433"/>
    <cellStyle name="Normal 68 6" xfId="53434"/>
    <cellStyle name="Normal 68 6 2" xfId="53435"/>
    <cellStyle name="Normal 69" xfId="53436"/>
    <cellStyle name="Normal 69 2" xfId="53437"/>
    <cellStyle name="Normal 69 3" xfId="53438"/>
    <cellStyle name="Normal 69 4" xfId="53439"/>
    <cellStyle name="Normal 69 5" xfId="53440"/>
    <cellStyle name="Normal 69 6" xfId="53441"/>
    <cellStyle name="Normal 69 7" xfId="53442"/>
    <cellStyle name="Normal 7" xfId="2"/>
    <cellStyle name="Normal 7 10" xfId="4"/>
    <cellStyle name="Normal 7 10 2" xfId="53443"/>
    <cellStyle name="Normal 7 10 3" xfId="53444"/>
    <cellStyle name="Normal 7 11" xfId="53445"/>
    <cellStyle name="Normal 7 11 2" xfId="53446"/>
    <cellStyle name="Normal 7 12" xfId="53447"/>
    <cellStyle name="Normal 7 12 2" xfId="53448"/>
    <cellStyle name="Normal 7 12 3" xfId="57890"/>
    <cellStyle name="Normal 7 12 4" xfId="57891"/>
    <cellStyle name="Normal 7 12 5" xfId="57892"/>
    <cellStyle name="Normal 7 13" xfId="53449"/>
    <cellStyle name="Normal 7 13 2" xfId="53450"/>
    <cellStyle name="Normal 7 14" xfId="53451"/>
    <cellStyle name="Normal 7 14 2" xfId="53452"/>
    <cellStyle name="Normal 7 15" xfId="53453"/>
    <cellStyle name="Normal 7 15 2" xfId="53454"/>
    <cellStyle name="Normal 7 15 3" xfId="57893"/>
    <cellStyle name="Normal 7 15 4" xfId="57894"/>
    <cellStyle name="Normal 7 15 5" xfId="57895"/>
    <cellStyle name="Normal 7 16" xfId="53455"/>
    <cellStyle name="Normal 7 16 2" xfId="53456"/>
    <cellStyle name="Normal 7 17" xfId="53457"/>
    <cellStyle name="Normal 7 17 2" xfId="53458"/>
    <cellStyle name="Normal 7 18" xfId="53459"/>
    <cellStyle name="Normal 7 18 2" xfId="53460"/>
    <cellStyle name="Normal 7 19" xfId="53461"/>
    <cellStyle name="Normal 7 19 2" xfId="53462"/>
    <cellStyle name="Normal 7 2" xfId="53463"/>
    <cellStyle name="Normal 7 2 2" xfId="53464"/>
    <cellStyle name="Normal 7 2 2 2" xfId="53465"/>
    <cellStyle name="Normal 7 2 2 3" xfId="53466"/>
    <cellStyle name="Normal 7 2 2 4" xfId="53467"/>
    <cellStyle name="Normal 7 2 2 5" xfId="53468"/>
    <cellStyle name="Normal 7 2 2 6" xfId="53469"/>
    <cellStyle name="Normal 7 2 3" xfId="53470"/>
    <cellStyle name="Normal 7 2 3 2" xfId="53471"/>
    <cellStyle name="Normal 7 2 3 3" xfId="53472"/>
    <cellStyle name="Normal 7 2 3 4" xfId="53473"/>
    <cellStyle name="Normal 7 2 3 5" xfId="53474"/>
    <cellStyle name="Normal 7 2 3 6" xfId="53475"/>
    <cellStyle name="Normal 7 2 4" xfId="53476"/>
    <cellStyle name="Normal 7 2 5" xfId="53477"/>
    <cellStyle name="Normal 7 2 6" xfId="53478"/>
    <cellStyle name="Normal 7 2 7" xfId="53479"/>
    <cellStyle name="Normal 7 2 8" xfId="53480"/>
    <cellStyle name="Normal 7 20" xfId="53481"/>
    <cellStyle name="Normal 7 20 2" xfId="53482"/>
    <cellStyle name="Normal 7 21" xfId="53483"/>
    <cellStyle name="Normal 7 21 2" xfId="53484"/>
    <cellStyle name="Normal 7 22" xfId="53485"/>
    <cellStyle name="Normal 7 22 2" xfId="53486"/>
    <cellStyle name="Normal 7 23" xfId="53487"/>
    <cellStyle name="Normal 7 23 2" xfId="53488"/>
    <cellStyle name="Normal 7 24" xfId="53489"/>
    <cellStyle name="Normal 7 24 2" xfId="53490"/>
    <cellStyle name="Normal 7 25" xfId="53491"/>
    <cellStyle name="Normal 7 25 2" xfId="53492"/>
    <cellStyle name="Normal 7 26" xfId="53493"/>
    <cellStyle name="Normal 7 26 2" xfId="53494"/>
    <cellStyle name="Normal 7 27" xfId="53495"/>
    <cellStyle name="Normal 7 27 2" xfId="53496"/>
    <cellStyle name="Normal 7 28" xfId="53497"/>
    <cellStyle name="Normal 7 28 2" xfId="53498"/>
    <cellStyle name="Normal 7 29" xfId="53499"/>
    <cellStyle name="Normal 7 29 2" xfId="53500"/>
    <cellStyle name="Normal 7 3" xfId="53501"/>
    <cellStyle name="Normal 7 3 2" xfId="53502"/>
    <cellStyle name="Normal 7 3 2 2" xfId="53503"/>
    <cellStyle name="Normal 7 3 2 3" xfId="53504"/>
    <cellStyle name="Normal 7 3 2 4" xfId="53505"/>
    <cellStyle name="Normal 7 3 2 5" xfId="53506"/>
    <cellStyle name="Normal 7 3 2 6" xfId="53507"/>
    <cellStyle name="Normal 7 3 3" xfId="53508"/>
    <cellStyle name="Normal 7 3 3 2" xfId="53509"/>
    <cellStyle name="Normal 7 3 3 3" xfId="53510"/>
    <cellStyle name="Normal 7 3 3 4" xfId="53511"/>
    <cellStyle name="Normal 7 3 3 5" xfId="53512"/>
    <cellStyle name="Normal 7 3 3 6" xfId="53513"/>
    <cellStyle name="Normal 7 3 4" xfId="53514"/>
    <cellStyle name="Normal 7 3 5" xfId="53515"/>
    <cellStyle name="Normal 7 3 6" xfId="53516"/>
    <cellStyle name="Normal 7 3 7" xfId="53517"/>
    <cellStyle name="Normal 7 3 8" xfId="53518"/>
    <cellStyle name="Normal 7 30" xfId="53519"/>
    <cellStyle name="Normal 7 30 2" xfId="53520"/>
    <cellStyle name="Normal 7 31" xfId="53521"/>
    <cellStyle name="Normal 7 31 2" xfId="53522"/>
    <cellStyle name="Normal 7 32" xfId="53523"/>
    <cellStyle name="Normal 7 32 2" xfId="53524"/>
    <cellStyle name="Normal 7 33" xfId="53525"/>
    <cellStyle name="Normal 7 33 2" xfId="53526"/>
    <cellStyle name="Normal 7 34" xfId="53527"/>
    <cellStyle name="Normal 7 34 2" xfId="53528"/>
    <cellStyle name="Normal 7 35" xfId="53529"/>
    <cellStyle name="Normal 7 35 2" xfId="53530"/>
    <cellStyle name="Normal 7 35 2 2" xfId="53531"/>
    <cellStyle name="Normal 7 35 2 2 2" xfId="53532"/>
    <cellStyle name="Normal 7 35 2 2 2 2" xfId="53533"/>
    <cellStyle name="Normal 7 35 2 2 3" xfId="53534"/>
    <cellStyle name="Normal 7 35 2 3" xfId="53535"/>
    <cellStyle name="Normal 7 35 2 3 2" xfId="53536"/>
    <cellStyle name="Normal 7 35 2 4" xfId="53537"/>
    <cellStyle name="Normal 7 35 2 4 2" xfId="53538"/>
    <cellStyle name="Normal 7 35 2 5" xfId="53539"/>
    <cellStyle name="Normal 7 35 2 5 2" xfId="53540"/>
    <cellStyle name="Normal 7 35 2 6" xfId="53541"/>
    <cellStyle name="Normal 7 35 3" xfId="53542"/>
    <cellStyle name="Normal 7 35 3 2" xfId="53543"/>
    <cellStyle name="Normal 7 35 3 2 2" xfId="53544"/>
    <cellStyle name="Normal 7 35 3 3" xfId="53545"/>
    <cellStyle name="Normal 7 35 4" xfId="53546"/>
    <cellStyle name="Normal 7 35 4 2" xfId="53547"/>
    <cellStyle name="Normal 7 35 5" xfId="53548"/>
    <cellStyle name="Normal 7 35 5 2" xfId="53549"/>
    <cellStyle name="Normal 7 35 6" xfId="53550"/>
    <cellStyle name="Normal 7 35 6 2" xfId="53551"/>
    <cellStyle name="Normal 7 35 7" xfId="53552"/>
    <cellStyle name="Normal 7 36" xfId="53553"/>
    <cellStyle name="Normal 7 36 2" xfId="53554"/>
    <cellStyle name="Normal 7 36 2 2" xfId="53555"/>
    <cellStyle name="Normal 7 36 2 2 2" xfId="53556"/>
    <cellStyle name="Normal 7 36 2 2 2 2" xfId="53557"/>
    <cellStyle name="Normal 7 36 2 2 3" xfId="53558"/>
    <cellStyle name="Normal 7 36 2 3" xfId="53559"/>
    <cellStyle name="Normal 7 36 2 3 2" xfId="53560"/>
    <cellStyle name="Normal 7 36 2 4" xfId="53561"/>
    <cellStyle name="Normal 7 36 2 4 2" xfId="53562"/>
    <cellStyle name="Normal 7 36 2 4 2 2" xfId="53563"/>
    <cellStyle name="Normal 7 36 2 4 3" xfId="53564"/>
    <cellStyle name="Normal 7 36 2 5" xfId="53565"/>
    <cellStyle name="Normal 7 36 2 5 2" xfId="53566"/>
    <cellStyle name="Normal 7 36 2 6" xfId="53567"/>
    <cellStyle name="Normal 7 36 3" xfId="53568"/>
    <cellStyle name="Normal 7 36 3 2" xfId="53569"/>
    <cellStyle name="Normal 7 36 3 2 2" xfId="53570"/>
    <cellStyle name="Normal 7 36 3 3" xfId="53571"/>
    <cellStyle name="Normal 7 36 4" xfId="53572"/>
    <cellStyle name="Normal 7 36 4 2" xfId="53573"/>
    <cellStyle name="Normal 7 36 5" xfId="53574"/>
    <cellStyle name="Normal 7 36 5 2" xfId="53575"/>
    <cellStyle name="Normal 7 36 6" xfId="53576"/>
    <cellStyle name="Normal 7 36 6 2" xfId="53577"/>
    <cellStyle name="Normal 7 36 7" xfId="53578"/>
    <cellStyle name="Normal 7 37" xfId="53579"/>
    <cellStyle name="Normal 7 37 2" xfId="53580"/>
    <cellStyle name="Normal 7 37 2 2" xfId="53581"/>
    <cellStyle name="Normal 7 37 2 2 2" xfId="53582"/>
    <cellStyle name="Normal 7 37 2 2 2 2" xfId="53583"/>
    <cellStyle name="Normal 7 37 2 2 3" xfId="53584"/>
    <cellStyle name="Normal 7 37 2 3" xfId="53585"/>
    <cellStyle name="Normal 7 37 2 3 2" xfId="53586"/>
    <cellStyle name="Normal 7 37 2 4" xfId="53587"/>
    <cellStyle name="Normal 7 37 2 4 2" xfId="53588"/>
    <cellStyle name="Normal 7 37 2 5" xfId="53589"/>
    <cellStyle name="Normal 7 37 2 5 2" xfId="53590"/>
    <cellStyle name="Normal 7 37 2 6" xfId="53591"/>
    <cellStyle name="Normal 7 37 3" xfId="53592"/>
    <cellStyle name="Normal 7 37 3 2" xfId="53593"/>
    <cellStyle name="Normal 7 37 3 2 2" xfId="53594"/>
    <cellStyle name="Normal 7 37 3 3" xfId="53595"/>
    <cellStyle name="Normal 7 37 4" xfId="53596"/>
    <cellStyle name="Normal 7 37 4 2" xfId="53597"/>
    <cellStyle name="Normal 7 37 5" xfId="53598"/>
    <cellStyle name="Normal 7 37 5 2" xfId="53599"/>
    <cellStyle name="Normal 7 37 6" xfId="53600"/>
    <cellStyle name="Normal 7 37 6 2" xfId="53601"/>
    <cellStyle name="Normal 7 37 7" xfId="53602"/>
    <cellStyle name="Normal 7 38" xfId="53603"/>
    <cellStyle name="Normal 7 38 2" xfId="53604"/>
    <cellStyle name="Normal 7 38 2 2" xfId="53605"/>
    <cellStyle name="Normal 7 38 2 2 2" xfId="53606"/>
    <cellStyle name="Normal 7 38 2 3" xfId="53607"/>
    <cellStyle name="Normal 7 38 3" xfId="53608"/>
    <cellStyle name="Normal 7 38 3 2" xfId="53609"/>
    <cellStyle name="Normal 7 38 4" xfId="53610"/>
    <cellStyle name="Normal 7 38 4 2" xfId="53611"/>
    <cellStyle name="Normal 7 38 5" xfId="53612"/>
    <cellStyle name="Normal 7 38 5 2" xfId="53613"/>
    <cellStyle name="Normal 7 38 6" xfId="53614"/>
    <cellStyle name="Normal 7 39" xfId="53615"/>
    <cellStyle name="Normal 7 39 2" xfId="53616"/>
    <cellStyle name="Normal 7 39 2 2" xfId="53617"/>
    <cellStyle name="Normal 7 39 3" xfId="53618"/>
    <cellStyle name="Normal 7 4" xfId="53619"/>
    <cellStyle name="Normal 7 4 2" xfId="53620"/>
    <cellStyle name="Normal 7 4 2 2" xfId="53621"/>
    <cellStyle name="Normal 7 4 2 3" xfId="53622"/>
    <cellStyle name="Normal 7 4 2 4" xfId="53623"/>
    <cellStyle name="Normal 7 4 2 5" xfId="53624"/>
    <cellStyle name="Normal 7 4 2 6" xfId="53625"/>
    <cellStyle name="Normal 7 4 3" xfId="53626"/>
    <cellStyle name="Normal 7 4 3 2" xfId="53627"/>
    <cellStyle name="Normal 7 4 3 3" xfId="53628"/>
    <cellStyle name="Normal 7 4 3 4" xfId="53629"/>
    <cellStyle name="Normal 7 4 3 5" xfId="53630"/>
    <cellStyle name="Normal 7 4 3 6" xfId="53631"/>
    <cellStyle name="Normal 7 4 4" xfId="53632"/>
    <cellStyle name="Normal 7 4 5" xfId="53633"/>
    <cellStyle name="Normal 7 4 6" xfId="53634"/>
    <cellStyle name="Normal 7 4 7" xfId="53635"/>
    <cellStyle name="Normal 7 4 8" xfId="53636"/>
    <cellStyle name="Normal 7 40" xfId="53637"/>
    <cellStyle name="Normal 7 40 2" xfId="53638"/>
    <cellStyle name="Normal 7 41" xfId="53639"/>
    <cellStyle name="Normal 7 41 2" xfId="53640"/>
    <cellStyle name="Normal 7 42" xfId="53641"/>
    <cellStyle name="Normal 7 42 2" xfId="53642"/>
    <cellStyle name="Normal 7 43" xfId="53643"/>
    <cellStyle name="Normal 7 43 2" xfId="53644"/>
    <cellStyle name="Normal 7 44" xfId="53645"/>
    <cellStyle name="Normal 7 45" xfId="53646"/>
    <cellStyle name="Normal 7 46" xfId="53647"/>
    <cellStyle name="Normal 7 47" xfId="53648"/>
    <cellStyle name="Normal 7 48" xfId="53649"/>
    <cellStyle name="Normal 7 5" xfId="53650"/>
    <cellStyle name="Normal 7 5 2" xfId="53651"/>
    <cellStyle name="Normal 7 5 2 2" xfId="53652"/>
    <cellStyle name="Normal 7 5 2 3" xfId="53653"/>
    <cellStyle name="Normal 7 5 2 4" xfId="53654"/>
    <cellStyle name="Normal 7 5 2 5" xfId="53655"/>
    <cellStyle name="Normal 7 5 2 6" xfId="53656"/>
    <cellStyle name="Normal 7 5 3" xfId="53657"/>
    <cellStyle name="Normal 7 5 3 2" xfId="53658"/>
    <cellStyle name="Normal 7 5 3 3" xfId="53659"/>
    <cellStyle name="Normal 7 5 3 4" xfId="53660"/>
    <cellStyle name="Normal 7 5 3 5" xfId="53661"/>
    <cellStyle name="Normal 7 5 3 6" xfId="53662"/>
    <cellStyle name="Normal 7 5 4" xfId="53663"/>
    <cellStyle name="Normal 7 5 5" xfId="53664"/>
    <cellStyle name="Normal 7 5 6" xfId="53665"/>
    <cellStyle name="Normal 7 5 7" xfId="53666"/>
    <cellStyle name="Normal 7 5 8" xfId="53667"/>
    <cellStyle name="Normal 7 6" xfId="53668"/>
    <cellStyle name="Normal 7 6 2" xfId="53669"/>
    <cellStyle name="Normal 7 6 2 2" xfId="53670"/>
    <cellStyle name="Normal 7 6 2 3" xfId="53671"/>
    <cellStyle name="Normal 7 6 2 4" xfId="53672"/>
    <cellStyle name="Normal 7 6 2 5" xfId="53673"/>
    <cellStyle name="Normal 7 6 2 6" xfId="53674"/>
    <cellStyle name="Normal 7 6 3" xfId="53675"/>
    <cellStyle name="Normal 7 6 3 2" xfId="53676"/>
    <cellStyle name="Normal 7 6 3 3" xfId="53677"/>
    <cellStyle name="Normal 7 6 3 4" xfId="53678"/>
    <cellStyle name="Normal 7 6 3 5" xfId="53679"/>
    <cellStyle name="Normal 7 6 3 6" xfId="53680"/>
    <cellStyle name="Normal 7 6 4" xfId="53681"/>
    <cellStyle name="Normal 7 6 5" xfId="53682"/>
    <cellStyle name="Normal 7 6 6" xfId="53683"/>
    <cellStyle name="Normal 7 6 7" xfId="53684"/>
    <cellStyle name="Normal 7 6 8" xfId="53685"/>
    <cellStyle name="Normal 7 7" xfId="53686"/>
    <cellStyle name="Normal 7 7 2" xfId="53687"/>
    <cellStyle name="Normal 7 7 2 2" xfId="53688"/>
    <cellStyle name="Normal 7 7 2 3" xfId="53689"/>
    <cellStyle name="Normal 7 7 2 4" xfId="53690"/>
    <cellStyle name="Normal 7 7 2 5" xfId="53691"/>
    <cellStyle name="Normal 7 7 2 6" xfId="53692"/>
    <cellStyle name="Normal 7 7 3" xfId="53693"/>
    <cellStyle name="Normal 7 7 3 2" xfId="53694"/>
    <cellStyle name="Normal 7 7 3 3" xfId="53695"/>
    <cellStyle name="Normal 7 7 3 4" xfId="53696"/>
    <cellStyle name="Normal 7 7 3 5" xfId="53697"/>
    <cellStyle name="Normal 7 7 3 6" xfId="53698"/>
    <cellStyle name="Normal 7 7 4" xfId="53699"/>
    <cellStyle name="Normal 7 7 5" xfId="53700"/>
    <cellStyle name="Normal 7 7 6" xfId="53701"/>
    <cellStyle name="Normal 7 7 7" xfId="53702"/>
    <cellStyle name="Normal 7 7 8" xfId="53703"/>
    <cellStyle name="Normal 7 8" xfId="53704"/>
    <cellStyle name="Normal 7 8 2" xfId="53705"/>
    <cellStyle name="Normal 7 8 2 2" xfId="53706"/>
    <cellStyle name="Normal 7 8 2 3" xfId="53707"/>
    <cellStyle name="Normal 7 8 2 4" xfId="53708"/>
    <cellStyle name="Normal 7 8 2 5" xfId="53709"/>
    <cellStyle name="Normal 7 8 2 6" xfId="53710"/>
    <cellStyle name="Normal 7 8 3" xfId="53711"/>
    <cellStyle name="Normal 7 8 4" xfId="53712"/>
    <cellStyle name="Normal 7 8 5" xfId="53713"/>
    <cellStyle name="Normal 7 8 6" xfId="53714"/>
    <cellStyle name="Normal 7 8 7" xfId="53715"/>
    <cellStyle name="Normal 7 9" xfId="53716"/>
    <cellStyle name="Normal 7 9 2" xfId="53717"/>
    <cellStyle name="Normal 7 9 2 2" xfId="53718"/>
    <cellStyle name="Normal 7 9 2 3" xfId="53719"/>
    <cellStyle name="Normal 7 9 2 4" xfId="53720"/>
    <cellStyle name="Normal 7 9 2 5" xfId="53721"/>
    <cellStyle name="Normal 7 9 2 6" xfId="53722"/>
    <cellStyle name="Normal 7 9 3" xfId="53723"/>
    <cellStyle name="Normal 7 9 3 2" xfId="53724"/>
    <cellStyle name="Normal 7 9 3 2 2" xfId="53725"/>
    <cellStyle name="Normal 7 9 3 3" xfId="53726"/>
    <cellStyle name="Normal 7 9 4" xfId="53727"/>
    <cellStyle name="Normal 7 9 5" xfId="53728"/>
    <cellStyle name="Normal 7 9 6" xfId="53729"/>
    <cellStyle name="Normal 7 9 7" xfId="53730"/>
    <cellStyle name="Normal 70" xfId="53731"/>
    <cellStyle name="Normal 70 2" xfId="53732"/>
    <cellStyle name="Normal 70 2 2" xfId="53733"/>
    <cellStyle name="Normal 70 3" xfId="53734"/>
    <cellStyle name="Normal 70 3 2" xfId="53735"/>
    <cellStyle name="Normal 70 4" xfId="53736"/>
    <cellStyle name="Normal 70 4 2" xfId="53737"/>
    <cellStyle name="Normal 70 4 3" xfId="53738"/>
    <cellStyle name="Normal 70 5" xfId="53739"/>
    <cellStyle name="Normal 70 5 2" xfId="53740"/>
    <cellStyle name="Normal 70 6" xfId="53741"/>
    <cellStyle name="Normal 70 6 2" xfId="53742"/>
    <cellStyle name="Normal 71" xfId="53743"/>
    <cellStyle name="Normal 71 2" xfId="57896"/>
    <cellStyle name="Normal 71 3" xfId="57897"/>
    <cellStyle name="Normal 71 4" xfId="57898"/>
    <cellStyle name="Normal 71 5" xfId="57899"/>
    <cellStyle name="Normal 72" xfId="53744"/>
    <cellStyle name="Normal 72 2" xfId="53745"/>
    <cellStyle name="Normal 72 2 2" xfId="53746"/>
    <cellStyle name="Normal 72 3" xfId="53747"/>
    <cellStyle name="Normal 72 3 2" xfId="53748"/>
    <cellStyle name="Normal 72 4" xfId="53749"/>
    <cellStyle name="Normal 72 4 2" xfId="53750"/>
    <cellStyle name="Normal 72 5" xfId="53751"/>
    <cellStyle name="Normal 72 5 2" xfId="53752"/>
    <cellStyle name="Normal 73" xfId="53753"/>
    <cellStyle name="Normal 73 2" xfId="57900"/>
    <cellStyle name="Normal 73 3" xfId="57901"/>
    <cellStyle name="Normal 73 4" xfId="57902"/>
    <cellStyle name="Normal 73 5" xfId="57903"/>
    <cellStyle name="Normal 74" xfId="53754"/>
    <cellStyle name="Normal 74 2" xfId="57904"/>
    <cellStyle name="Normal 74 3" xfId="57905"/>
    <cellStyle name="Normal 74 4" xfId="57906"/>
    <cellStyle name="Normal 74 5" xfId="57907"/>
    <cellStyle name="Normal 75" xfId="53755"/>
    <cellStyle name="Normal 75 2" xfId="57908"/>
    <cellStyle name="Normal 75 3" xfId="57909"/>
    <cellStyle name="Normal 75 4" xfId="57910"/>
    <cellStyle name="Normal 75 5" xfId="57911"/>
    <cellStyle name="Normal 76" xfId="53756"/>
    <cellStyle name="Normal 76 2" xfId="53757"/>
    <cellStyle name="Normal 76 2 2" xfId="53758"/>
    <cellStyle name="Normal 76 3" xfId="53759"/>
    <cellStyle name="Normal 76 3 2" xfId="53760"/>
    <cellStyle name="Normal 76 4" xfId="53761"/>
    <cellStyle name="Normal 76 4 2" xfId="53762"/>
    <cellStyle name="Normal 76 5" xfId="53763"/>
    <cellStyle name="Normal 76 5 2" xfId="53764"/>
    <cellStyle name="Normal 77" xfId="53765"/>
    <cellStyle name="Normal 77 2" xfId="53766"/>
    <cellStyle name="Normal 77 2 2" xfId="53767"/>
    <cellStyle name="Normal 77 3" xfId="53768"/>
    <cellStyle name="Normal 77 3 2" xfId="53769"/>
    <cellStyle name="Normal 77 4" xfId="53770"/>
    <cellStyle name="Normal 77 4 2" xfId="53771"/>
    <cellStyle name="Normal 77 5" xfId="53772"/>
    <cellStyle name="Normal 77 5 2" xfId="53773"/>
    <cellStyle name="Normal 78" xfId="53774"/>
    <cellStyle name="Normal 78 2" xfId="53775"/>
    <cellStyle name="Normal 78 2 2" xfId="53776"/>
    <cellStyle name="Normal 78 3" xfId="53777"/>
    <cellStyle name="Normal 78 3 2" xfId="53778"/>
    <cellStyle name="Normal 78 4" xfId="53779"/>
    <cellStyle name="Normal 78 4 2" xfId="53780"/>
    <cellStyle name="Normal 78 5" xfId="53781"/>
    <cellStyle name="Normal 78 5 2" xfId="53782"/>
    <cellStyle name="Normal 79" xfId="53783"/>
    <cellStyle name="Normal 79 2" xfId="53784"/>
    <cellStyle name="Normal 79 2 2" xfId="53785"/>
    <cellStyle name="Normal 79 3" xfId="53786"/>
    <cellStyle name="Normal 79 3 2" xfId="53787"/>
    <cellStyle name="Normal 79 4" xfId="53788"/>
    <cellStyle name="Normal 79 4 2" xfId="53789"/>
    <cellStyle name="Normal 79 5" xfId="53790"/>
    <cellStyle name="Normal 79 5 2" xfId="53791"/>
    <cellStyle name="Normal 8" xfId="53792"/>
    <cellStyle name="Normal 8 10" xfId="53793"/>
    <cellStyle name="Normal 8 10 2" xfId="53794"/>
    <cellStyle name="Normal 8 10 2 2" xfId="53795"/>
    <cellStyle name="Normal 8 10 3" xfId="53796"/>
    <cellStyle name="Normal 8 10 4" xfId="53797"/>
    <cellStyle name="Normal 8 11" xfId="53798"/>
    <cellStyle name="Normal 8 11 2" xfId="53799"/>
    <cellStyle name="Normal 8 11 3" xfId="53800"/>
    <cellStyle name="Normal 8 12" xfId="53801"/>
    <cellStyle name="Normal 8 12 2" xfId="53802"/>
    <cellStyle name="Normal 8 13" xfId="53803"/>
    <cellStyle name="Normal 8 13 2" xfId="53804"/>
    <cellStyle name="Normal 8 14" xfId="53805"/>
    <cellStyle name="Normal 8 14 2" xfId="53806"/>
    <cellStyle name="Normal 8 15" xfId="53807"/>
    <cellStyle name="Normal 8 15 2" xfId="53808"/>
    <cellStyle name="Normal 8 16" xfId="53809"/>
    <cellStyle name="Normal 8 16 2" xfId="53810"/>
    <cellStyle name="Normal 8 17" xfId="53811"/>
    <cellStyle name="Normal 8 17 2" xfId="53812"/>
    <cellStyle name="Normal 8 18" xfId="53813"/>
    <cellStyle name="Normal 8 18 2" xfId="53814"/>
    <cellStyle name="Normal 8 19" xfId="53815"/>
    <cellStyle name="Normal 8 19 2" xfId="53816"/>
    <cellStyle name="Normal 8 2" xfId="53817"/>
    <cellStyle name="Normal 8 2 2" xfId="53818"/>
    <cellStyle name="Normal 8 2 2 2" xfId="53819"/>
    <cellStyle name="Normal 8 2 2 3" xfId="53820"/>
    <cellStyle name="Normal 8 2 2 4" xfId="53821"/>
    <cellStyle name="Normal 8 2 2 5" xfId="53822"/>
    <cellStyle name="Normal 8 2 2 6" xfId="53823"/>
    <cellStyle name="Normal 8 2 3" xfId="53824"/>
    <cellStyle name="Normal 8 2 4" xfId="53825"/>
    <cellStyle name="Normal 8 2 5" xfId="53826"/>
    <cellStyle name="Normal 8 2 6" xfId="53827"/>
    <cellStyle name="Normal 8 2 7" xfId="53828"/>
    <cellStyle name="Normal 8 20" xfId="53829"/>
    <cellStyle name="Normal 8 20 2" xfId="53830"/>
    <cellStyle name="Normal 8 21" xfId="53831"/>
    <cellStyle name="Normal 8 21 2" xfId="53832"/>
    <cellStyle name="Normal 8 21 3" xfId="53833"/>
    <cellStyle name="Normal 8 22" xfId="53834"/>
    <cellStyle name="Normal 8 22 2" xfId="53835"/>
    <cellStyle name="Normal 8 23" xfId="53836"/>
    <cellStyle name="Normal 8 23 2" xfId="53837"/>
    <cellStyle name="Normal 8 24" xfId="53838"/>
    <cellStyle name="Normal 8 24 2" xfId="53839"/>
    <cellStyle name="Normal 8 25" xfId="53840"/>
    <cellStyle name="Normal 8 25 2" xfId="53841"/>
    <cellStyle name="Normal 8 26" xfId="53842"/>
    <cellStyle name="Normal 8 26 2" xfId="53843"/>
    <cellStyle name="Normal 8 27" xfId="53844"/>
    <cellStyle name="Normal 8 27 2" xfId="53845"/>
    <cellStyle name="Normal 8 28" xfId="53846"/>
    <cellStyle name="Normal 8 28 2" xfId="53847"/>
    <cellStyle name="Normal 8 29" xfId="53848"/>
    <cellStyle name="Normal 8 29 2" xfId="53849"/>
    <cellStyle name="Normal 8 3" xfId="53850"/>
    <cellStyle name="Normal 8 3 2" xfId="53851"/>
    <cellStyle name="Normal 8 3 2 2" xfId="53852"/>
    <cellStyle name="Normal 8 3 2 3" xfId="53853"/>
    <cellStyle name="Normal 8 3 2 4" xfId="53854"/>
    <cellStyle name="Normal 8 3 2 5" xfId="53855"/>
    <cellStyle name="Normal 8 3 2 6" xfId="53856"/>
    <cellStyle name="Normal 8 3 3" xfId="53857"/>
    <cellStyle name="Normal 8 3 4" xfId="53858"/>
    <cellStyle name="Normal 8 3 5" xfId="53859"/>
    <cellStyle name="Normal 8 3 6" xfId="53860"/>
    <cellStyle name="Normal 8 3 7" xfId="53861"/>
    <cellStyle name="Normal 8 30" xfId="53862"/>
    <cellStyle name="Normal 8 30 2" xfId="53863"/>
    <cellStyle name="Normal 8 31" xfId="53864"/>
    <cellStyle name="Normal 8 31 2" xfId="53865"/>
    <cellStyle name="Normal 8 32" xfId="53866"/>
    <cellStyle name="Normal 8 32 2" xfId="53867"/>
    <cellStyle name="Normal 8 33" xfId="53868"/>
    <cellStyle name="Normal 8 33 2" xfId="53869"/>
    <cellStyle name="Normal 8 33 2 2" xfId="53870"/>
    <cellStyle name="Normal 8 33 2 2 2" xfId="53871"/>
    <cellStyle name="Normal 8 33 2 2 2 2" xfId="53872"/>
    <cellStyle name="Normal 8 33 2 2 3" xfId="53873"/>
    <cellStyle name="Normal 8 33 2 3" xfId="53874"/>
    <cellStyle name="Normal 8 33 2 3 2" xfId="53875"/>
    <cellStyle name="Normal 8 33 2 4" xfId="53876"/>
    <cellStyle name="Normal 8 33 2 4 2" xfId="53877"/>
    <cellStyle name="Normal 8 33 2 4 2 2" xfId="53878"/>
    <cellStyle name="Normal 8 33 2 4 3" xfId="53879"/>
    <cellStyle name="Normal 8 33 2 5" xfId="53880"/>
    <cellStyle name="Normal 8 33 2 5 2" xfId="53881"/>
    <cellStyle name="Normal 8 33 2 6" xfId="53882"/>
    <cellStyle name="Normal 8 33 3" xfId="53883"/>
    <cellStyle name="Normal 8 33 3 2" xfId="53884"/>
    <cellStyle name="Normal 8 33 3 2 2" xfId="53885"/>
    <cellStyle name="Normal 8 33 3 3" xfId="53886"/>
    <cellStyle name="Normal 8 33 4" xfId="53887"/>
    <cellStyle name="Normal 8 33 4 2" xfId="53888"/>
    <cellStyle name="Normal 8 33 5" xfId="53889"/>
    <cellStyle name="Normal 8 33 5 2" xfId="53890"/>
    <cellStyle name="Normal 8 33 6" xfId="53891"/>
    <cellStyle name="Normal 8 33 6 2" xfId="53892"/>
    <cellStyle name="Normal 8 33 7" xfId="53893"/>
    <cellStyle name="Normal 8 34" xfId="53894"/>
    <cellStyle name="Normal 8 34 2" xfId="53895"/>
    <cellStyle name="Normal 8 34 2 2" xfId="53896"/>
    <cellStyle name="Normal 8 34 2 2 2" xfId="53897"/>
    <cellStyle name="Normal 8 34 2 3" xfId="53898"/>
    <cellStyle name="Normal 8 34 3" xfId="53899"/>
    <cellStyle name="Normal 8 34 3 2" xfId="53900"/>
    <cellStyle name="Normal 8 34 4" xfId="53901"/>
    <cellStyle name="Normal 8 34 4 2" xfId="53902"/>
    <cellStyle name="Normal 8 34 5" xfId="53903"/>
    <cellStyle name="Normal 8 34 5 2" xfId="53904"/>
    <cellStyle name="Normal 8 34 6" xfId="53905"/>
    <cellStyle name="Normal 8 35" xfId="53906"/>
    <cellStyle name="Normal 8 35 2" xfId="53907"/>
    <cellStyle name="Normal 8 35 2 2" xfId="53908"/>
    <cellStyle name="Normal 8 35 3" xfId="53909"/>
    <cellStyle name="Normal 8 36" xfId="53910"/>
    <cellStyle name="Normal 8 36 2" xfId="53911"/>
    <cellStyle name="Normal 8 37" xfId="53912"/>
    <cellStyle name="Normal 8 37 2" xfId="53913"/>
    <cellStyle name="Normal 8 38" xfId="53914"/>
    <cellStyle name="Normal 8 38 2" xfId="53915"/>
    <cellStyle name="Normal 8 39" xfId="53916"/>
    <cellStyle name="Normal 8 4" xfId="53917"/>
    <cellStyle name="Normal 8 4 2" xfId="53918"/>
    <cellStyle name="Normal 8 4 2 2" xfId="53919"/>
    <cellStyle name="Normal 8 4 2 2 2" xfId="53920"/>
    <cellStyle name="Normal 8 4 2 3" xfId="53921"/>
    <cellStyle name="Normal 8 4 2 4" xfId="53922"/>
    <cellStyle name="Normal 8 4 2 5" xfId="53923"/>
    <cellStyle name="Normal 8 4 2 6" xfId="53924"/>
    <cellStyle name="Normal 8 4 3" xfId="53925"/>
    <cellStyle name="Normal 8 4 4" xfId="53926"/>
    <cellStyle name="Normal 8 4 5" xfId="53927"/>
    <cellStyle name="Normal 8 4 6" xfId="53928"/>
    <cellStyle name="Normal 8 4 7" xfId="53929"/>
    <cellStyle name="Normal 8 40" xfId="53930"/>
    <cellStyle name="Normal 8 41" xfId="53931"/>
    <cellStyle name="Normal 8 5" xfId="53932"/>
    <cellStyle name="Normal 8 5 2" xfId="53933"/>
    <cellStyle name="Normal 8 5 2 2" xfId="53934"/>
    <cellStyle name="Normal 8 5 2 3" xfId="53935"/>
    <cellStyle name="Normal 8 5 2 4" xfId="53936"/>
    <cellStyle name="Normal 8 5 2 5" xfId="53937"/>
    <cellStyle name="Normal 8 5 2 6" xfId="53938"/>
    <cellStyle name="Normal 8 5 3" xfId="53939"/>
    <cellStyle name="Normal 8 5 4" xfId="53940"/>
    <cellStyle name="Normal 8 5 5" xfId="53941"/>
    <cellStyle name="Normal 8 5 6" xfId="53942"/>
    <cellStyle name="Normal 8 5 7" xfId="53943"/>
    <cellStyle name="Normal 8 6" xfId="53944"/>
    <cellStyle name="Normal 8 6 2" xfId="53945"/>
    <cellStyle name="Normal 8 6 2 2" xfId="53946"/>
    <cellStyle name="Normal 8 6 2 3" xfId="53947"/>
    <cellStyle name="Normal 8 6 2 4" xfId="53948"/>
    <cellStyle name="Normal 8 6 2 5" xfId="53949"/>
    <cellStyle name="Normal 8 6 2 6" xfId="53950"/>
    <cellStyle name="Normal 8 6 3" xfId="53951"/>
    <cellStyle name="Normal 8 6 4" xfId="53952"/>
    <cellStyle name="Normal 8 6 5" xfId="53953"/>
    <cellStyle name="Normal 8 6 6" xfId="53954"/>
    <cellStyle name="Normal 8 6 7" xfId="53955"/>
    <cellStyle name="Normal 8 7" xfId="53956"/>
    <cellStyle name="Normal 8 7 2" xfId="53957"/>
    <cellStyle name="Normal 8 7 2 2" xfId="53958"/>
    <cellStyle name="Normal 8 7 2 3" xfId="53959"/>
    <cellStyle name="Normal 8 7 2 4" xfId="53960"/>
    <cellStyle name="Normal 8 7 2 5" xfId="53961"/>
    <cellStyle name="Normal 8 7 2 6" xfId="53962"/>
    <cellStyle name="Normal 8 7 3" xfId="53963"/>
    <cellStyle name="Normal 8 7 4" xfId="53964"/>
    <cellStyle name="Normal 8 7 5" xfId="53965"/>
    <cellStyle name="Normal 8 7 6" xfId="53966"/>
    <cellStyle name="Normal 8 7 7" xfId="53967"/>
    <cellStyle name="Normal 8 8" xfId="53968"/>
    <cellStyle name="Normal 8 8 2" xfId="53969"/>
    <cellStyle name="Normal 8 8 2 2" xfId="53970"/>
    <cellStyle name="Normal 8 8 2 3" xfId="53971"/>
    <cellStyle name="Normal 8 8 2 4" xfId="53972"/>
    <cellStyle name="Normal 8 8 2 5" xfId="53973"/>
    <cellStyle name="Normal 8 8 2 6" xfId="53974"/>
    <cellStyle name="Normal 8 8 3" xfId="53975"/>
    <cellStyle name="Normal 8 8 4" xfId="53976"/>
    <cellStyle name="Normal 8 8 5" xfId="53977"/>
    <cellStyle name="Normal 8 8 6" xfId="53978"/>
    <cellStyle name="Normal 8 8 7" xfId="53979"/>
    <cellStyle name="Normal 8 9" xfId="53980"/>
    <cellStyle name="Normal 8 9 2" xfId="53981"/>
    <cellStyle name="Normal 8 9 2 2" xfId="53982"/>
    <cellStyle name="Normal 8 9 2 3" xfId="53983"/>
    <cellStyle name="Normal 8 9 2 4" xfId="53984"/>
    <cellStyle name="Normal 8 9 2 5" xfId="53985"/>
    <cellStyle name="Normal 8 9 2 6" xfId="53986"/>
    <cellStyle name="Normal 8 9 3" xfId="53987"/>
    <cellStyle name="Normal 8 9 4" xfId="53988"/>
    <cellStyle name="Normal 8 9 5" xfId="53989"/>
    <cellStyle name="Normal 8 9 6" xfId="53990"/>
    <cellStyle name="Normal 8 9 7" xfId="53991"/>
    <cellStyle name="Normal 80" xfId="53992"/>
    <cellStyle name="Normal 80 2" xfId="53993"/>
    <cellStyle name="Normal 80 2 2" xfId="53994"/>
    <cellStyle name="Normal 80 3" xfId="53995"/>
    <cellStyle name="Normal 80 3 2" xfId="53996"/>
    <cellStyle name="Normal 80 4" xfId="53997"/>
    <cellStyle name="Normal 80 4 2" xfId="53998"/>
    <cellStyle name="Normal 80 5" xfId="53999"/>
    <cellStyle name="Normal 80 5 2" xfId="54000"/>
    <cellStyle name="Normal 81" xfId="54001"/>
    <cellStyle name="Normal 81 2" xfId="54002"/>
    <cellStyle name="Normal 81 2 2" xfId="54003"/>
    <cellStyle name="Normal 81 3" xfId="54004"/>
    <cellStyle name="Normal 81 3 2" xfId="54005"/>
    <cellStyle name="Normal 81 4" xfId="54006"/>
    <cellStyle name="Normal 81 4 2" xfId="54007"/>
    <cellStyle name="Normal 81 5" xfId="54008"/>
    <cellStyle name="Normal 81 5 2" xfId="54009"/>
    <cellStyle name="Normal 82" xfId="54010"/>
    <cellStyle name="Normal 82 2" xfId="54011"/>
    <cellStyle name="Normal 82 2 2" xfId="54012"/>
    <cellStyle name="Normal 82 3" xfId="54013"/>
    <cellStyle name="Normal 82 3 2" xfId="54014"/>
    <cellStyle name="Normal 82 4" xfId="54015"/>
    <cellStyle name="Normal 82 4 2" xfId="54016"/>
    <cellStyle name="Normal 82 5" xfId="54017"/>
    <cellStyle name="Normal 82 5 2" xfId="54018"/>
    <cellStyle name="Normal 83" xfId="54019"/>
    <cellStyle name="Normal 83 2" xfId="54020"/>
    <cellStyle name="Normal 83 2 2" xfId="54021"/>
    <cellStyle name="Normal 83 3" xfId="54022"/>
    <cellStyle name="Normal 83 3 2" xfId="54023"/>
    <cellStyle name="Normal 83 4" xfId="54024"/>
    <cellStyle name="Normal 83 4 2" xfId="54025"/>
    <cellStyle name="Normal 83 5" xfId="54026"/>
    <cellStyle name="Normal 83 5 2" xfId="54027"/>
    <cellStyle name="Normal 84" xfId="54028"/>
    <cellStyle name="Normal 84 2" xfId="57912"/>
    <cellStyle name="Normal 84 3" xfId="57913"/>
    <cellStyle name="Normal 84 4" xfId="57914"/>
    <cellStyle name="Normal 84 5" xfId="57915"/>
    <cellStyle name="Normal 85" xfId="54029"/>
    <cellStyle name="Normal 85 2" xfId="57916"/>
    <cellStyle name="Normal 85 3" xfId="57917"/>
    <cellStyle name="Normal 85 4" xfId="57918"/>
    <cellStyle name="Normal 85 5" xfId="57919"/>
    <cellStyle name="Normal 86" xfId="54030"/>
    <cellStyle name="Normal 86 2" xfId="57920"/>
    <cellStyle name="Normal 86 3" xfId="57921"/>
    <cellStyle name="Normal 86 4" xfId="57922"/>
    <cellStyle name="Normal 86 5" xfId="57923"/>
    <cellStyle name="Normal 87" xfId="54031"/>
    <cellStyle name="Normal 87 2" xfId="57924"/>
    <cellStyle name="Normal 87 3" xfId="57925"/>
    <cellStyle name="Normal 87 4" xfId="57926"/>
    <cellStyle name="Normal 87 5" xfId="57927"/>
    <cellStyle name="Normal 88" xfId="54032"/>
    <cellStyle name="Normal 88 2" xfId="57928"/>
    <cellStyle name="Normal 88 3" xfId="57929"/>
    <cellStyle name="Normal 88 4" xfId="57930"/>
    <cellStyle name="Normal 88 5" xfId="57931"/>
    <cellStyle name="Normal 89" xfId="54033"/>
    <cellStyle name="Normal 89 2" xfId="54034"/>
    <cellStyle name="Normal 89 2 2" xfId="54035"/>
    <cellStyle name="Normal 89 3" xfId="57932"/>
    <cellStyle name="Normal 89 4" xfId="57933"/>
    <cellStyle name="Normal 89 5" xfId="57934"/>
    <cellStyle name="Normal 9" xfId="54036"/>
    <cellStyle name="Normal 9 10" xfId="54037"/>
    <cellStyle name="Normal 9 10 2" xfId="54038"/>
    <cellStyle name="Normal 9 11" xfId="54039"/>
    <cellStyle name="Normal 9 11 2" xfId="54040"/>
    <cellStyle name="Normal 9 12" xfId="54041"/>
    <cellStyle name="Normal 9 12 2" xfId="54042"/>
    <cellStyle name="Normal 9 13" xfId="54043"/>
    <cellStyle name="Normal 9 13 2" xfId="54044"/>
    <cellStyle name="Normal 9 14" xfId="54045"/>
    <cellStyle name="Normal 9 14 2" xfId="54046"/>
    <cellStyle name="Normal 9 15" xfId="54047"/>
    <cellStyle name="Normal 9 15 2" xfId="54048"/>
    <cellStyle name="Normal 9 16" xfId="54049"/>
    <cellStyle name="Normal 9 16 2" xfId="54050"/>
    <cellStyle name="Normal 9 17" xfId="54051"/>
    <cellStyle name="Normal 9 17 2" xfId="54052"/>
    <cellStyle name="Normal 9 18" xfId="54053"/>
    <cellStyle name="Normal 9 18 2" xfId="54054"/>
    <cellStyle name="Normal 9 19" xfId="54055"/>
    <cellStyle name="Normal 9 19 2" xfId="54056"/>
    <cellStyle name="Normal 9 2" xfId="54057"/>
    <cellStyle name="Normal 9 2 2" xfId="54058"/>
    <cellStyle name="Normal 9 2 2 2" xfId="54059"/>
    <cellStyle name="Normal 9 2 2 3" xfId="54060"/>
    <cellStyle name="Normal 9 2 2 4" xfId="54061"/>
    <cellStyle name="Normal 9 2 2 5" xfId="54062"/>
    <cellStyle name="Normal 9 2 2 6" xfId="54063"/>
    <cellStyle name="Normal 9 2 3" xfId="54064"/>
    <cellStyle name="Normal 9 2 4" xfId="54065"/>
    <cellStyle name="Normal 9 2 5" xfId="54066"/>
    <cellStyle name="Normal 9 2 6" xfId="54067"/>
    <cellStyle name="Normal 9 2 7" xfId="54068"/>
    <cellStyle name="Normal 9 20" xfId="54069"/>
    <cellStyle name="Normal 9 20 2" xfId="54070"/>
    <cellStyle name="Normal 9 21" xfId="54071"/>
    <cellStyle name="Normal 9 21 2" xfId="54072"/>
    <cellStyle name="Normal 9 22" xfId="54073"/>
    <cellStyle name="Normal 9 22 2" xfId="54074"/>
    <cellStyle name="Normal 9 23" xfId="54075"/>
    <cellStyle name="Normal 9 23 2" xfId="54076"/>
    <cellStyle name="Normal 9 24" xfId="54077"/>
    <cellStyle name="Normal 9 24 2" xfId="54078"/>
    <cellStyle name="Normal 9 25" xfId="54079"/>
    <cellStyle name="Normal 9 25 2" xfId="54080"/>
    <cellStyle name="Normal 9 26" xfId="54081"/>
    <cellStyle name="Normal 9 26 2" xfId="54082"/>
    <cellStyle name="Normal 9 27" xfId="54083"/>
    <cellStyle name="Normal 9 27 2" xfId="54084"/>
    <cellStyle name="Normal 9 28" xfId="54085"/>
    <cellStyle name="Normal 9 28 2" xfId="54086"/>
    <cellStyle name="Normal 9 29" xfId="54087"/>
    <cellStyle name="Normal 9 29 2" xfId="54088"/>
    <cellStyle name="Normal 9 3" xfId="54089"/>
    <cellStyle name="Normal 9 3 2" xfId="54090"/>
    <cellStyle name="Normal 9 3 2 2" xfId="54091"/>
    <cellStyle name="Normal 9 3 2 3" xfId="54092"/>
    <cellStyle name="Normal 9 3 2 4" xfId="54093"/>
    <cellStyle name="Normal 9 3 2 5" xfId="54094"/>
    <cellStyle name="Normal 9 3 2 6" xfId="54095"/>
    <cellStyle name="Normal 9 3 3" xfId="54096"/>
    <cellStyle name="Normal 9 3 4" xfId="54097"/>
    <cellStyle name="Normal 9 3 5" xfId="54098"/>
    <cellStyle name="Normal 9 3 6" xfId="54099"/>
    <cellStyle name="Normal 9 3 7" xfId="54100"/>
    <cellStyle name="Normal 9 30" xfId="54101"/>
    <cellStyle name="Normal 9 30 2" xfId="54102"/>
    <cellStyle name="Normal 9 31" xfId="54103"/>
    <cellStyle name="Normal 9 31 2" xfId="54104"/>
    <cellStyle name="Normal 9 32" xfId="54105"/>
    <cellStyle name="Normal 9 32 2" xfId="54106"/>
    <cellStyle name="Normal 9 33" xfId="54107"/>
    <cellStyle name="Normal 9 33 2" xfId="54108"/>
    <cellStyle name="Normal 9 33 2 2" xfId="54109"/>
    <cellStyle name="Normal 9 33 2 2 2" xfId="54110"/>
    <cellStyle name="Normal 9 33 2 3" xfId="54111"/>
    <cellStyle name="Normal 9 33 3" xfId="54112"/>
    <cellStyle name="Normal 9 33 3 2" xfId="54113"/>
    <cellStyle name="Normal 9 33 4" xfId="54114"/>
    <cellStyle name="Normal 9 33 4 2" xfId="54115"/>
    <cellStyle name="Normal 9 33 5" xfId="54116"/>
    <cellStyle name="Normal 9 33 5 2" xfId="54117"/>
    <cellStyle name="Normal 9 33 6" xfId="54118"/>
    <cellStyle name="Normal 9 34" xfId="54119"/>
    <cellStyle name="Normal 9 34 2" xfId="54120"/>
    <cellStyle name="Normal 9 34 2 2" xfId="54121"/>
    <cellStyle name="Normal 9 34 3" xfId="54122"/>
    <cellStyle name="Normal 9 35" xfId="54123"/>
    <cellStyle name="Normal 9 35 2" xfId="54124"/>
    <cellStyle name="Normal 9 36" xfId="54125"/>
    <cellStyle name="Normal 9 36 2" xfId="54126"/>
    <cellStyle name="Normal 9 37" xfId="54127"/>
    <cellStyle name="Normal 9 37 2" xfId="54128"/>
    <cellStyle name="Normal 9 38" xfId="54129"/>
    <cellStyle name="Normal 9 39" xfId="54130"/>
    <cellStyle name="Normal 9 4" xfId="54131"/>
    <cellStyle name="Normal 9 4 2" xfId="54132"/>
    <cellStyle name="Normal 9 4 2 2" xfId="54133"/>
    <cellStyle name="Normal 9 4 2 3" xfId="54134"/>
    <cellStyle name="Normal 9 4 2 4" xfId="54135"/>
    <cellStyle name="Normal 9 4 2 5" xfId="54136"/>
    <cellStyle name="Normal 9 4 2 6" xfId="54137"/>
    <cellStyle name="Normal 9 4 3" xfId="54138"/>
    <cellStyle name="Normal 9 4 4" xfId="54139"/>
    <cellStyle name="Normal 9 4 5" xfId="54140"/>
    <cellStyle name="Normal 9 4 6" xfId="54141"/>
    <cellStyle name="Normal 9 4 7" xfId="54142"/>
    <cellStyle name="Normal 9 40" xfId="54143"/>
    <cellStyle name="Normal 9 5" xfId="54144"/>
    <cellStyle name="Normal 9 5 2" xfId="54145"/>
    <cellStyle name="Normal 9 5 2 2" xfId="54146"/>
    <cellStyle name="Normal 9 5 2 3" xfId="54147"/>
    <cellStyle name="Normal 9 5 2 4" xfId="54148"/>
    <cellStyle name="Normal 9 5 2 5" xfId="54149"/>
    <cellStyle name="Normal 9 5 2 6" xfId="54150"/>
    <cellStyle name="Normal 9 5 3" xfId="54151"/>
    <cellStyle name="Normal 9 5 4" xfId="54152"/>
    <cellStyle name="Normal 9 5 5" xfId="54153"/>
    <cellStyle name="Normal 9 5 6" xfId="54154"/>
    <cellStyle name="Normal 9 5 7" xfId="54155"/>
    <cellStyle name="Normal 9 6" xfId="54156"/>
    <cellStyle name="Normal 9 6 2" xfId="54157"/>
    <cellStyle name="Normal 9 6 2 2" xfId="54158"/>
    <cellStyle name="Normal 9 6 2 3" xfId="54159"/>
    <cellStyle name="Normal 9 6 2 4" xfId="54160"/>
    <cellStyle name="Normal 9 6 2 5" xfId="54161"/>
    <cellStyle name="Normal 9 6 2 6" xfId="54162"/>
    <cellStyle name="Normal 9 6 3" xfId="54163"/>
    <cellStyle name="Normal 9 6 4" xfId="54164"/>
    <cellStyle name="Normal 9 6 4 2" xfId="54165"/>
    <cellStyle name="Normal 9 6 4 2 2" xfId="54166"/>
    <cellStyle name="Normal 9 6 4 3" xfId="54167"/>
    <cellStyle name="Normal 9 6 5" xfId="54168"/>
    <cellStyle name="Normal 9 6 6" xfId="54169"/>
    <cellStyle name="Normal 9 6 7" xfId="54170"/>
    <cellStyle name="Normal 9 7" xfId="54171"/>
    <cellStyle name="Normal 9 7 2" xfId="54172"/>
    <cellStyle name="Normal 9 7 2 2" xfId="54173"/>
    <cellStyle name="Normal 9 7 2 3" xfId="54174"/>
    <cellStyle name="Normal 9 7 2 4" xfId="54175"/>
    <cellStyle name="Normal 9 7 2 5" xfId="54176"/>
    <cellStyle name="Normal 9 7 2 6" xfId="54177"/>
    <cellStyle name="Normal 9 7 3" xfId="54178"/>
    <cellStyle name="Normal 9 7 4" xfId="54179"/>
    <cellStyle name="Normal 9 7 5" xfId="54180"/>
    <cellStyle name="Normal 9 7 6" xfId="54181"/>
    <cellStyle name="Normal 9 7 7" xfId="54182"/>
    <cellStyle name="Normal 9 8" xfId="54183"/>
    <cellStyle name="Normal 9 8 2" xfId="54184"/>
    <cellStyle name="Normal 9 8 3" xfId="54185"/>
    <cellStyle name="Normal 9 9" xfId="54186"/>
    <cellStyle name="Normal 9 9 2" xfId="54187"/>
    <cellStyle name="Normal 90" xfId="54188"/>
    <cellStyle name="Normal 90 2" xfId="54189"/>
    <cellStyle name="Normal 90 3" xfId="54190"/>
    <cellStyle name="Normal 90 4" xfId="57935"/>
    <cellStyle name="Normal 90 5" xfId="57936"/>
    <cellStyle name="Normal 91" xfId="54191"/>
    <cellStyle name="Normal 91 2" xfId="54192"/>
    <cellStyle name="Normal 91 3" xfId="54193"/>
    <cellStyle name="Normal 91 4" xfId="57937"/>
    <cellStyle name="Normal 91 5" xfId="57938"/>
    <cellStyle name="Normal 92" xfId="54194"/>
    <cellStyle name="Normal 92 2" xfId="54195"/>
    <cellStyle name="Normal 92 3" xfId="57939"/>
    <cellStyle name="Normal 92 4" xfId="57940"/>
    <cellStyle name="Normal 92 5" xfId="57941"/>
    <cellStyle name="Normal 93" xfId="54196"/>
    <cellStyle name="Normal 93 2" xfId="54197"/>
    <cellStyle name="Normal 93 3" xfId="57942"/>
    <cellStyle name="Normal 93 4" xfId="57943"/>
    <cellStyle name="Normal 93 5" xfId="57944"/>
    <cellStyle name="Normal 94" xfId="54198"/>
    <cellStyle name="Normal 94 2" xfId="54199"/>
    <cellStyle name="Normal 94 2 2" xfId="54200"/>
    <cellStyle name="Normal 94 2 3" xfId="54201"/>
    <cellStyle name="Normal 94 2 4" xfId="54202"/>
    <cellStyle name="Normal 94 3" xfId="57945"/>
    <cellStyle name="Normal 94 4" xfId="57946"/>
    <cellStyle name="Normal 94 5" xfId="57947"/>
    <cellStyle name="Normal 95" xfId="54203"/>
    <cellStyle name="Normal 95 2" xfId="57948"/>
    <cellStyle name="Normal 95 3" xfId="57949"/>
    <cellStyle name="Normal 95 4" xfId="57950"/>
    <cellStyle name="Normal 95 5" xfId="57951"/>
    <cellStyle name="Normal 96" xfId="54204"/>
    <cellStyle name="Normal 96 2" xfId="57952"/>
    <cellStyle name="Normal 96 3" xfId="57953"/>
    <cellStyle name="Normal 96 4" xfId="57954"/>
    <cellStyle name="Normal 96 5" xfId="57955"/>
    <cellStyle name="Normal 97" xfId="54205"/>
    <cellStyle name="Normal 97 10" xfId="54206"/>
    <cellStyle name="Normal 97 2" xfId="54207"/>
    <cellStyle name="Normal 97 3" xfId="54208"/>
    <cellStyle name="Normal 97 4" xfId="54209"/>
    <cellStyle name="Normal 97 5" xfId="57956"/>
    <cellStyle name="Normal 98" xfId="54210"/>
    <cellStyle name="Normal 98 2" xfId="54211"/>
    <cellStyle name="Normal 98 3" xfId="57957"/>
    <cellStyle name="Normal 98 4" xfId="57958"/>
    <cellStyle name="Normal 98 5" xfId="57959"/>
    <cellStyle name="Normal 99" xfId="54212"/>
    <cellStyle name="Normal 99 2" xfId="54213"/>
    <cellStyle name="Normal 99 3" xfId="57960"/>
    <cellStyle name="Normal 99 4" xfId="57961"/>
    <cellStyle name="Normal 99 5" xfId="57962"/>
    <cellStyle name="Normal_CO-HY 2038" xfId="58128"/>
    <cellStyle name="Normal1" xfId="57963"/>
    <cellStyle name="Normal2" xfId="57964"/>
    <cellStyle name="Normal3" xfId="57965"/>
    <cellStyle name="Normal4" xfId="57966"/>
    <cellStyle name="Normale 2" xfId="54214"/>
    <cellStyle name="Normale 3" xfId="54215"/>
    <cellStyle name="Normale 4" xfId="54216"/>
    <cellStyle name="Normale 5" xfId="54217"/>
    <cellStyle name="Normale_IR_PASQUA_LAMA_V01_EN" xfId="54218"/>
    <cellStyle name="Note 10" xfId="54219"/>
    <cellStyle name="Note 10 10" xfId="54220"/>
    <cellStyle name="Note 10 2" xfId="54221"/>
    <cellStyle name="Note 10 2 2" xfId="54222"/>
    <cellStyle name="Note 10 2 3" xfId="54223"/>
    <cellStyle name="Note 10 2 4" xfId="54224"/>
    <cellStyle name="Note 10 2 5" xfId="54225"/>
    <cellStyle name="Note 10 2 6" xfId="54226"/>
    <cellStyle name="Note 10 2 7" xfId="54227"/>
    <cellStyle name="Note 10 2 8" xfId="54228"/>
    <cellStyle name="Note 10 3" xfId="54229"/>
    <cellStyle name="Note 10 3 2" xfId="54230"/>
    <cellStyle name="Note 10 4" xfId="54231"/>
    <cellStyle name="Note 10 4 2" xfId="54232"/>
    <cellStyle name="Note 10 5" xfId="54233"/>
    <cellStyle name="Note 10 5 2" xfId="54234"/>
    <cellStyle name="Note 10 6" xfId="54235"/>
    <cellStyle name="Note 10 7" xfId="54236"/>
    <cellStyle name="Note 10 8" xfId="54237"/>
    <cellStyle name="Note 10 9" xfId="54238"/>
    <cellStyle name="Note 11" xfId="54239"/>
    <cellStyle name="Note 11 10" xfId="54240"/>
    <cellStyle name="Note 11 2" xfId="54241"/>
    <cellStyle name="Note 11 2 2" xfId="54242"/>
    <cellStyle name="Note 11 2 3" xfId="54243"/>
    <cellStyle name="Note 11 2 4" xfId="54244"/>
    <cellStyle name="Note 11 2 5" xfId="54245"/>
    <cellStyle name="Note 11 2 6" xfId="54246"/>
    <cellStyle name="Note 11 2 7" xfId="54247"/>
    <cellStyle name="Note 11 2 8" xfId="54248"/>
    <cellStyle name="Note 11 3" xfId="54249"/>
    <cellStyle name="Note 11 3 2" xfId="54250"/>
    <cellStyle name="Note 11 4" xfId="54251"/>
    <cellStyle name="Note 11 4 2" xfId="54252"/>
    <cellStyle name="Note 11 5" xfId="54253"/>
    <cellStyle name="Note 11 5 2" xfId="54254"/>
    <cellStyle name="Note 11 6" xfId="54255"/>
    <cellStyle name="Note 11 7" xfId="54256"/>
    <cellStyle name="Note 11 8" xfId="54257"/>
    <cellStyle name="Note 11 9" xfId="54258"/>
    <cellStyle name="Note 12" xfId="54259"/>
    <cellStyle name="Note 12 2" xfId="54260"/>
    <cellStyle name="Note 12 2 2" xfId="54261"/>
    <cellStyle name="Note 12 2 2 2" xfId="54262"/>
    <cellStyle name="Note 12 2 2 3" xfId="54263"/>
    <cellStyle name="Note 12 2 3" xfId="54264"/>
    <cellStyle name="Note 12 2 4" xfId="54265"/>
    <cellStyle name="Note 12 2 5" xfId="54266"/>
    <cellStyle name="Note 12 3" xfId="54267"/>
    <cellStyle name="Note 12 3 2" xfId="54268"/>
    <cellStyle name="Note 12 4" xfId="54269"/>
    <cellStyle name="Note 12 5" xfId="54270"/>
    <cellStyle name="Note 12 5 2" xfId="54271"/>
    <cellStyle name="Note 12 6" xfId="54272"/>
    <cellStyle name="Note 12 7" xfId="54273"/>
    <cellStyle name="Note 12 8" xfId="54274"/>
    <cellStyle name="Note 12 9" xfId="54275"/>
    <cellStyle name="Note 13" xfId="54276"/>
    <cellStyle name="Note 13 2" xfId="54277"/>
    <cellStyle name="Note 13 2 2" xfId="54278"/>
    <cellStyle name="Note 13 2 3" xfId="54279"/>
    <cellStyle name="Note 13 2 4" xfId="54280"/>
    <cellStyle name="Note 13 3" xfId="54281"/>
    <cellStyle name="Note 13 4" xfId="54282"/>
    <cellStyle name="Note 13 5" xfId="54283"/>
    <cellStyle name="Note 13 6" xfId="54284"/>
    <cellStyle name="Note 13 7" xfId="54285"/>
    <cellStyle name="Note 14" xfId="54286"/>
    <cellStyle name="Note 14 2" xfId="54287"/>
    <cellStyle name="Note 14 2 2" xfId="54288"/>
    <cellStyle name="Note 14 2 3" xfId="54289"/>
    <cellStyle name="Note 14 2 4" xfId="54290"/>
    <cellStyle name="Note 14 3" xfId="54291"/>
    <cellStyle name="Note 14 4" xfId="54292"/>
    <cellStyle name="Note 14 5" xfId="54293"/>
    <cellStyle name="Note 15" xfId="54294"/>
    <cellStyle name="Note 15 2" xfId="54295"/>
    <cellStyle name="Note 15 2 2" xfId="54296"/>
    <cellStyle name="Note 15 2 3" xfId="54297"/>
    <cellStyle name="Note 15 3" xfId="54298"/>
    <cellStyle name="Note 15 3 2" xfId="54299"/>
    <cellStyle name="Note 15 4" xfId="54300"/>
    <cellStyle name="Note 15 5" xfId="54301"/>
    <cellStyle name="Note 15 6" xfId="54302"/>
    <cellStyle name="Note 15 7" xfId="54303"/>
    <cellStyle name="Note 15 8" xfId="54304"/>
    <cellStyle name="Note 15 9" xfId="54305"/>
    <cellStyle name="Note 16" xfId="54306"/>
    <cellStyle name="Note 16 2" xfId="54307"/>
    <cellStyle name="Note 16 3" xfId="54308"/>
    <cellStyle name="Note 16 4" xfId="54309"/>
    <cellStyle name="Note 16 5" xfId="54310"/>
    <cellStyle name="Note 16 6" xfId="54311"/>
    <cellStyle name="Note 16 7" xfId="54312"/>
    <cellStyle name="Note 16 8" xfId="54313"/>
    <cellStyle name="Note 17" xfId="54314"/>
    <cellStyle name="Note 17 10" xfId="54315"/>
    <cellStyle name="Note 17 10 2" xfId="54316"/>
    <cellStyle name="Note 17 11" xfId="54317"/>
    <cellStyle name="Note 17 11 2" xfId="54318"/>
    <cellStyle name="Note 17 12" xfId="54319"/>
    <cellStyle name="Note 17 13" xfId="54320"/>
    <cellStyle name="Note 17 2" xfId="54321"/>
    <cellStyle name="Note 17 3" xfId="54322"/>
    <cellStyle name="Note 17 4" xfId="54323"/>
    <cellStyle name="Note 17 5" xfId="54324"/>
    <cellStyle name="Note 17 6" xfId="54325"/>
    <cellStyle name="Note 17 6 2" xfId="54326"/>
    <cellStyle name="Note 17 6 2 2" xfId="54327"/>
    <cellStyle name="Note 17 6 2 2 2" xfId="54328"/>
    <cellStyle name="Note 17 6 2 2 2 2" xfId="54329"/>
    <cellStyle name="Note 17 6 2 2 3" xfId="54330"/>
    <cellStyle name="Note 17 6 2 3" xfId="54331"/>
    <cellStyle name="Note 17 6 2 3 2" xfId="54332"/>
    <cellStyle name="Note 17 6 2 4" xfId="54333"/>
    <cellStyle name="Note 17 6 2 4 2" xfId="54334"/>
    <cellStyle name="Note 17 6 2 5" xfId="54335"/>
    <cellStyle name="Note 17 6 2 5 2" xfId="54336"/>
    <cellStyle name="Note 17 6 2 6" xfId="54337"/>
    <cellStyle name="Note 17 6 3" xfId="54338"/>
    <cellStyle name="Note 17 6 3 2" xfId="54339"/>
    <cellStyle name="Note 17 6 3 2 2" xfId="54340"/>
    <cellStyle name="Note 17 6 3 3" xfId="54341"/>
    <cellStyle name="Note 17 6 4" xfId="54342"/>
    <cellStyle name="Note 17 6 4 2" xfId="54343"/>
    <cellStyle name="Note 17 6 5" xfId="54344"/>
    <cellStyle name="Note 17 6 5 2" xfId="54345"/>
    <cellStyle name="Note 17 6 6" xfId="54346"/>
    <cellStyle name="Note 17 6 6 2" xfId="54347"/>
    <cellStyle name="Note 17 6 7" xfId="54348"/>
    <cellStyle name="Note 17 7" xfId="54349"/>
    <cellStyle name="Note 17 7 2" xfId="54350"/>
    <cellStyle name="Note 17 7 2 2" xfId="54351"/>
    <cellStyle name="Note 17 7 2 2 2" xfId="54352"/>
    <cellStyle name="Note 17 7 2 3" xfId="54353"/>
    <cellStyle name="Note 17 7 3" xfId="54354"/>
    <cellStyle name="Note 17 7 3 2" xfId="54355"/>
    <cellStyle name="Note 17 7 4" xfId="54356"/>
    <cellStyle name="Note 17 7 4 2" xfId="54357"/>
    <cellStyle name="Note 17 7 4 2 2" xfId="54358"/>
    <cellStyle name="Note 17 7 4 3" xfId="54359"/>
    <cellStyle name="Note 17 7 5" xfId="54360"/>
    <cellStyle name="Note 17 7 5 2" xfId="54361"/>
    <cellStyle name="Note 17 7 6" xfId="54362"/>
    <cellStyle name="Note 17 8" xfId="54363"/>
    <cellStyle name="Note 17 8 2" xfId="54364"/>
    <cellStyle name="Note 17 8 2 2" xfId="54365"/>
    <cellStyle name="Note 17 8 3" xfId="54366"/>
    <cellStyle name="Note 17 9" xfId="54367"/>
    <cellStyle name="Note 17 9 2" xfId="54368"/>
    <cellStyle name="Note 18" xfId="54369"/>
    <cellStyle name="Note 18 10" xfId="54370"/>
    <cellStyle name="Note 18 10 2" xfId="54371"/>
    <cellStyle name="Note 18 11" xfId="54372"/>
    <cellStyle name="Note 18 11 2" xfId="54373"/>
    <cellStyle name="Note 18 12" xfId="54374"/>
    <cellStyle name="Note 18 2" xfId="54375"/>
    <cellStyle name="Note 18 3" xfId="54376"/>
    <cellStyle name="Note 18 4" xfId="54377"/>
    <cellStyle name="Note 18 5" xfId="54378"/>
    <cellStyle name="Note 18 6" xfId="54379"/>
    <cellStyle name="Note 18 6 2" xfId="54380"/>
    <cellStyle name="Note 18 6 2 2" xfId="54381"/>
    <cellStyle name="Note 18 6 2 2 2" xfId="54382"/>
    <cellStyle name="Note 18 6 2 2 2 2" xfId="54383"/>
    <cellStyle name="Note 18 6 2 2 3" xfId="54384"/>
    <cellStyle name="Note 18 6 2 3" xfId="54385"/>
    <cellStyle name="Note 18 6 2 3 2" xfId="54386"/>
    <cellStyle name="Note 18 6 2 4" xfId="54387"/>
    <cellStyle name="Note 18 6 2 4 2" xfId="54388"/>
    <cellStyle name="Note 18 6 2 5" xfId="54389"/>
    <cellStyle name="Note 18 6 2 5 2" xfId="54390"/>
    <cellStyle name="Note 18 6 2 6" xfId="54391"/>
    <cellStyle name="Note 18 6 3" xfId="54392"/>
    <cellStyle name="Note 18 6 3 2" xfId="54393"/>
    <cellStyle name="Note 18 6 3 2 2" xfId="54394"/>
    <cellStyle name="Note 18 6 3 3" xfId="54395"/>
    <cellStyle name="Note 18 6 4" xfId="54396"/>
    <cellStyle name="Note 18 6 4 2" xfId="54397"/>
    <cellStyle name="Note 18 6 5" xfId="54398"/>
    <cellStyle name="Note 18 6 5 2" xfId="54399"/>
    <cellStyle name="Note 18 6 6" xfId="54400"/>
    <cellStyle name="Note 18 6 6 2" xfId="54401"/>
    <cellStyle name="Note 18 6 6 2 2" xfId="54402"/>
    <cellStyle name="Note 18 6 6 3" xfId="54403"/>
    <cellStyle name="Note 18 6 7" xfId="54404"/>
    <cellStyle name="Note 18 7" xfId="54405"/>
    <cellStyle name="Note 18 7 2" xfId="54406"/>
    <cellStyle name="Note 18 7 2 2" xfId="54407"/>
    <cellStyle name="Note 18 7 2 2 2" xfId="54408"/>
    <cellStyle name="Note 18 7 2 3" xfId="54409"/>
    <cellStyle name="Note 18 7 3" xfId="54410"/>
    <cellStyle name="Note 18 7 3 2" xfId="54411"/>
    <cellStyle name="Note 18 7 4" xfId="54412"/>
    <cellStyle name="Note 18 7 4 2" xfId="54413"/>
    <cellStyle name="Note 18 7 5" xfId="54414"/>
    <cellStyle name="Note 18 7 5 2" xfId="54415"/>
    <cellStyle name="Note 18 7 6" xfId="54416"/>
    <cellStyle name="Note 18 8" xfId="54417"/>
    <cellStyle name="Note 18 8 2" xfId="54418"/>
    <cellStyle name="Note 18 8 2 2" xfId="54419"/>
    <cellStyle name="Note 18 8 3" xfId="54420"/>
    <cellStyle name="Note 18 9" xfId="54421"/>
    <cellStyle name="Note 18 9 2" xfId="54422"/>
    <cellStyle name="Note 19" xfId="54423"/>
    <cellStyle name="Note 19 2" xfId="54424"/>
    <cellStyle name="Note 19 3" xfId="54425"/>
    <cellStyle name="Note 19 4" xfId="54426"/>
    <cellStyle name="Note 2" xfId="54427"/>
    <cellStyle name="Note 2 10" xfId="54428"/>
    <cellStyle name="Note 2 11" xfId="54429"/>
    <cellStyle name="Note 2 12" xfId="54430"/>
    <cellStyle name="Note 2 13" xfId="54431"/>
    <cellStyle name="Note 2 14" xfId="54432"/>
    <cellStyle name="Note 2 15" xfId="54433"/>
    <cellStyle name="Note 2 16" xfId="54434"/>
    <cellStyle name="Note 2 17" xfId="54435"/>
    <cellStyle name="Note 2 18" xfId="54436"/>
    <cellStyle name="Note 2 19" xfId="54437"/>
    <cellStyle name="Note 2 2" xfId="54438"/>
    <cellStyle name="Note 2 2 2" xfId="54439"/>
    <cellStyle name="Note 2 2 2 2" xfId="54440"/>
    <cellStyle name="Note 2 2 3" xfId="54441"/>
    <cellStyle name="Note 2 20" xfId="54442"/>
    <cellStyle name="Note 2 21" xfId="54443"/>
    <cellStyle name="Note 2 22" xfId="54444"/>
    <cellStyle name="Note 2 23" xfId="54445"/>
    <cellStyle name="Note 2 24" xfId="54446"/>
    <cellStyle name="Note 2 25" xfId="54447"/>
    <cellStyle name="Note 2 26" xfId="54448"/>
    <cellStyle name="Note 2 27" xfId="54449"/>
    <cellStyle name="Note 2 28" xfId="54450"/>
    <cellStyle name="Note 2 29" xfId="54451"/>
    <cellStyle name="Note 2 3" xfId="54452"/>
    <cellStyle name="Note 2 3 2" xfId="54453"/>
    <cellStyle name="Note 2 30" xfId="54454"/>
    <cellStyle name="Note 2 31" xfId="54455"/>
    <cellStyle name="Note 2 32" xfId="54456"/>
    <cellStyle name="Note 2 33" xfId="54457"/>
    <cellStyle name="Note 2 34" xfId="54458"/>
    <cellStyle name="Note 2 35" xfId="54459"/>
    <cellStyle name="Note 2 36" xfId="54460"/>
    <cellStyle name="Note 2 37" xfId="54461"/>
    <cellStyle name="Note 2 38" xfId="54462"/>
    <cellStyle name="Note 2 38 2" xfId="54463"/>
    <cellStyle name="Note 2 38 2 2" xfId="54464"/>
    <cellStyle name="Note 2 39" xfId="54465"/>
    <cellStyle name="Note 2 4" xfId="54466"/>
    <cellStyle name="Note 2 40" xfId="54467"/>
    <cellStyle name="Note 2 41" xfId="54468"/>
    <cellStyle name="Note 2 42" xfId="54469"/>
    <cellStyle name="Note 2 43" xfId="54470"/>
    <cellStyle name="Note 2 44" xfId="54471"/>
    <cellStyle name="Note 2 45" xfId="54472"/>
    <cellStyle name="Note 2 46" xfId="54473"/>
    <cellStyle name="Note 2 47" xfId="54474"/>
    <cellStyle name="Note 2 48" xfId="54475"/>
    <cellStyle name="Note 2 49" xfId="54476"/>
    <cellStyle name="Note 2 5" xfId="54477"/>
    <cellStyle name="Note 2 50" xfId="54478"/>
    <cellStyle name="Note 2 51" xfId="54479"/>
    <cellStyle name="Note 2 52" xfId="54480"/>
    <cellStyle name="Note 2 53" xfId="54481"/>
    <cellStyle name="Note 2 54" xfId="54482"/>
    <cellStyle name="Note 2 55" xfId="54483"/>
    <cellStyle name="Note 2 56" xfId="54484"/>
    <cellStyle name="Note 2 57" xfId="54485"/>
    <cellStyle name="Note 2 58" xfId="54486"/>
    <cellStyle name="Note 2 59" xfId="54487"/>
    <cellStyle name="Note 2 6" xfId="54488"/>
    <cellStyle name="Note 2 60" xfId="54489"/>
    <cellStyle name="Note 2 61" xfId="54490"/>
    <cellStyle name="Note 2 62" xfId="54491"/>
    <cellStyle name="Note 2 63" xfId="54492"/>
    <cellStyle name="Note 2 64" xfId="54493"/>
    <cellStyle name="Note 2 65" xfId="54494"/>
    <cellStyle name="Note 2 66" xfId="54495"/>
    <cellStyle name="Note 2 67" xfId="54496"/>
    <cellStyle name="Note 2 68" xfId="54497"/>
    <cellStyle name="Note 2 69" xfId="54498"/>
    <cellStyle name="Note 2 7" xfId="54499"/>
    <cellStyle name="Note 2 70" xfId="54500"/>
    <cellStyle name="Note 2 71" xfId="54501"/>
    <cellStyle name="Note 2 72" xfId="54502"/>
    <cellStyle name="Note 2 73" xfId="54503"/>
    <cellStyle name="Note 2 74" xfId="54504"/>
    <cellStyle name="Note 2 75" xfId="54505"/>
    <cellStyle name="Note 2 76" xfId="54506"/>
    <cellStyle name="Note 2 77" xfId="54507"/>
    <cellStyle name="Note 2 78" xfId="54508"/>
    <cellStyle name="Note 2 79" xfId="54509"/>
    <cellStyle name="Note 2 8" xfId="54510"/>
    <cellStyle name="Note 2 80" xfId="54511"/>
    <cellStyle name="Note 2 81" xfId="54512"/>
    <cellStyle name="Note 2 82" xfId="54513"/>
    <cellStyle name="Note 2 83" xfId="54514"/>
    <cellStyle name="Note 2 84" xfId="54515"/>
    <cellStyle name="Note 2 85" xfId="54516"/>
    <cellStyle name="Note 2 86" xfId="54517"/>
    <cellStyle name="Note 2 87" xfId="54518"/>
    <cellStyle name="Note 2 88" xfId="54519"/>
    <cellStyle name="Note 2 9" xfId="54520"/>
    <cellStyle name="Note 20" xfId="54521"/>
    <cellStyle name="Note 20 2" xfId="54522"/>
    <cellStyle name="Note 20 3" xfId="54523"/>
    <cellStyle name="Note 20 4" xfId="54524"/>
    <cellStyle name="Note 21" xfId="54525"/>
    <cellStyle name="Note 21 2" xfId="54526"/>
    <cellStyle name="Note 21 3" xfId="54527"/>
    <cellStyle name="Note 21 4" xfId="54528"/>
    <cellStyle name="Note 22" xfId="54529"/>
    <cellStyle name="Note 22 2" xfId="54530"/>
    <cellStyle name="Note 22 3" xfId="54531"/>
    <cellStyle name="Note 22 4" xfId="54532"/>
    <cellStyle name="Note 23" xfId="54533"/>
    <cellStyle name="Note 23 2" xfId="54534"/>
    <cellStyle name="Note 23 3" xfId="54535"/>
    <cellStyle name="Note 23 4" xfId="54536"/>
    <cellStyle name="Note 24" xfId="54537"/>
    <cellStyle name="Note 24 2" xfId="54538"/>
    <cellStyle name="Note 24 3" xfId="54539"/>
    <cellStyle name="Note 24 4" xfId="54540"/>
    <cellStyle name="Note 25" xfId="54541"/>
    <cellStyle name="Note 25 2" xfId="54542"/>
    <cellStyle name="Note 25 3" xfId="54543"/>
    <cellStyle name="Note 25 4" xfId="54544"/>
    <cellStyle name="Note 26" xfId="54545"/>
    <cellStyle name="Note 26 2" xfId="54546"/>
    <cellStyle name="Note 26 3" xfId="54547"/>
    <cellStyle name="Note 26 4" xfId="54548"/>
    <cellStyle name="Note 27" xfId="54549"/>
    <cellStyle name="Note 27 2" xfId="54550"/>
    <cellStyle name="Note 27 2 2" xfId="54551"/>
    <cellStyle name="Note 27 2 2 2" xfId="54552"/>
    <cellStyle name="Note 27 3" xfId="54553"/>
    <cellStyle name="Note 27 4" xfId="54554"/>
    <cellStyle name="Note 28" xfId="54555"/>
    <cellStyle name="Note 28 2" xfId="54556"/>
    <cellStyle name="Note 28 3" xfId="54557"/>
    <cellStyle name="Note 28 4" xfId="54558"/>
    <cellStyle name="Note 29" xfId="54559"/>
    <cellStyle name="Note 29 2" xfId="54560"/>
    <cellStyle name="Note 29 3" xfId="54561"/>
    <cellStyle name="Note 29 4" xfId="54562"/>
    <cellStyle name="Note 3" xfId="54563"/>
    <cellStyle name="Note 3 10" xfId="54564"/>
    <cellStyle name="Note 3 11" xfId="54565"/>
    <cellStyle name="Note 3 12" xfId="54566"/>
    <cellStyle name="Note 3 13" xfId="54567"/>
    <cellStyle name="Note 3 14" xfId="54568"/>
    <cellStyle name="Note 3 15" xfId="54569"/>
    <cellStyle name="Note 3 16" xfId="54570"/>
    <cellStyle name="Note 3 17" xfId="54571"/>
    <cellStyle name="Note 3 18" xfId="54572"/>
    <cellStyle name="Note 3 19" xfId="54573"/>
    <cellStyle name="Note 3 2" xfId="54574"/>
    <cellStyle name="Note 3 2 2" xfId="54575"/>
    <cellStyle name="Note 3 2 2 2" xfId="54576"/>
    <cellStyle name="Note 3 2 3" xfId="54577"/>
    <cellStyle name="Note 3 20" xfId="54578"/>
    <cellStyle name="Note 3 21" xfId="54579"/>
    <cellStyle name="Note 3 22" xfId="54580"/>
    <cellStyle name="Note 3 23" xfId="54581"/>
    <cellStyle name="Note 3 24" xfId="54582"/>
    <cellStyle name="Note 3 25" xfId="54583"/>
    <cellStyle name="Note 3 26" xfId="54584"/>
    <cellStyle name="Note 3 27" xfId="54585"/>
    <cellStyle name="Note 3 28" xfId="54586"/>
    <cellStyle name="Note 3 29" xfId="54587"/>
    <cellStyle name="Note 3 3" xfId="54588"/>
    <cellStyle name="Note 3 3 2" xfId="54589"/>
    <cellStyle name="Note 3 30" xfId="54590"/>
    <cellStyle name="Note 3 31" xfId="54591"/>
    <cellStyle name="Note 3 32" xfId="54592"/>
    <cellStyle name="Note 3 33" xfId="54593"/>
    <cellStyle name="Note 3 34" xfId="54594"/>
    <cellStyle name="Note 3 35" xfId="54595"/>
    <cellStyle name="Note 3 36" xfId="54596"/>
    <cellStyle name="Note 3 37" xfId="54597"/>
    <cellStyle name="Note 3 38" xfId="54598"/>
    <cellStyle name="Note 3 39" xfId="54599"/>
    <cellStyle name="Note 3 4" xfId="54600"/>
    <cellStyle name="Note 3 40" xfId="54601"/>
    <cellStyle name="Note 3 41" xfId="54602"/>
    <cellStyle name="Note 3 42" xfId="54603"/>
    <cellStyle name="Note 3 43" xfId="54604"/>
    <cellStyle name="Note 3 44" xfId="54605"/>
    <cellStyle name="Note 3 45" xfId="54606"/>
    <cellStyle name="Note 3 46" xfId="54607"/>
    <cellStyle name="Note 3 47" xfId="54608"/>
    <cellStyle name="Note 3 48" xfId="54609"/>
    <cellStyle name="Note 3 49" xfId="54610"/>
    <cellStyle name="Note 3 5" xfId="54611"/>
    <cellStyle name="Note 3 50" xfId="54612"/>
    <cellStyle name="Note 3 51" xfId="54613"/>
    <cellStyle name="Note 3 52" xfId="54614"/>
    <cellStyle name="Note 3 53" xfId="54615"/>
    <cellStyle name="Note 3 54" xfId="54616"/>
    <cellStyle name="Note 3 55" xfId="54617"/>
    <cellStyle name="Note 3 56" xfId="54618"/>
    <cellStyle name="Note 3 57" xfId="54619"/>
    <cellStyle name="Note 3 58" xfId="54620"/>
    <cellStyle name="Note 3 59" xfId="54621"/>
    <cellStyle name="Note 3 6" xfId="54622"/>
    <cellStyle name="Note 3 60" xfId="54623"/>
    <cellStyle name="Note 3 61" xfId="54624"/>
    <cellStyle name="Note 3 62" xfId="54625"/>
    <cellStyle name="Note 3 63" xfId="54626"/>
    <cellStyle name="Note 3 64" xfId="54627"/>
    <cellStyle name="Note 3 65" xfId="54628"/>
    <cellStyle name="Note 3 66" xfId="54629"/>
    <cellStyle name="Note 3 67" xfId="54630"/>
    <cellStyle name="Note 3 68" xfId="54631"/>
    <cellStyle name="Note 3 69" xfId="54632"/>
    <cellStyle name="Note 3 7" xfId="54633"/>
    <cellStyle name="Note 3 70" xfId="54634"/>
    <cellStyle name="Note 3 71" xfId="54635"/>
    <cellStyle name="Note 3 72" xfId="54636"/>
    <cellStyle name="Note 3 73" xfId="54637"/>
    <cellStyle name="Note 3 74" xfId="54638"/>
    <cellStyle name="Note 3 75" xfId="54639"/>
    <cellStyle name="Note 3 76" xfId="54640"/>
    <cellStyle name="Note 3 77" xfId="54641"/>
    <cellStyle name="Note 3 78" xfId="54642"/>
    <cellStyle name="Note 3 79" xfId="54643"/>
    <cellStyle name="Note 3 8" xfId="54644"/>
    <cellStyle name="Note 3 80" xfId="54645"/>
    <cellStyle name="Note 3 81" xfId="54646"/>
    <cellStyle name="Note 3 82" xfId="54647"/>
    <cellStyle name="Note 3 83" xfId="54648"/>
    <cellStyle name="Note 3 84" xfId="54649"/>
    <cellStyle name="Note 3 85" xfId="54650"/>
    <cellStyle name="Note 3 86" xfId="54651"/>
    <cellStyle name="Note 3 87" xfId="54652"/>
    <cellStyle name="Note 3 88" xfId="54653"/>
    <cellStyle name="Note 3 9" xfId="54654"/>
    <cellStyle name="Note 30" xfId="54655"/>
    <cellStyle name="Note 30 2" xfId="54656"/>
    <cellStyle name="Note 30 3" xfId="54657"/>
    <cellStyle name="Note 30 4" xfId="54658"/>
    <cellStyle name="Note 31" xfId="54659"/>
    <cellStyle name="Note 31 2" xfId="54660"/>
    <cellStyle name="Note 31 3" xfId="54661"/>
    <cellStyle name="Note 31 4" xfId="54662"/>
    <cellStyle name="Note 32" xfId="54663"/>
    <cellStyle name="Note 32 2" xfId="54664"/>
    <cellStyle name="Note 32 3" xfId="54665"/>
    <cellStyle name="Note 32 4" xfId="54666"/>
    <cellStyle name="Note 33" xfId="54667"/>
    <cellStyle name="Note 33 2" xfId="54668"/>
    <cellStyle name="Note 33 3" xfId="54669"/>
    <cellStyle name="Note 33 4" xfId="54670"/>
    <cellStyle name="Note 33 4 2" xfId="54671"/>
    <cellStyle name="Note 33 4 2 2" xfId="54672"/>
    <cellStyle name="Note 34" xfId="54673"/>
    <cellStyle name="Note 34 2" xfId="54674"/>
    <cellStyle name="Note 34 3" xfId="54675"/>
    <cellStyle name="Note 34 4" xfId="54676"/>
    <cellStyle name="Note 35" xfId="54677"/>
    <cellStyle name="Note 35 2" xfId="54678"/>
    <cellStyle name="Note 35 3" xfId="54679"/>
    <cellStyle name="Note 35 4" xfId="54680"/>
    <cellStyle name="Note 36" xfId="54681"/>
    <cellStyle name="Note 36 2" xfId="54682"/>
    <cellStyle name="Note 36 3" xfId="54683"/>
    <cellStyle name="Note 36 4" xfId="54684"/>
    <cellStyle name="Note 37" xfId="54685"/>
    <cellStyle name="Note 37 2" xfId="54686"/>
    <cellStyle name="Note 37 3" xfId="54687"/>
    <cellStyle name="Note 37 4" xfId="54688"/>
    <cellStyle name="Note 38" xfId="54689"/>
    <cellStyle name="Note 38 2" xfId="54690"/>
    <cellStyle name="Note 38 3" xfId="54691"/>
    <cellStyle name="Note 38 4" xfId="54692"/>
    <cellStyle name="Note 38 4 2" xfId="54693"/>
    <cellStyle name="Note 38 4 2 2" xfId="54694"/>
    <cellStyle name="Note 39" xfId="54695"/>
    <cellStyle name="Note 39 2" xfId="54696"/>
    <cellStyle name="Note 39 3" xfId="54697"/>
    <cellStyle name="Note 39 4" xfId="54698"/>
    <cellStyle name="Note 4" xfId="54699"/>
    <cellStyle name="Note 4 10" xfId="54700"/>
    <cellStyle name="Note 4 11" xfId="54701"/>
    <cellStyle name="Note 4 12" xfId="54702"/>
    <cellStyle name="Note 4 13" xfId="54703"/>
    <cellStyle name="Note 4 13 2" xfId="54704"/>
    <cellStyle name="Note 4 13 2 2" xfId="54705"/>
    <cellStyle name="Note 4 14" xfId="54706"/>
    <cellStyle name="Note 4 15" xfId="54707"/>
    <cellStyle name="Note 4 16" xfId="54708"/>
    <cellStyle name="Note 4 17" xfId="54709"/>
    <cellStyle name="Note 4 18" xfId="54710"/>
    <cellStyle name="Note 4 19" xfId="54711"/>
    <cellStyle name="Note 4 2" xfId="54712"/>
    <cellStyle name="Note 4 2 2" xfId="54713"/>
    <cellStyle name="Note 4 2 2 2" xfId="54714"/>
    <cellStyle name="Note 4 2 3" xfId="54715"/>
    <cellStyle name="Note 4 20" xfId="54716"/>
    <cellStyle name="Note 4 21" xfId="54717"/>
    <cellStyle name="Note 4 22" xfId="54718"/>
    <cellStyle name="Note 4 23" xfId="54719"/>
    <cellStyle name="Note 4 24" xfId="54720"/>
    <cellStyle name="Note 4 25" xfId="54721"/>
    <cellStyle name="Note 4 26" xfId="54722"/>
    <cellStyle name="Note 4 27" xfId="54723"/>
    <cellStyle name="Note 4 28" xfId="54724"/>
    <cellStyle name="Note 4 29" xfId="54725"/>
    <cellStyle name="Note 4 3" xfId="54726"/>
    <cellStyle name="Note 4 3 2" xfId="54727"/>
    <cellStyle name="Note 4 30" xfId="54728"/>
    <cellStyle name="Note 4 31" xfId="54729"/>
    <cellStyle name="Note 4 32" xfId="54730"/>
    <cellStyle name="Note 4 33" xfId="54731"/>
    <cellStyle name="Note 4 34" xfId="54732"/>
    <cellStyle name="Note 4 35" xfId="54733"/>
    <cellStyle name="Note 4 36" xfId="54734"/>
    <cellStyle name="Note 4 37" xfId="54735"/>
    <cellStyle name="Note 4 38" xfId="54736"/>
    <cellStyle name="Note 4 39" xfId="54737"/>
    <cellStyle name="Note 4 4" xfId="54738"/>
    <cellStyle name="Note 4 40" xfId="54739"/>
    <cellStyle name="Note 4 41" xfId="54740"/>
    <cellStyle name="Note 4 42" xfId="54741"/>
    <cellStyle name="Note 4 43" xfId="54742"/>
    <cellStyle name="Note 4 44" xfId="54743"/>
    <cellStyle name="Note 4 45" xfId="54744"/>
    <cellStyle name="Note 4 46" xfId="54745"/>
    <cellStyle name="Note 4 47" xfId="54746"/>
    <cellStyle name="Note 4 48" xfId="54747"/>
    <cellStyle name="Note 4 49" xfId="54748"/>
    <cellStyle name="Note 4 5" xfId="54749"/>
    <cellStyle name="Note 4 50" xfId="54750"/>
    <cellStyle name="Note 4 51" xfId="54751"/>
    <cellStyle name="Note 4 52" xfId="54752"/>
    <cellStyle name="Note 4 53" xfId="54753"/>
    <cellStyle name="Note 4 54" xfId="54754"/>
    <cellStyle name="Note 4 55" xfId="54755"/>
    <cellStyle name="Note 4 56" xfId="54756"/>
    <cellStyle name="Note 4 57" xfId="54757"/>
    <cellStyle name="Note 4 58" xfId="54758"/>
    <cellStyle name="Note 4 59" xfId="54759"/>
    <cellStyle name="Note 4 6" xfId="54760"/>
    <cellStyle name="Note 4 60" xfId="54761"/>
    <cellStyle name="Note 4 61" xfId="54762"/>
    <cellStyle name="Note 4 62" xfId="54763"/>
    <cellStyle name="Note 4 63" xfId="54764"/>
    <cellStyle name="Note 4 64" xfId="54765"/>
    <cellStyle name="Note 4 65" xfId="54766"/>
    <cellStyle name="Note 4 66" xfId="54767"/>
    <cellStyle name="Note 4 67" xfId="54768"/>
    <cellStyle name="Note 4 67 2" xfId="54769"/>
    <cellStyle name="Note 4 67 2 2" xfId="54770"/>
    <cellStyle name="Note 4 68" xfId="54771"/>
    <cellStyle name="Note 4 69" xfId="54772"/>
    <cellStyle name="Note 4 7" xfId="54773"/>
    <cellStyle name="Note 4 70" xfId="54774"/>
    <cellStyle name="Note 4 71" xfId="54775"/>
    <cellStyle name="Note 4 72" xfId="54776"/>
    <cellStyle name="Note 4 73" xfId="54777"/>
    <cellStyle name="Note 4 74" xfId="54778"/>
    <cellStyle name="Note 4 75" xfId="54779"/>
    <cellStyle name="Note 4 76" xfId="54780"/>
    <cellStyle name="Note 4 77" xfId="54781"/>
    <cellStyle name="Note 4 78" xfId="54782"/>
    <cellStyle name="Note 4 79" xfId="54783"/>
    <cellStyle name="Note 4 8" xfId="54784"/>
    <cellStyle name="Note 4 80" xfId="54785"/>
    <cellStyle name="Note 4 81" xfId="54786"/>
    <cellStyle name="Note 4 82" xfId="54787"/>
    <cellStyle name="Note 4 83" xfId="54788"/>
    <cellStyle name="Note 4 84" xfId="54789"/>
    <cellStyle name="Note 4 85" xfId="54790"/>
    <cellStyle name="Note 4 86" xfId="54791"/>
    <cellStyle name="Note 4 87" xfId="54792"/>
    <cellStyle name="Note 4 88" xfId="54793"/>
    <cellStyle name="Note 4 9" xfId="54794"/>
    <cellStyle name="Note 40" xfId="54795"/>
    <cellStyle name="Note 40 2" xfId="54796"/>
    <cellStyle name="Note 40 3" xfId="54797"/>
    <cellStyle name="Note 40 4" xfId="54798"/>
    <cellStyle name="Note 41" xfId="54799"/>
    <cellStyle name="Note 42" xfId="54800"/>
    <cellStyle name="Note 42 2" xfId="54801"/>
    <cellStyle name="Note 42 2 2" xfId="54802"/>
    <cellStyle name="Note 42 2 2 2" xfId="54803"/>
    <cellStyle name="Note 42 2 3" xfId="54804"/>
    <cellStyle name="Note 42 3" xfId="54805"/>
    <cellStyle name="Note 42 3 2" xfId="54806"/>
    <cellStyle name="Note 42 4" xfId="54807"/>
    <cellStyle name="Note 42 4 2" xfId="54808"/>
    <cellStyle name="Note 42 5" xfId="54809"/>
    <cellStyle name="Note 42 5 2" xfId="54810"/>
    <cellStyle name="Note 42 6" xfId="54811"/>
    <cellStyle name="Note 43" xfId="54812"/>
    <cellStyle name="Note 43 2" xfId="54813"/>
    <cellStyle name="Note 43 2 2" xfId="54814"/>
    <cellStyle name="Note 43 3" xfId="54815"/>
    <cellStyle name="Note 44" xfId="54816"/>
    <cellStyle name="Note 44 2" xfId="54817"/>
    <cellStyle name="Note 45" xfId="54818"/>
    <cellStyle name="Note 45 2" xfId="54819"/>
    <cellStyle name="Note 46" xfId="54820"/>
    <cellStyle name="Note 5" xfId="54821"/>
    <cellStyle name="Note 5 10" xfId="54822"/>
    <cellStyle name="Note 5 11" xfId="54823"/>
    <cellStyle name="Note 5 12" xfId="54824"/>
    <cellStyle name="Note 5 13" xfId="54825"/>
    <cellStyle name="Note 5 14" xfId="54826"/>
    <cellStyle name="Note 5 15" xfId="54827"/>
    <cellStyle name="Note 5 16" xfId="54828"/>
    <cellStyle name="Note 5 17" xfId="54829"/>
    <cellStyle name="Note 5 18" xfId="54830"/>
    <cellStyle name="Note 5 19" xfId="54831"/>
    <cellStyle name="Note 5 2" xfId="54832"/>
    <cellStyle name="Note 5 2 2" xfId="54833"/>
    <cellStyle name="Note 5 2 3" xfId="54834"/>
    <cellStyle name="Note 5 20" xfId="54835"/>
    <cellStyle name="Note 5 21" xfId="54836"/>
    <cellStyle name="Note 5 22" xfId="54837"/>
    <cellStyle name="Note 5 22 2" xfId="54838"/>
    <cellStyle name="Note 5 22 2 2" xfId="54839"/>
    <cellStyle name="Note 5 23" xfId="54840"/>
    <cellStyle name="Note 5 24" xfId="54841"/>
    <cellStyle name="Note 5 25" xfId="54842"/>
    <cellStyle name="Note 5 26" xfId="54843"/>
    <cellStyle name="Note 5 27" xfId="54844"/>
    <cellStyle name="Note 5 28" xfId="54845"/>
    <cellStyle name="Note 5 29" xfId="54846"/>
    <cellStyle name="Note 5 3" xfId="54847"/>
    <cellStyle name="Note 5 3 2" xfId="54848"/>
    <cellStyle name="Note 5 30" xfId="54849"/>
    <cellStyle name="Note 5 31" xfId="54850"/>
    <cellStyle name="Note 5 32" xfId="54851"/>
    <cellStyle name="Note 5 33" xfId="54852"/>
    <cellStyle name="Note 5 34" xfId="54853"/>
    <cellStyle name="Note 5 35" xfId="54854"/>
    <cellStyle name="Note 5 36" xfId="54855"/>
    <cellStyle name="Note 5 37" xfId="54856"/>
    <cellStyle name="Note 5 38" xfId="54857"/>
    <cellStyle name="Note 5 39" xfId="54858"/>
    <cellStyle name="Note 5 4" xfId="54859"/>
    <cellStyle name="Note 5 40" xfId="54860"/>
    <cellStyle name="Note 5 41" xfId="54861"/>
    <cellStyle name="Note 5 42" xfId="54862"/>
    <cellStyle name="Note 5 43" xfId="54863"/>
    <cellStyle name="Note 5 44" xfId="54864"/>
    <cellStyle name="Note 5 45" xfId="54865"/>
    <cellStyle name="Note 5 46" xfId="54866"/>
    <cellStyle name="Note 5 47" xfId="54867"/>
    <cellStyle name="Note 5 48" xfId="54868"/>
    <cellStyle name="Note 5 49" xfId="54869"/>
    <cellStyle name="Note 5 5" xfId="54870"/>
    <cellStyle name="Note 5 50" xfId="54871"/>
    <cellStyle name="Note 5 51" xfId="54872"/>
    <cellStyle name="Note 5 52" xfId="54873"/>
    <cellStyle name="Note 5 53" xfId="54874"/>
    <cellStyle name="Note 5 54" xfId="54875"/>
    <cellStyle name="Note 5 55" xfId="54876"/>
    <cellStyle name="Note 5 56" xfId="54877"/>
    <cellStyle name="Note 5 57" xfId="54878"/>
    <cellStyle name="Note 5 58" xfId="54879"/>
    <cellStyle name="Note 5 59" xfId="54880"/>
    <cellStyle name="Note 5 6" xfId="54881"/>
    <cellStyle name="Note 5 60" xfId="54882"/>
    <cellStyle name="Note 5 61" xfId="54883"/>
    <cellStyle name="Note 5 62" xfId="54884"/>
    <cellStyle name="Note 5 63" xfId="54885"/>
    <cellStyle name="Note 5 64" xfId="54886"/>
    <cellStyle name="Note 5 65" xfId="54887"/>
    <cellStyle name="Note 5 66" xfId="54888"/>
    <cellStyle name="Note 5 67" xfId="54889"/>
    <cellStyle name="Note 5 68" xfId="54890"/>
    <cellStyle name="Note 5 69" xfId="54891"/>
    <cellStyle name="Note 5 7" xfId="54892"/>
    <cellStyle name="Note 5 70" xfId="54893"/>
    <cellStyle name="Note 5 71" xfId="54894"/>
    <cellStyle name="Note 5 72" xfId="54895"/>
    <cellStyle name="Note 5 73" xfId="54896"/>
    <cellStyle name="Note 5 74" xfId="54897"/>
    <cellStyle name="Note 5 75" xfId="54898"/>
    <cellStyle name="Note 5 76" xfId="54899"/>
    <cellStyle name="Note 5 77" xfId="54900"/>
    <cellStyle name="Note 5 78" xfId="54901"/>
    <cellStyle name="Note 5 79" xfId="54902"/>
    <cellStyle name="Note 5 8" xfId="54903"/>
    <cellStyle name="Note 5 80" xfId="54904"/>
    <cellStyle name="Note 5 81" xfId="54905"/>
    <cellStyle name="Note 5 82" xfId="54906"/>
    <cellStyle name="Note 5 83" xfId="54907"/>
    <cellStyle name="Note 5 83 2" xfId="54908"/>
    <cellStyle name="Note 5 83 2 2" xfId="54909"/>
    <cellStyle name="Note 5 84" xfId="54910"/>
    <cellStyle name="Note 5 85" xfId="54911"/>
    <cellStyle name="Note 5 86" xfId="54912"/>
    <cellStyle name="Note 5 87" xfId="54913"/>
    <cellStyle name="Note 5 88" xfId="54914"/>
    <cellStyle name="Note 5 9" xfId="54915"/>
    <cellStyle name="Note 6" xfId="54916"/>
    <cellStyle name="Note 6 10" xfId="54917"/>
    <cellStyle name="Note 6 10 2" xfId="54918"/>
    <cellStyle name="Note 6 10 3" xfId="54919"/>
    <cellStyle name="Note 6 10 4" xfId="54920"/>
    <cellStyle name="Note 6 10 5" xfId="54921"/>
    <cellStyle name="Note 6 10 6" xfId="54922"/>
    <cellStyle name="Note 6 11" xfId="54923"/>
    <cellStyle name="Note 6 11 2" xfId="54924"/>
    <cellStyle name="Note 6 11 2 2" xfId="54925"/>
    <cellStyle name="Note 6 11 2 2 2" xfId="54926"/>
    <cellStyle name="Note 6 11 3" xfId="54927"/>
    <cellStyle name="Note 6 11 3 2" xfId="54928"/>
    <cellStyle name="Note 6 11 4" xfId="54929"/>
    <cellStyle name="Note 6 11 5" xfId="54930"/>
    <cellStyle name="Note 6 11 6" xfId="54931"/>
    <cellStyle name="Note 6 11 7" xfId="54932"/>
    <cellStyle name="Note 6 11 8" xfId="54933"/>
    <cellStyle name="Note 6 12" xfId="54934"/>
    <cellStyle name="Note 6 12 2" xfId="54935"/>
    <cellStyle name="Note 6 12 3" xfId="54936"/>
    <cellStyle name="Note 6 12 4" xfId="54937"/>
    <cellStyle name="Note 6 12 5" xfId="54938"/>
    <cellStyle name="Note 6 12 6" xfId="54939"/>
    <cellStyle name="Note 6 13" xfId="54940"/>
    <cellStyle name="Note 6 13 2" xfId="54941"/>
    <cellStyle name="Note 6 14" xfId="54942"/>
    <cellStyle name="Note 6 15" xfId="54943"/>
    <cellStyle name="Note 6 16" xfId="54944"/>
    <cellStyle name="Note 6 17" xfId="54945"/>
    <cellStyle name="Note 6 18" xfId="54946"/>
    <cellStyle name="Note 6 19" xfId="54947"/>
    <cellStyle name="Note 6 2" xfId="54948"/>
    <cellStyle name="Note 6 2 10" xfId="54949"/>
    <cellStyle name="Note 6 2 11" xfId="54950"/>
    <cellStyle name="Note 6 2 12" xfId="54951"/>
    <cellStyle name="Note 6 2 13" xfId="54952"/>
    <cellStyle name="Note 6 2 14" xfId="54953"/>
    <cellStyle name="Note 6 2 2" xfId="54954"/>
    <cellStyle name="Note 6 2 2 10" xfId="54955"/>
    <cellStyle name="Note 6 2 2 11" xfId="54956"/>
    <cellStyle name="Note 6 2 2 2" xfId="54957"/>
    <cellStyle name="Note 6 2 2 2 2" xfId="54958"/>
    <cellStyle name="Note 6 2 2 2 2 2" xfId="54959"/>
    <cellStyle name="Note 6 2 2 2 2 3" xfId="54960"/>
    <cellStyle name="Note 6 2 2 2 2 4" xfId="54961"/>
    <cellStyle name="Note 6 2 2 2 2 5" xfId="54962"/>
    <cellStyle name="Note 6 2 2 2 2 6" xfId="54963"/>
    <cellStyle name="Note 6 2 2 2 3" xfId="54964"/>
    <cellStyle name="Note 6 2 2 2 3 2" xfId="54965"/>
    <cellStyle name="Note 6 2 2 2 3 2 2" xfId="54966"/>
    <cellStyle name="Note 6 2 2 2 3 2 2 2" xfId="54967"/>
    <cellStyle name="Note 6 2 2 2 3 2 3" xfId="54968"/>
    <cellStyle name="Note 6 2 2 2 3 3" xfId="54969"/>
    <cellStyle name="Note 6 2 2 2 3 4" xfId="54970"/>
    <cellStyle name="Note 6 2 2 2 3 5" xfId="54971"/>
    <cellStyle name="Note 6 2 2 2 3 6" xfId="54972"/>
    <cellStyle name="Note 6 2 2 2 4" xfId="54973"/>
    <cellStyle name="Note 6 2 2 2 4 2" xfId="54974"/>
    <cellStyle name="Note 6 2 2 2 5" xfId="54975"/>
    <cellStyle name="Note 6 2 2 2 6" xfId="54976"/>
    <cellStyle name="Note 6 2 2 2 6 2" xfId="54977"/>
    <cellStyle name="Note 6 2 2 2 6 2 2" xfId="54978"/>
    <cellStyle name="Note 6 2 2 2 7" xfId="54979"/>
    <cellStyle name="Note 6 2 2 2 8" xfId="54980"/>
    <cellStyle name="Note 6 2 2 2 9" xfId="54981"/>
    <cellStyle name="Note 6 2 2 3" xfId="54982"/>
    <cellStyle name="Note 6 2 2 3 2" xfId="54983"/>
    <cellStyle name="Note 6 2 2 3 3" xfId="54984"/>
    <cellStyle name="Note 6 2 2 3 4" xfId="54985"/>
    <cellStyle name="Note 6 2 2 3 5" xfId="54986"/>
    <cellStyle name="Note 6 2 2 3 6" xfId="54987"/>
    <cellStyle name="Note 6 2 2 4" xfId="54988"/>
    <cellStyle name="Note 6 2 2 4 2" xfId="54989"/>
    <cellStyle name="Note 6 2 2 4 3" xfId="54990"/>
    <cellStyle name="Note 6 2 2 4 4" xfId="54991"/>
    <cellStyle name="Note 6 2 2 4 5" xfId="54992"/>
    <cellStyle name="Note 6 2 2 4 6" xfId="54993"/>
    <cellStyle name="Note 6 2 2 5" xfId="54994"/>
    <cellStyle name="Note 6 2 2 5 2" xfId="54995"/>
    <cellStyle name="Note 6 2 2 5 3" xfId="54996"/>
    <cellStyle name="Note 6 2 2 5 4" xfId="54997"/>
    <cellStyle name="Note 6 2 2 5 5" xfId="54998"/>
    <cellStyle name="Note 6 2 2 5 6" xfId="54999"/>
    <cellStyle name="Note 6 2 2 6" xfId="55000"/>
    <cellStyle name="Note 6 2 2 6 2" xfId="55001"/>
    <cellStyle name="Note 6 2 2 6 2 2" xfId="55002"/>
    <cellStyle name="Note 6 2 2 6 3" xfId="55003"/>
    <cellStyle name="Note 6 2 2 6 4" xfId="55004"/>
    <cellStyle name="Note 6 2 2 6 5" xfId="55005"/>
    <cellStyle name="Note 6 2 2 6 6" xfId="55006"/>
    <cellStyle name="Note 6 2 2 6 7" xfId="55007"/>
    <cellStyle name="Note 6 2 2 6 8" xfId="55008"/>
    <cellStyle name="Note 6 2 2 7" xfId="55009"/>
    <cellStyle name="Note 6 2 2 8" xfId="55010"/>
    <cellStyle name="Note 6 2 2 9" xfId="55011"/>
    <cellStyle name="Note 6 2 3" xfId="55012"/>
    <cellStyle name="Note 6 2 3 2" xfId="55013"/>
    <cellStyle name="Note 6 2 3 3" xfId="55014"/>
    <cellStyle name="Note 6 2 3 4" xfId="55015"/>
    <cellStyle name="Note 6 2 3 5" xfId="55016"/>
    <cellStyle name="Note 6 2 3 6" xfId="55017"/>
    <cellStyle name="Note 6 2 4" xfId="55018"/>
    <cellStyle name="Note 6 2 4 2" xfId="55019"/>
    <cellStyle name="Note 6 2 4 2 2" xfId="55020"/>
    <cellStyle name="Note 6 2 4 2 2 2" xfId="55021"/>
    <cellStyle name="Note 6 2 4 2 2 3" xfId="55022"/>
    <cellStyle name="Note 6 2 4 2 3" xfId="55023"/>
    <cellStyle name="Note 6 2 4 2 4" xfId="55024"/>
    <cellStyle name="Note 6 2 4 2 5" xfId="55025"/>
    <cellStyle name="Note 6 2 4 2 6" xfId="55026"/>
    <cellStyle name="Note 6 2 4 2 7" xfId="55027"/>
    <cellStyle name="Note 6 2 4 2 8" xfId="55028"/>
    <cellStyle name="Note 6 2 4 3" xfId="55029"/>
    <cellStyle name="Note 6 2 4 3 2" xfId="55030"/>
    <cellStyle name="Note 6 2 4 3 2 2" xfId="55031"/>
    <cellStyle name="Note 6 2 4 3 3" xfId="55032"/>
    <cellStyle name="Note 6 2 4 3 4" xfId="55033"/>
    <cellStyle name="Note 6 2 4 3 5" xfId="55034"/>
    <cellStyle name="Note 6 2 4 3 6" xfId="55035"/>
    <cellStyle name="Note 6 2 4 3 7" xfId="55036"/>
    <cellStyle name="Note 6 2 4 3 8" xfId="55037"/>
    <cellStyle name="Note 6 2 4 4" xfId="55038"/>
    <cellStyle name="Note 6 2 4 5" xfId="55039"/>
    <cellStyle name="Note 6 2 4 6" xfId="55040"/>
    <cellStyle name="Note 6 2 4 7" xfId="55041"/>
    <cellStyle name="Note 6 2 4 8" xfId="55042"/>
    <cellStyle name="Note 6 2 5" xfId="55043"/>
    <cellStyle name="Note 6 2 5 2" xfId="55044"/>
    <cellStyle name="Note 6 2 5 2 2" xfId="55045"/>
    <cellStyle name="Note 6 2 5 3" xfId="55046"/>
    <cellStyle name="Note 6 2 5 4" xfId="55047"/>
    <cellStyle name="Note 6 2 5 5" xfId="55048"/>
    <cellStyle name="Note 6 2 5 6" xfId="55049"/>
    <cellStyle name="Note 6 2 5 7" xfId="55050"/>
    <cellStyle name="Note 6 2 5 8" xfId="55051"/>
    <cellStyle name="Note 6 2 6" xfId="55052"/>
    <cellStyle name="Note 6 2 6 2" xfId="55053"/>
    <cellStyle name="Note 6 2 6 2 2" xfId="55054"/>
    <cellStyle name="Note 6 2 6 3" xfId="55055"/>
    <cellStyle name="Note 6 2 6 4" xfId="55056"/>
    <cellStyle name="Note 6 2 6 5" xfId="55057"/>
    <cellStyle name="Note 6 2 6 6" xfId="55058"/>
    <cellStyle name="Note 6 2 6 7" xfId="55059"/>
    <cellStyle name="Note 6 2 6 8" xfId="55060"/>
    <cellStyle name="Note 6 2 7" xfId="55061"/>
    <cellStyle name="Note 6 2 7 2" xfId="55062"/>
    <cellStyle name="Note 6 2 7 2 2" xfId="55063"/>
    <cellStyle name="Note 6 2 7 3" xfId="55064"/>
    <cellStyle name="Note 6 2 7 4" xfId="55065"/>
    <cellStyle name="Note 6 2 7 5" xfId="55066"/>
    <cellStyle name="Note 6 2 7 6" xfId="55067"/>
    <cellStyle name="Note 6 2 8" xfId="55068"/>
    <cellStyle name="Note 6 2 8 2" xfId="55069"/>
    <cellStyle name="Note 6 2 8 2 2" xfId="55070"/>
    <cellStyle name="Note 6 2 9" xfId="55071"/>
    <cellStyle name="Note 6 2 9 2" xfId="55072"/>
    <cellStyle name="Note 6 20" xfId="55073"/>
    <cellStyle name="Note 6 21" xfId="55074"/>
    <cellStyle name="Note 6 22" xfId="55075"/>
    <cellStyle name="Note 6 23" xfId="55076"/>
    <cellStyle name="Note 6 24" xfId="55077"/>
    <cellStyle name="Note 6 25" xfId="55078"/>
    <cellStyle name="Note 6 26" xfId="55079"/>
    <cellStyle name="Note 6 27" xfId="55080"/>
    <cellStyle name="Note 6 28" xfId="55081"/>
    <cellStyle name="Note 6 29" xfId="55082"/>
    <cellStyle name="Note 6 29 2" xfId="55083"/>
    <cellStyle name="Note 6 3" xfId="55084"/>
    <cellStyle name="Note 6 3 2" xfId="55085"/>
    <cellStyle name="Note 6 3 3" xfId="55086"/>
    <cellStyle name="Note 6 3 4" xfId="55087"/>
    <cellStyle name="Note 6 3 5" xfId="55088"/>
    <cellStyle name="Note 6 3 6" xfId="55089"/>
    <cellStyle name="Note 6 30" xfId="55090"/>
    <cellStyle name="Note 6 31" xfId="55091"/>
    <cellStyle name="Note 6 32" xfId="55092"/>
    <cellStyle name="Note 6 33" xfId="55093"/>
    <cellStyle name="Note 6 34" xfId="55094"/>
    <cellStyle name="Note 6 4" xfId="55095"/>
    <cellStyle name="Note 6 4 2" xfId="55096"/>
    <cellStyle name="Note 6 4 3" xfId="55097"/>
    <cellStyle name="Note 6 4 4" xfId="55098"/>
    <cellStyle name="Note 6 4 5" xfId="55099"/>
    <cellStyle name="Note 6 4 6" xfId="55100"/>
    <cellStyle name="Note 6 5" xfId="55101"/>
    <cellStyle name="Note 6 5 2" xfId="55102"/>
    <cellStyle name="Note 6 5 3" xfId="55103"/>
    <cellStyle name="Note 6 5 4" xfId="55104"/>
    <cellStyle name="Note 6 5 5" xfId="55105"/>
    <cellStyle name="Note 6 5 6" xfId="55106"/>
    <cellStyle name="Note 6 6" xfId="55107"/>
    <cellStyle name="Note 6 6 2" xfId="55108"/>
    <cellStyle name="Note 6 6 3" xfId="55109"/>
    <cellStyle name="Note 6 6 4" xfId="55110"/>
    <cellStyle name="Note 6 6 5" xfId="55111"/>
    <cellStyle name="Note 6 6 6" xfId="55112"/>
    <cellStyle name="Note 6 7" xfId="55113"/>
    <cellStyle name="Note 6 7 2" xfId="55114"/>
    <cellStyle name="Note 6 7 2 2" xfId="55115"/>
    <cellStyle name="Note 6 7 2 2 2" xfId="55116"/>
    <cellStyle name="Note 6 7 3" xfId="55117"/>
    <cellStyle name="Note 6 7 3 2" xfId="55118"/>
    <cellStyle name="Note 6 7 4" xfId="55119"/>
    <cellStyle name="Note 6 7 5" xfId="55120"/>
    <cellStyle name="Note 6 7 6" xfId="55121"/>
    <cellStyle name="Note 6 7 7" xfId="55122"/>
    <cellStyle name="Note 6 7 8" xfId="55123"/>
    <cellStyle name="Note 6 8" xfId="55124"/>
    <cellStyle name="Note 6 8 10" xfId="55125"/>
    <cellStyle name="Note 6 8 2" xfId="55126"/>
    <cellStyle name="Note 6 8 2 2" xfId="55127"/>
    <cellStyle name="Note 6 8 2 3" xfId="55128"/>
    <cellStyle name="Note 6 8 2 4" xfId="55129"/>
    <cellStyle name="Note 6 8 2 5" xfId="55130"/>
    <cellStyle name="Note 6 8 2 6" xfId="55131"/>
    <cellStyle name="Note 6 8 3" xfId="55132"/>
    <cellStyle name="Note 6 8 3 2" xfId="55133"/>
    <cellStyle name="Note 6 8 3 3" xfId="55134"/>
    <cellStyle name="Note 6 8 3 4" xfId="55135"/>
    <cellStyle name="Note 6 8 3 5" xfId="55136"/>
    <cellStyle name="Note 6 8 3 6" xfId="55137"/>
    <cellStyle name="Note 6 8 4" xfId="55138"/>
    <cellStyle name="Note 6 8 4 2" xfId="55139"/>
    <cellStyle name="Note 6 8 4 2 2" xfId="55140"/>
    <cellStyle name="Note 6 8 5" xfId="55141"/>
    <cellStyle name="Note 6 8 5 2" xfId="55142"/>
    <cellStyle name="Note 6 8 6" xfId="55143"/>
    <cellStyle name="Note 6 8 7" xfId="55144"/>
    <cellStyle name="Note 6 8 8" xfId="55145"/>
    <cellStyle name="Note 6 8 9" xfId="55146"/>
    <cellStyle name="Note 6 9" xfId="55147"/>
    <cellStyle name="Note 6 9 2" xfId="55148"/>
    <cellStyle name="Note 6 9 3" xfId="55149"/>
    <cellStyle name="Note 6 9 4" xfId="55150"/>
    <cellStyle name="Note 6 9 5" xfId="55151"/>
    <cellStyle name="Note 6 9 6" xfId="55152"/>
    <cellStyle name="Note 7" xfId="55153"/>
    <cellStyle name="Note 7 10" xfId="55154"/>
    <cellStyle name="Note 7 10 2" xfId="55155"/>
    <cellStyle name="Note 7 10 3" xfId="55156"/>
    <cellStyle name="Note 7 10 4" xfId="55157"/>
    <cellStyle name="Note 7 10 5" xfId="55158"/>
    <cellStyle name="Note 7 10 6" xfId="55159"/>
    <cellStyle name="Note 7 11" xfId="55160"/>
    <cellStyle name="Note 7 11 2" xfId="55161"/>
    <cellStyle name="Note 7 11 2 2" xfId="55162"/>
    <cellStyle name="Note 7 11 2 2 2" xfId="55163"/>
    <cellStyle name="Note 7 11 3" xfId="55164"/>
    <cellStyle name="Note 7 11 3 2" xfId="55165"/>
    <cellStyle name="Note 7 11 4" xfId="55166"/>
    <cellStyle name="Note 7 11 5" xfId="55167"/>
    <cellStyle name="Note 7 11 6" xfId="55168"/>
    <cellStyle name="Note 7 11 7" xfId="55169"/>
    <cellStyle name="Note 7 11 8" xfId="55170"/>
    <cellStyle name="Note 7 12" xfId="55171"/>
    <cellStyle name="Note 7 12 2" xfId="55172"/>
    <cellStyle name="Note 7 12 3" xfId="55173"/>
    <cellStyle name="Note 7 12 4" xfId="55174"/>
    <cellStyle name="Note 7 12 5" xfId="55175"/>
    <cellStyle name="Note 7 12 6" xfId="55176"/>
    <cellStyle name="Note 7 13" xfId="55177"/>
    <cellStyle name="Note 7 13 2" xfId="55178"/>
    <cellStyle name="Note 7 14" xfId="55179"/>
    <cellStyle name="Note 7 15" xfId="55180"/>
    <cellStyle name="Note 7 16" xfId="55181"/>
    <cellStyle name="Note 7 17" xfId="55182"/>
    <cellStyle name="Note 7 18" xfId="55183"/>
    <cellStyle name="Note 7 19" xfId="55184"/>
    <cellStyle name="Note 7 2" xfId="55185"/>
    <cellStyle name="Note 7 2 10" xfId="55186"/>
    <cellStyle name="Note 7 2 11" xfId="55187"/>
    <cellStyle name="Note 7 2 11 2" xfId="55188"/>
    <cellStyle name="Note 7 2 11 2 2" xfId="55189"/>
    <cellStyle name="Note 7 2 12" xfId="55190"/>
    <cellStyle name="Note 7 2 13" xfId="55191"/>
    <cellStyle name="Note 7 2 14" xfId="55192"/>
    <cellStyle name="Note 7 2 2" xfId="55193"/>
    <cellStyle name="Note 7 2 2 10" xfId="55194"/>
    <cellStyle name="Note 7 2 2 11" xfId="55195"/>
    <cellStyle name="Note 7 2 2 2" xfId="55196"/>
    <cellStyle name="Note 7 2 2 2 2" xfId="55197"/>
    <cellStyle name="Note 7 2 2 2 2 2" xfId="55198"/>
    <cellStyle name="Note 7 2 2 2 2 3" xfId="55199"/>
    <cellStyle name="Note 7 2 2 2 2 4" xfId="55200"/>
    <cellStyle name="Note 7 2 2 2 2 5" xfId="55201"/>
    <cellStyle name="Note 7 2 2 2 2 6" xfId="55202"/>
    <cellStyle name="Note 7 2 2 2 3" xfId="55203"/>
    <cellStyle name="Note 7 2 2 2 3 2" xfId="55204"/>
    <cellStyle name="Note 7 2 2 2 3 3" xfId="55205"/>
    <cellStyle name="Note 7 2 2 2 3 4" xfId="55206"/>
    <cellStyle name="Note 7 2 2 2 3 5" xfId="55207"/>
    <cellStyle name="Note 7 2 2 2 3 6" xfId="55208"/>
    <cellStyle name="Note 7 2 2 2 4" xfId="55209"/>
    <cellStyle name="Note 7 2 2 2 4 2" xfId="55210"/>
    <cellStyle name="Note 7 2 2 2 5" xfId="55211"/>
    <cellStyle name="Note 7 2 2 2 6" xfId="55212"/>
    <cellStyle name="Note 7 2 2 2 7" xfId="55213"/>
    <cellStyle name="Note 7 2 2 2 8" xfId="55214"/>
    <cellStyle name="Note 7 2 2 2 9" xfId="55215"/>
    <cellStyle name="Note 7 2 2 3" xfId="55216"/>
    <cellStyle name="Note 7 2 2 3 2" xfId="55217"/>
    <cellStyle name="Note 7 2 2 3 3" xfId="55218"/>
    <cellStyle name="Note 7 2 2 3 4" xfId="55219"/>
    <cellStyle name="Note 7 2 2 3 5" xfId="55220"/>
    <cellStyle name="Note 7 2 2 3 6" xfId="55221"/>
    <cellStyle name="Note 7 2 2 4" xfId="55222"/>
    <cellStyle name="Note 7 2 2 4 2" xfId="55223"/>
    <cellStyle name="Note 7 2 2 4 3" xfId="55224"/>
    <cellStyle name="Note 7 2 2 4 4" xfId="55225"/>
    <cellStyle name="Note 7 2 2 4 5" xfId="55226"/>
    <cellStyle name="Note 7 2 2 4 6" xfId="55227"/>
    <cellStyle name="Note 7 2 2 5" xfId="55228"/>
    <cellStyle name="Note 7 2 2 5 2" xfId="55229"/>
    <cellStyle name="Note 7 2 2 5 3" xfId="55230"/>
    <cellStyle name="Note 7 2 2 5 4" xfId="55231"/>
    <cellStyle name="Note 7 2 2 5 5" xfId="55232"/>
    <cellStyle name="Note 7 2 2 5 6" xfId="55233"/>
    <cellStyle name="Note 7 2 2 6" xfId="55234"/>
    <cellStyle name="Note 7 2 2 6 2" xfId="55235"/>
    <cellStyle name="Note 7 2 2 6 2 2" xfId="55236"/>
    <cellStyle name="Note 7 2 2 6 3" xfId="55237"/>
    <cellStyle name="Note 7 2 2 6 4" xfId="55238"/>
    <cellStyle name="Note 7 2 2 6 5" xfId="55239"/>
    <cellStyle name="Note 7 2 2 6 6" xfId="55240"/>
    <cellStyle name="Note 7 2 2 6 7" xfId="55241"/>
    <cellStyle name="Note 7 2 2 6 8" xfId="55242"/>
    <cellStyle name="Note 7 2 2 7" xfId="55243"/>
    <cellStyle name="Note 7 2 2 8" xfId="55244"/>
    <cellStyle name="Note 7 2 2 9" xfId="55245"/>
    <cellStyle name="Note 7 2 3" xfId="55246"/>
    <cellStyle name="Note 7 2 3 2" xfId="55247"/>
    <cellStyle name="Note 7 2 3 3" xfId="55248"/>
    <cellStyle name="Note 7 2 3 4" xfId="55249"/>
    <cellStyle name="Note 7 2 3 5" xfId="55250"/>
    <cellStyle name="Note 7 2 3 6" xfId="55251"/>
    <cellStyle name="Note 7 2 4" xfId="55252"/>
    <cellStyle name="Note 7 2 4 2" xfId="55253"/>
    <cellStyle name="Note 7 2 4 2 2" xfId="55254"/>
    <cellStyle name="Note 7 2 4 2 2 2" xfId="55255"/>
    <cellStyle name="Note 7 2 4 2 3" xfId="55256"/>
    <cellStyle name="Note 7 2 4 2 4" xfId="55257"/>
    <cellStyle name="Note 7 2 4 2 5" xfId="55258"/>
    <cellStyle name="Note 7 2 4 2 6" xfId="55259"/>
    <cellStyle name="Note 7 2 4 2 7" xfId="55260"/>
    <cellStyle name="Note 7 2 4 2 8" xfId="55261"/>
    <cellStyle name="Note 7 2 4 3" xfId="55262"/>
    <cellStyle name="Note 7 2 4 3 2" xfId="55263"/>
    <cellStyle name="Note 7 2 4 3 2 2" xfId="55264"/>
    <cellStyle name="Note 7 2 4 3 3" xfId="55265"/>
    <cellStyle name="Note 7 2 4 3 4" xfId="55266"/>
    <cellStyle name="Note 7 2 4 3 5" xfId="55267"/>
    <cellStyle name="Note 7 2 4 3 6" xfId="55268"/>
    <cellStyle name="Note 7 2 4 3 7" xfId="55269"/>
    <cellStyle name="Note 7 2 4 3 8" xfId="55270"/>
    <cellStyle name="Note 7 2 4 4" xfId="55271"/>
    <cellStyle name="Note 7 2 4 5" xfId="55272"/>
    <cellStyle name="Note 7 2 4 6" xfId="55273"/>
    <cellStyle name="Note 7 2 4 7" xfId="55274"/>
    <cellStyle name="Note 7 2 4 8" xfId="55275"/>
    <cellStyle name="Note 7 2 5" xfId="55276"/>
    <cellStyle name="Note 7 2 5 2" xfId="55277"/>
    <cellStyle name="Note 7 2 5 2 2" xfId="55278"/>
    <cellStyle name="Note 7 2 5 3" xfId="55279"/>
    <cellStyle name="Note 7 2 5 4" xfId="55280"/>
    <cellStyle name="Note 7 2 5 5" xfId="55281"/>
    <cellStyle name="Note 7 2 5 6" xfId="55282"/>
    <cellStyle name="Note 7 2 5 7" xfId="55283"/>
    <cellStyle name="Note 7 2 5 8" xfId="55284"/>
    <cellStyle name="Note 7 2 6" xfId="55285"/>
    <cellStyle name="Note 7 2 6 2" xfId="55286"/>
    <cellStyle name="Note 7 2 6 2 2" xfId="55287"/>
    <cellStyle name="Note 7 2 6 3" xfId="55288"/>
    <cellStyle name="Note 7 2 6 4" xfId="55289"/>
    <cellStyle name="Note 7 2 6 5" xfId="55290"/>
    <cellStyle name="Note 7 2 6 6" xfId="55291"/>
    <cellStyle name="Note 7 2 6 7" xfId="55292"/>
    <cellStyle name="Note 7 2 6 8" xfId="55293"/>
    <cellStyle name="Note 7 2 7" xfId="55294"/>
    <cellStyle name="Note 7 2 7 2" xfId="55295"/>
    <cellStyle name="Note 7 2 7 3" xfId="55296"/>
    <cellStyle name="Note 7 2 7 4" xfId="55297"/>
    <cellStyle name="Note 7 2 7 5" xfId="55298"/>
    <cellStyle name="Note 7 2 7 6" xfId="55299"/>
    <cellStyle name="Note 7 2 8" xfId="55300"/>
    <cellStyle name="Note 7 2 8 2" xfId="55301"/>
    <cellStyle name="Note 7 2 8 2 2" xfId="55302"/>
    <cellStyle name="Note 7 2 9" xfId="55303"/>
    <cellStyle name="Note 7 2 9 2" xfId="55304"/>
    <cellStyle name="Note 7 20" xfId="55305"/>
    <cellStyle name="Note 7 21" xfId="55306"/>
    <cellStyle name="Note 7 22" xfId="55307"/>
    <cellStyle name="Note 7 23" xfId="55308"/>
    <cellStyle name="Note 7 24" xfId="55309"/>
    <cellStyle name="Note 7 25" xfId="55310"/>
    <cellStyle name="Note 7 26" xfId="55311"/>
    <cellStyle name="Note 7 27" xfId="55312"/>
    <cellStyle name="Note 7 28" xfId="55313"/>
    <cellStyle name="Note 7 29" xfId="55314"/>
    <cellStyle name="Note 7 29 2" xfId="55315"/>
    <cellStyle name="Note 7 3" xfId="55316"/>
    <cellStyle name="Note 7 3 2" xfId="55317"/>
    <cellStyle name="Note 7 3 3" xfId="55318"/>
    <cellStyle name="Note 7 3 4" xfId="55319"/>
    <cellStyle name="Note 7 3 5" xfId="55320"/>
    <cellStyle name="Note 7 3 6" xfId="55321"/>
    <cellStyle name="Note 7 30" xfId="55322"/>
    <cellStyle name="Note 7 30 10" xfId="55323"/>
    <cellStyle name="Note 7 30 2" xfId="55324"/>
    <cellStyle name="Note 7 30 3" xfId="55325"/>
    <cellStyle name="Note 7 30 3 2" xfId="55326"/>
    <cellStyle name="Note 7 30 3 2 2" xfId="55327"/>
    <cellStyle name="Note 7 30 3 2 2 2" xfId="55328"/>
    <cellStyle name="Note 7 30 3 2 2 2 2" xfId="55329"/>
    <cellStyle name="Note 7 30 3 2 2 3" xfId="55330"/>
    <cellStyle name="Note 7 30 3 2 3" xfId="55331"/>
    <cellStyle name="Note 7 30 3 2 3 2" xfId="55332"/>
    <cellStyle name="Note 7 30 3 2 4" xfId="55333"/>
    <cellStyle name="Note 7 30 3 2 4 2" xfId="55334"/>
    <cellStyle name="Note 7 30 3 2 5" xfId="55335"/>
    <cellStyle name="Note 7 30 3 2 5 2" xfId="55336"/>
    <cellStyle name="Note 7 30 3 2 6" xfId="55337"/>
    <cellStyle name="Note 7 30 3 3" xfId="55338"/>
    <cellStyle name="Note 7 30 3 3 2" xfId="55339"/>
    <cellStyle name="Note 7 30 3 3 2 2" xfId="55340"/>
    <cellStyle name="Note 7 30 3 3 3" xfId="55341"/>
    <cellStyle name="Note 7 30 3 4" xfId="55342"/>
    <cellStyle name="Note 7 30 3 4 2" xfId="55343"/>
    <cellStyle name="Note 7 30 3 5" xfId="55344"/>
    <cellStyle name="Note 7 30 3 5 2" xfId="55345"/>
    <cellStyle name="Note 7 30 3 6" xfId="55346"/>
    <cellStyle name="Note 7 30 3 6 2" xfId="55347"/>
    <cellStyle name="Note 7 30 3 7" xfId="55348"/>
    <cellStyle name="Note 7 30 4" xfId="55349"/>
    <cellStyle name="Note 7 30 4 2" xfId="55350"/>
    <cellStyle name="Note 7 30 4 2 2" xfId="55351"/>
    <cellStyle name="Note 7 30 4 2 2 2" xfId="55352"/>
    <cellStyle name="Note 7 30 4 2 2 2 2" xfId="55353"/>
    <cellStyle name="Note 7 30 4 2 2 3" xfId="55354"/>
    <cellStyle name="Note 7 30 4 2 3" xfId="55355"/>
    <cellStyle name="Note 7 30 4 2 3 2" xfId="55356"/>
    <cellStyle name="Note 7 30 4 2 4" xfId="55357"/>
    <cellStyle name="Note 7 30 4 2 4 2" xfId="55358"/>
    <cellStyle name="Note 7 30 4 2 5" xfId="55359"/>
    <cellStyle name="Note 7 30 4 2 5 2" xfId="55360"/>
    <cellStyle name="Note 7 30 4 2 6" xfId="55361"/>
    <cellStyle name="Note 7 30 4 3" xfId="55362"/>
    <cellStyle name="Note 7 30 4 3 2" xfId="55363"/>
    <cellStyle name="Note 7 30 4 3 2 2" xfId="55364"/>
    <cellStyle name="Note 7 30 4 3 3" xfId="55365"/>
    <cellStyle name="Note 7 30 4 4" xfId="55366"/>
    <cellStyle name="Note 7 30 4 4 2" xfId="55367"/>
    <cellStyle name="Note 7 30 4 5" xfId="55368"/>
    <cellStyle name="Note 7 30 4 5 2" xfId="55369"/>
    <cellStyle name="Note 7 30 4 6" xfId="55370"/>
    <cellStyle name="Note 7 30 4 6 2" xfId="55371"/>
    <cellStyle name="Note 7 30 4 7" xfId="55372"/>
    <cellStyle name="Note 7 30 5" xfId="55373"/>
    <cellStyle name="Note 7 30 5 2" xfId="55374"/>
    <cellStyle name="Note 7 30 5 2 2" xfId="55375"/>
    <cellStyle name="Note 7 30 5 2 2 2" xfId="55376"/>
    <cellStyle name="Note 7 30 5 2 3" xfId="55377"/>
    <cellStyle name="Note 7 30 5 3" xfId="55378"/>
    <cellStyle name="Note 7 30 5 3 2" xfId="55379"/>
    <cellStyle name="Note 7 30 5 4" xfId="55380"/>
    <cellStyle name="Note 7 30 5 4 2" xfId="55381"/>
    <cellStyle name="Note 7 30 5 5" xfId="55382"/>
    <cellStyle name="Note 7 30 5 5 2" xfId="55383"/>
    <cellStyle name="Note 7 30 5 6" xfId="55384"/>
    <cellStyle name="Note 7 30 6" xfId="55385"/>
    <cellStyle name="Note 7 30 6 2" xfId="55386"/>
    <cellStyle name="Note 7 30 6 2 2" xfId="55387"/>
    <cellStyle name="Note 7 30 6 3" xfId="55388"/>
    <cellStyle name="Note 7 30 7" xfId="55389"/>
    <cellStyle name="Note 7 30 7 2" xfId="55390"/>
    <cellStyle name="Note 7 30 8" xfId="55391"/>
    <cellStyle name="Note 7 30 8 2" xfId="55392"/>
    <cellStyle name="Note 7 30 9" xfId="55393"/>
    <cellStyle name="Note 7 30 9 2" xfId="55394"/>
    <cellStyle name="Note 7 30 9 2 2" xfId="55395"/>
    <cellStyle name="Note 7 30 9 3" xfId="55396"/>
    <cellStyle name="Note 7 31" xfId="55397"/>
    <cellStyle name="Note 7 32" xfId="55398"/>
    <cellStyle name="Note 7 32 2" xfId="55399"/>
    <cellStyle name="Note 7 32 2 2" xfId="55400"/>
    <cellStyle name="Note 7 32 2 2 2" xfId="55401"/>
    <cellStyle name="Note 7 32 2 2 2 2" xfId="55402"/>
    <cellStyle name="Note 7 32 2 2 3" xfId="55403"/>
    <cellStyle name="Note 7 32 2 3" xfId="55404"/>
    <cellStyle name="Note 7 32 2 3 2" xfId="55405"/>
    <cellStyle name="Note 7 32 2 4" xfId="55406"/>
    <cellStyle name="Note 7 32 2 4 2" xfId="55407"/>
    <cellStyle name="Note 7 32 2 5" xfId="55408"/>
    <cellStyle name="Note 7 32 2 5 2" xfId="55409"/>
    <cellStyle name="Note 7 32 2 5 2 2" xfId="55410"/>
    <cellStyle name="Note 7 32 2 5 3" xfId="55411"/>
    <cellStyle name="Note 7 32 2 6" xfId="55412"/>
    <cellStyle name="Note 7 32 3" xfId="55413"/>
    <cellStyle name="Note 7 32 3 2" xfId="55414"/>
    <cellStyle name="Note 7 32 3 2 2" xfId="55415"/>
    <cellStyle name="Note 7 32 3 3" xfId="55416"/>
    <cellStyle name="Note 7 32 4" xfId="55417"/>
    <cellStyle name="Note 7 32 4 2" xfId="55418"/>
    <cellStyle name="Note 7 32 5" xfId="55419"/>
    <cellStyle name="Note 7 32 5 2" xfId="55420"/>
    <cellStyle name="Note 7 32 6" xfId="55421"/>
    <cellStyle name="Note 7 32 6 2" xfId="55422"/>
    <cellStyle name="Note 7 32 7" xfId="55423"/>
    <cellStyle name="Note 7 33" xfId="55424"/>
    <cellStyle name="Note 7 33 2" xfId="55425"/>
    <cellStyle name="Note 7 33 2 2" xfId="55426"/>
    <cellStyle name="Note 7 33 2 2 2" xfId="55427"/>
    <cellStyle name="Note 7 33 2 2 2 2" xfId="55428"/>
    <cellStyle name="Note 7 33 2 2 3" xfId="55429"/>
    <cellStyle name="Note 7 33 2 3" xfId="55430"/>
    <cellStyle name="Note 7 33 2 3 2" xfId="55431"/>
    <cellStyle name="Note 7 33 2 4" xfId="55432"/>
    <cellStyle name="Note 7 33 2 4 2" xfId="55433"/>
    <cellStyle name="Note 7 33 2 5" xfId="55434"/>
    <cellStyle name="Note 7 33 2 5 2" xfId="55435"/>
    <cellStyle name="Note 7 33 2 6" xfId="55436"/>
    <cellStyle name="Note 7 33 3" xfId="55437"/>
    <cellStyle name="Note 7 33 3 2" xfId="55438"/>
    <cellStyle name="Note 7 33 3 2 2" xfId="55439"/>
    <cellStyle name="Note 7 33 3 3" xfId="55440"/>
    <cellStyle name="Note 7 33 4" xfId="55441"/>
    <cellStyle name="Note 7 33 4 2" xfId="55442"/>
    <cellStyle name="Note 7 33 5" xfId="55443"/>
    <cellStyle name="Note 7 33 5 2" xfId="55444"/>
    <cellStyle name="Note 7 33 6" xfId="55445"/>
    <cellStyle name="Note 7 33 6 2" xfId="55446"/>
    <cellStyle name="Note 7 33 7" xfId="55447"/>
    <cellStyle name="Note 7 34" xfId="55448"/>
    <cellStyle name="Note 7 34 2" xfId="55449"/>
    <cellStyle name="Note 7 34 2 2" xfId="55450"/>
    <cellStyle name="Note 7 34 2 2 2" xfId="55451"/>
    <cellStyle name="Note 7 34 2 3" xfId="55452"/>
    <cellStyle name="Note 7 34 3" xfId="55453"/>
    <cellStyle name="Note 7 34 3 2" xfId="55454"/>
    <cellStyle name="Note 7 34 4" xfId="55455"/>
    <cellStyle name="Note 7 34 4 2" xfId="55456"/>
    <cellStyle name="Note 7 34 5" xfId="55457"/>
    <cellStyle name="Note 7 34 5 2" xfId="55458"/>
    <cellStyle name="Note 7 34 6" xfId="55459"/>
    <cellStyle name="Note 7 35" xfId="55460"/>
    <cellStyle name="Note 7 35 2" xfId="55461"/>
    <cellStyle name="Note 7 35 2 2" xfId="55462"/>
    <cellStyle name="Note 7 35 3" xfId="55463"/>
    <cellStyle name="Note 7 36" xfId="55464"/>
    <cellStyle name="Note 7 36 2" xfId="55465"/>
    <cellStyle name="Note 7 37" xfId="55466"/>
    <cellStyle name="Note 7 37 2" xfId="55467"/>
    <cellStyle name="Note 7 38" xfId="55468"/>
    <cellStyle name="Note 7 38 2" xfId="55469"/>
    <cellStyle name="Note 7 39" xfId="55470"/>
    <cellStyle name="Note 7 4" xfId="55471"/>
    <cellStyle name="Note 7 4 2" xfId="55472"/>
    <cellStyle name="Note 7 4 3" xfId="55473"/>
    <cellStyle name="Note 7 4 4" xfId="55474"/>
    <cellStyle name="Note 7 4 5" xfId="55475"/>
    <cellStyle name="Note 7 4 6" xfId="55476"/>
    <cellStyle name="Note 7 40" xfId="55477"/>
    <cellStyle name="Note 7 41" xfId="55478"/>
    <cellStyle name="Note 7 5" xfId="55479"/>
    <cellStyle name="Note 7 5 2" xfId="55480"/>
    <cellStyle name="Note 7 5 3" xfId="55481"/>
    <cellStyle name="Note 7 5 4" xfId="55482"/>
    <cellStyle name="Note 7 5 5" xfId="55483"/>
    <cellStyle name="Note 7 5 6" xfId="55484"/>
    <cellStyle name="Note 7 6" xfId="55485"/>
    <cellStyle name="Note 7 6 2" xfId="55486"/>
    <cellStyle name="Note 7 6 3" xfId="55487"/>
    <cellStyle name="Note 7 6 4" xfId="55488"/>
    <cellStyle name="Note 7 6 5" xfId="55489"/>
    <cellStyle name="Note 7 6 6" xfId="55490"/>
    <cellStyle name="Note 7 7" xfId="55491"/>
    <cellStyle name="Note 7 7 2" xfId="55492"/>
    <cellStyle name="Note 7 7 2 2" xfId="55493"/>
    <cellStyle name="Note 7 7 2 2 2" xfId="55494"/>
    <cellStyle name="Note 7 7 3" xfId="55495"/>
    <cellStyle name="Note 7 7 3 2" xfId="55496"/>
    <cellStyle name="Note 7 7 4" xfId="55497"/>
    <cellStyle name="Note 7 7 5" xfId="55498"/>
    <cellStyle name="Note 7 7 6" xfId="55499"/>
    <cellStyle name="Note 7 7 7" xfId="55500"/>
    <cellStyle name="Note 7 7 8" xfId="55501"/>
    <cellStyle name="Note 7 8" xfId="55502"/>
    <cellStyle name="Note 7 8 10" xfId="55503"/>
    <cellStyle name="Note 7 8 2" xfId="55504"/>
    <cellStyle name="Note 7 8 2 2" xfId="55505"/>
    <cellStyle name="Note 7 8 2 3" xfId="55506"/>
    <cellStyle name="Note 7 8 2 4" xfId="55507"/>
    <cellStyle name="Note 7 8 2 5" xfId="55508"/>
    <cellStyle name="Note 7 8 2 6" xfId="55509"/>
    <cellStyle name="Note 7 8 3" xfId="55510"/>
    <cellStyle name="Note 7 8 3 2" xfId="55511"/>
    <cellStyle name="Note 7 8 3 3" xfId="55512"/>
    <cellStyle name="Note 7 8 3 4" xfId="55513"/>
    <cellStyle name="Note 7 8 3 5" xfId="55514"/>
    <cellStyle name="Note 7 8 3 6" xfId="55515"/>
    <cellStyle name="Note 7 8 4" xfId="55516"/>
    <cellStyle name="Note 7 8 4 2" xfId="55517"/>
    <cellStyle name="Note 7 8 4 2 2" xfId="55518"/>
    <cellStyle name="Note 7 8 5" xfId="55519"/>
    <cellStyle name="Note 7 8 5 2" xfId="55520"/>
    <cellStyle name="Note 7 8 6" xfId="55521"/>
    <cellStyle name="Note 7 8 7" xfId="55522"/>
    <cellStyle name="Note 7 8 8" xfId="55523"/>
    <cellStyle name="Note 7 8 9" xfId="55524"/>
    <cellStyle name="Note 7 9" xfId="55525"/>
    <cellStyle name="Note 7 9 2" xfId="55526"/>
    <cellStyle name="Note 7 9 3" xfId="55527"/>
    <cellStyle name="Note 7 9 4" xfId="55528"/>
    <cellStyle name="Note 7 9 5" xfId="55529"/>
    <cellStyle name="Note 7 9 6" xfId="55530"/>
    <cellStyle name="Note 8" xfId="55531"/>
    <cellStyle name="Note 8 10" xfId="55532"/>
    <cellStyle name="Note 8 10 2" xfId="55533"/>
    <cellStyle name="Note 8 11" xfId="55534"/>
    <cellStyle name="Note 8 12" xfId="55535"/>
    <cellStyle name="Note 8 12 2" xfId="55536"/>
    <cellStyle name="Note 8 12 2 2" xfId="55537"/>
    <cellStyle name="Note 8 12 2 2 2" xfId="55538"/>
    <cellStyle name="Note 8 12 2 2 2 2" xfId="55539"/>
    <cellStyle name="Note 8 12 2 2 3" xfId="55540"/>
    <cellStyle name="Note 8 12 2 3" xfId="55541"/>
    <cellStyle name="Note 8 12 2 3 2" xfId="55542"/>
    <cellStyle name="Note 8 12 2 4" xfId="55543"/>
    <cellStyle name="Note 8 12 2 4 2" xfId="55544"/>
    <cellStyle name="Note 8 12 2 5" xfId="55545"/>
    <cellStyle name="Note 8 12 2 5 2" xfId="55546"/>
    <cellStyle name="Note 8 12 2 6" xfId="55547"/>
    <cellStyle name="Note 8 12 3" xfId="55548"/>
    <cellStyle name="Note 8 12 3 2" xfId="55549"/>
    <cellStyle name="Note 8 12 3 2 2" xfId="55550"/>
    <cellStyle name="Note 8 12 3 3" xfId="55551"/>
    <cellStyle name="Note 8 12 4" xfId="55552"/>
    <cellStyle name="Note 8 12 4 2" xfId="55553"/>
    <cellStyle name="Note 8 12 5" xfId="55554"/>
    <cellStyle name="Note 8 12 5 2" xfId="55555"/>
    <cellStyle name="Note 8 12 6" xfId="55556"/>
    <cellStyle name="Note 8 12 6 2" xfId="55557"/>
    <cellStyle name="Note 8 12 7" xfId="55558"/>
    <cellStyle name="Note 8 13" xfId="55559"/>
    <cellStyle name="Note 8 13 2" xfId="55560"/>
    <cellStyle name="Note 8 13 2 2" xfId="55561"/>
    <cellStyle name="Note 8 13 2 2 2" xfId="55562"/>
    <cellStyle name="Note 8 13 2 2 2 2" xfId="55563"/>
    <cellStyle name="Note 8 13 2 2 3" xfId="55564"/>
    <cellStyle name="Note 8 13 2 3" xfId="55565"/>
    <cellStyle name="Note 8 13 2 3 2" xfId="55566"/>
    <cellStyle name="Note 8 13 2 4" xfId="55567"/>
    <cellStyle name="Note 8 13 2 4 2" xfId="55568"/>
    <cellStyle name="Note 8 13 2 5" xfId="55569"/>
    <cellStyle name="Note 8 13 2 5 2" xfId="55570"/>
    <cellStyle name="Note 8 13 2 6" xfId="55571"/>
    <cellStyle name="Note 8 13 3" xfId="55572"/>
    <cellStyle name="Note 8 13 3 2" xfId="55573"/>
    <cellStyle name="Note 8 13 3 2 2" xfId="55574"/>
    <cellStyle name="Note 8 13 3 3" xfId="55575"/>
    <cellStyle name="Note 8 13 4" xfId="55576"/>
    <cellStyle name="Note 8 13 4 2" xfId="55577"/>
    <cellStyle name="Note 8 13 5" xfId="55578"/>
    <cellStyle name="Note 8 13 5 2" xfId="55579"/>
    <cellStyle name="Note 8 13 6" xfId="55580"/>
    <cellStyle name="Note 8 13 6 2" xfId="55581"/>
    <cellStyle name="Note 8 13 7" xfId="55582"/>
    <cellStyle name="Note 8 14" xfId="55583"/>
    <cellStyle name="Note 8 14 2" xfId="55584"/>
    <cellStyle name="Note 8 14 2 2" xfId="55585"/>
    <cellStyle name="Note 8 14 2 2 2" xfId="55586"/>
    <cellStyle name="Note 8 14 2 3" xfId="55587"/>
    <cellStyle name="Note 8 14 3" xfId="55588"/>
    <cellStyle name="Note 8 14 3 2" xfId="55589"/>
    <cellStyle name="Note 8 14 4" xfId="55590"/>
    <cellStyle name="Note 8 14 4 2" xfId="55591"/>
    <cellStyle name="Note 8 14 5" xfId="55592"/>
    <cellStyle name="Note 8 14 5 2" xfId="55593"/>
    <cellStyle name="Note 8 14 6" xfId="55594"/>
    <cellStyle name="Note 8 15" xfId="55595"/>
    <cellStyle name="Note 8 15 2" xfId="55596"/>
    <cellStyle name="Note 8 15 2 2" xfId="55597"/>
    <cellStyle name="Note 8 15 3" xfId="55598"/>
    <cellStyle name="Note 8 16" xfId="55599"/>
    <cellStyle name="Note 8 16 2" xfId="55600"/>
    <cellStyle name="Note 8 17" xfId="55601"/>
    <cellStyle name="Note 8 17 2" xfId="55602"/>
    <cellStyle name="Note 8 18" xfId="55603"/>
    <cellStyle name="Note 8 18 2" xfId="55604"/>
    <cellStyle name="Note 8 19" xfId="55605"/>
    <cellStyle name="Note 8 2" xfId="55606"/>
    <cellStyle name="Note 8 2 2" xfId="55607"/>
    <cellStyle name="Note 8 2 2 2" xfId="55608"/>
    <cellStyle name="Note 8 2 3" xfId="55609"/>
    <cellStyle name="Note 8 2 4" xfId="55610"/>
    <cellStyle name="Note 8 2 5" xfId="55611"/>
    <cellStyle name="Note 8 2 6" xfId="55612"/>
    <cellStyle name="Note 8 2 7" xfId="55613"/>
    <cellStyle name="Note 8 20" xfId="55614"/>
    <cellStyle name="Note 8 21" xfId="55615"/>
    <cellStyle name="Note 8 22" xfId="55616"/>
    <cellStyle name="Note 8 3" xfId="55617"/>
    <cellStyle name="Note 8 3 2" xfId="55618"/>
    <cellStyle name="Note 8 4" xfId="55619"/>
    <cellStyle name="Note 8 4 2" xfId="55620"/>
    <cellStyle name="Note 8 5" xfId="55621"/>
    <cellStyle name="Note 8 5 2" xfId="55622"/>
    <cellStyle name="Note 8 6" xfId="55623"/>
    <cellStyle name="Note 8 6 2" xfId="55624"/>
    <cellStyle name="Note 8 7" xfId="55625"/>
    <cellStyle name="Note 8 7 2" xfId="55626"/>
    <cellStyle name="Note 8 7 3" xfId="55627"/>
    <cellStyle name="Note 8 8" xfId="55628"/>
    <cellStyle name="Note 8 8 10" xfId="55629"/>
    <cellStyle name="Note 8 8 10 2" xfId="55630"/>
    <cellStyle name="Note 8 8 2" xfId="55631"/>
    <cellStyle name="Note 8 8 3" xfId="55632"/>
    <cellStyle name="Note 8 8 3 2" xfId="55633"/>
    <cellStyle name="Note 8 8 3 2 2" xfId="55634"/>
    <cellStyle name="Note 8 8 3 2 2 2" xfId="55635"/>
    <cellStyle name="Note 8 8 3 2 2 2 2" xfId="55636"/>
    <cellStyle name="Note 8 8 3 2 2 3" xfId="55637"/>
    <cellStyle name="Note 8 8 3 2 3" xfId="55638"/>
    <cellStyle name="Note 8 8 3 2 3 2" xfId="55639"/>
    <cellStyle name="Note 8 8 3 2 4" xfId="55640"/>
    <cellStyle name="Note 8 8 3 2 4 2" xfId="55641"/>
    <cellStyle name="Note 8 8 3 2 5" xfId="55642"/>
    <cellStyle name="Note 8 8 3 2 5 2" xfId="55643"/>
    <cellStyle name="Note 8 8 3 2 6" xfId="55644"/>
    <cellStyle name="Note 8 8 3 3" xfId="55645"/>
    <cellStyle name="Note 8 8 3 3 2" xfId="55646"/>
    <cellStyle name="Note 8 8 3 3 2 2" xfId="55647"/>
    <cellStyle name="Note 8 8 3 3 3" xfId="55648"/>
    <cellStyle name="Note 8 8 3 4" xfId="55649"/>
    <cellStyle name="Note 8 8 3 4 2" xfId="55650"/>
    <cellStyle name="Note 8 8 3 5" xfId="55651"/>
    <cellStyle name="Note 8 8 3 5 2" xfId="55652"/>
    <cellStyle name="Note 8 8 3 6" xfId="55653"/>
    <cellStyle name="Note 8 8 3 6 2" xfId="55654"/>
    <cellStyle name="Note 8 8 3 7" xfId="55655"/>
    <cellStyle name="Note 8 8 4" xfId="55656"/>
    <cellStyle name="Note 8 8 4 2" xfId="55657"/>
    <cellStyle name="Note 8 8 4 2 2" xfId="55658"/>
    <cellStyle name="Note 8 8 4 2 2 2" xfId="55659"/>
    <cellStyle name="Note 8 8 4 2 2 2 2" xfId="55660"/>
    <cellStyle name="Note 8 8 4 2 2 3" xfId="55661"/>
    <cellStyle name="Note 8 8 4 2 3" xfId="55662"/>
    <cellStyle name="Note 8 8 4 2 3 2" xfId="55663"/>
    <cellStyle name="Note 8 8 4 2 4" xfId="55664"/>
    <cellStyle name="Note 8 8 4 2 4 2" xfId="55665"/>
    <cellStyle name="Note 8 8 4 2 5" xfId="55666"/>
    <cellStyle name="Note 8 8 4 2 5 2" xfId="55667"/>
    <cellStyle name="Note 8 8 4 2 6" xfId="55668"/>
    <cellStyle name="Note 8 8 4 3" xfId="55669"/>
    <cellStyle name="Note 8 8 4 3 2" xfId="55670"/>
    <cellStyle name="Note 8 8 4 3 2 2" xfId="55671"/>
    <cellStyle name="Note 8 8 4 3 2 2 2" xfId="55672"/>
    <cellStyle name="Note 8 8 4 3 2 3" xfId="55673"/>
    <cellStyle name="Note 8 8 4 3 3" xfId="55674"/>
    <cellStyle name="Note 8 8 4 4" xfId="55675"/>
    <cellStyle name="Note 8 8 4 4 2" xfId="55676"/>
    <cellStyle name="Note 8 8 4 5" xfId="55677"/>
    <cellStyle name="Note 8 8 4 5 2" xfId="55678"/>
    <cellStyle name="Note 8 8 4 6" xfId="55679"/>
    <cellStyle name="Note 8 8 4 6 2" xfId="55680"/>
    <cellStyle name="Note 8 8 4 7" xfId="55681"/>
    <cellStyle name="Note 8 8 5" xfId="55682"/>
    <cellStyle name="Note 8 8 5 2" xfId="55683"/>
    <cellStyle name="Note 8 8 5 2 2" xfId="55684"/>
    <cellStyle name="Note 8 8 5 2 2 2" xfId="55685"/>
    <cellStyle name="Note 8 8 5 2 3" xfId="55686"/>
    <cellStyle name="Note 8 8 5 3" xfId="55687"/>
    <cellStyle name="Note 8 8 5 3 2" xfId="55688"/>
    <cellStyle name="Note 8 8 5 4" xfId="55689"/>
    <cellStyle name="Note 8 8 5 4 2" xfId="55690"/>
    <cellStyle name="Note 8 8 5 5" xfId="55691"/>
    <cellStyle name="Note 8 8 5 5 2" xfId="55692"/>
    <cellStyle name="Note 8 8 5 6" xfId="55693"/>
    <cellStyle name="Note 8 8 6" xfId="55694"/>
    <cellStyle name="Note 8 8 6 2" xfId="55695"/>
    <cellStyle name="Note 8 8 6 2 2" xfId="55696"/>
    <cellStyle name="Note 8 8 6 3" xfId="55697"/>
    <cellStyle name="Note 8 8 7" xfId="55698"/>
    <cellStyle name="Note 8 8 7 2" xfId="55699"/>
    <cellStyle name="Note 8 8 8" xfId="55700"/>
    <cellStyle name="Note 8 8 8 2" xfId="55701"/>
    <cellStyle name="Note 8 8 9" xfId="55702"/>
    <cellStyle name="Note 8 8 9 2" xfId="55703"/>
    <cellStyle name="Note 8 9" xfId="55704"/>
    <cellStyle name="Note 8 9 2" xfId="55705"/>
    <cellStyle name="Note 9" xfId="55706"/>
    <cellStyle name="Note 9 10" xfId="55707"/>
    <cellStyle name="Note 9 10 2" xfId="55708"/>
    <cellStyle name="Note 9 11" xfId="55709"/>
    <cellStyle name="Note 9 12" xfId="55710"/>
    <cellStyle name="Note 9 13" xfId="55711"/>
    <cellStyle name="Note 9 14" xfId="55712"/>
    <cellStyle name="Note 9 15" xfId="55713"/>
    <cellStyle name="Note 9 2" xfId="55714"/>
    <cellStyle name="Note 9 2 2" xfId="55715"/>
    <cellStyle name="Note 9 2 2 2" xfId="55716"/>
    <cellStyle name="Note 9 2 3" xfId="55717"/>
    <cellStyle name="Note 9 2 4" xfId="55718"/>
    <cellStyle name="Note 9 2 5" xfId="55719"/>
    <cellStyle name="Note 9 2 6" xfId="55720"/>
    <cellStyle name="Note 9 2 7" xfId="55721"/>
    <cellStyle name="Note 9 3" xfId="55722"/>
    <cellStyle name="Note 9 3 2" xfId="55723"/>
    <cellStyle name="Note 9 4" xfId="55724"/>
    <cellStyle name="Note 9 4 2" xfId="55725"/>
    <cellStyle name="Note 9 5" xfId="55726"/>
    <cellStyle name="Note 9 5 2" xfId="55727"/>
    <cellStyle name="Note 9 6" xfId="55728"/>
    <cellStyle name="Note 9 6 2" xfId="55729"/>
    <cellStyle name="Note 9 7" xfId="55730"/>
    <cellStyle name="Note 9 7 2" xfId="55731"/>
    <cellStyle name="Note 9 7 3" xfId="55732"/>
    <cellStyle name="Note 9 8" xfId="55733"/>
    <cellStyle name="Note 9 8 2" xfId="55734"/>
    <cellStyle name="Note 9 8 2 2" xfId="55735"/>
    <cellStyle name="Note 9 9" xfId="55736"/>
    <cellStyle name="Note 9 9 2" xfId="55737"/>
    <cellStyle name="Notes" xfId="55738"/>
    <cellStyle name="NUEVOS_PES" xfId="55739"/>
    <cellStyle name="NUMBER" xfId="55740"/>
    <cellStyle name="Œ…‹aO‚e [0.00]_Contract&amp;Report" xfId="57967"/>
    <cellStyle name="Œ…‹aO‚e_Contract&amp;Report" xfId="57968"/>
    <cellStyle name="Œ…‹æØ‚è [0.00]_        " xfId="57969"/>
    <cellStyle name="Œ…‹æØ‚è_        " xfId="57970"/>
    <cellStyle name="oft Excel]_x000d__x000a_Comment=The open=/f lines load custom functions into the Paste Function list._x000d__x000a_Maximized=2_x000d__x000a_Basics=1_x000d__x000a_A" xfId="55741"/>
    <cellStyle name="oft Excel]_x000d__x000a_Comment=The open=/f lines load custom functions into the Paste Function list._x000d__x000a_Maximized=3_x000d__x000a_Basics=1_x000d__x000a_A" xfId="55742"/>
    <cellStyle name="Output 2" xfId="55743"/>
    <cellStyle name="Output 2 2" xfId="55744"/>
    <cellStyle name="Output 2 2 2" xfId="55745"/>
    <cellStyle name="Output 2 2 2 2" xfId="55746"/>
    <cellStyle name="Output 2 2 3" xfId="55747"/>
    <cellStyle name="Output 2 3" xfId="55748"/>
    <cellStyle name="Output 2 3 2" xfId="55749"/>
    <cellStyle name="Output 2 4" xfId="55750"/>
    <cellStyle name="Output 2 5" xfId="55751"/>
    <cellStyle name="Output 2 6" xfId="55752"/>
    <cellStyle name="Output 2 7" xfId="55753"/>
    <cellStyle name="Output 3" xfId="55754"/>
    <cellStyle name="Output 3 2" xfId="55755"/>
    <cellStyle name="Output 3 2 2" xfId="55756"/>
    <cellStyle name="Output 3 3" xfId="55757"/>
    <cellStyle name="Output 4" xfId="55758"/>
    <cellStyle name="Output 4 2" xfId="55759"/>
    <cellStyle name="Output 4 2 2" xfId="55760"/>
    <cellStyle name="Output 4 3" xfId="55761"/>
    <cellStyle name="Output 4 4" xfId="57971"/>
    <cellStyle name="Output 4 5" xfId="57972"/>
    <cellStyle name="Output 5" xfId="55762"/>
    <cellStyle name="Output 5 2" xfId="57973"/>
    <cellStyle name="Output 5 3" xfId="57974"/>
    <cellStyle name="Output 5 4" xfId="57975"/>
    <cellStyle name="Output 5 5" xfId="57976"/>
    <cellStyle name="Output 6" xfId="55763"/>
    <cellStyle name="Output Amounts" xfId="57977"/>
    <cellStyle name="Output Column Headings" xfId="57978"/>
    <cellStyle name="Output Line Items" xfId="57979"/>
    <cellStyle name="Output Report Heading" xfId="57980"/>
    <cellStyle name="Output Report Title" xfId="57981"/>
    <cellStyle name="OverHead" xfId="57982"/>
    <cellStyle name="ParaBirimi [0]_RESULTS" xfId="57983"/>
    <cellStyle name="ParaBirimi_RESULTS" xfId="57984"/>
    <cellStyle name="per.style" xfId="55764"/>
    <cellStyle name="Percent" xfId="58127" builtinId="5"/>
    <cellStyle name="Percent (0)" xfId="57985"/>
    <cellStyle name="Percent (M)" xfId="55765"/>
    <cellStyle name="Percent [0]" xfId="55766"/>
    <cellStyle name="Percent [0] 2" xfId="57986"/>
    <cellStyle name="Percent [0] 3" xfId="57987"/>
    <cellStyle name="Percent [0] 4" xfId="57988"/>
    <cellStyle name="Percent [0] 5" xfId="57989"/>
    <cellStyle name="Percent [0] 6" xfId="57990"/>
    <cellStyle name="Percent [00]" xfId="55767"/>
    <cellStyle name="Percent [00] 2" xfId="57991"/>
    <cellStyle name="Percent [00] 3" xfId="57992"/>
    <cellStyle name="Percent [00] 4" xfId="57993"/>
    <cellStyle name="Percent [00] 5" xfId="57994"/>
    <cellStyle name="Percent [00] 6" xfId="57995"/>
    <cellStyle name="Percent [2]" xfId="55768"/>
    <cellStyle name="Percent [2] 2" xfId="55769"/>
    <cellStyle name="Percent [2] 3" xfId="57996"/>
    <cellStyle name="Percent [2] 4" xfId="57997"/>
    <cellStyle name="Percent [2] 5" xfId="57998"/>
    <cellStyle name="Percent [2] 6" xfId="57999"/>
    <cellStyle name="Percent 10" xfId="55770"/>
    <cellStyle name="Percent 10 2" xfId="55771"/>
    <cellStyle name="Percent 10 2 2" xfId="55772"/>
    <cellStyle name="Percent 10 2 3" xfId="55773"/>
    <cellStyle name="Percent 10 2 4" xfId="55774"/>
    <cellStyle name="Percent 10 2 5" xfId="55775"/>
    <cellStyle name="Percent 10 2 6" xfId="55776"/>
    <cellStyle name="Percent 10 3" xfId="55777"/>
    <cellStyle name="Percent 10 4" xfId="55778"/>
    <cellStyle name="Percent 10 5" xfId="55779"/>
    <cellStyle name="Percent 10 6" xfId="55780"/>
    <cellStyle name="Percent 10 7" xfId="55781"/>
    <cellStyle name="Percent 100" xfId="55782"/>
    <cellStyle name="Percent 101" xfId="55783"/>
    <cellStyle name="Percent 102" xfId="55784"/>
    <cellStyle name="Percent 103" xfId="55785"/>
    <cellStyle name="Percent 104" xfId="55786"/>
    <cellStyle name="Percent 105" xfId="55787"/>
    <cellStyle name="Percent 106" xfId="55788"/>
    <cellStyle name="Percent 107" xfId="55789"/>
    <cellStyle name="Percent 108" xfId="55790"/>
    <cellStyle name="Percent 109" xfId="55791"/>
    <cellStyle name="Percent 11" xfId="55792"/>
    <cellStyle name="Percent 11 2" xfId="55793"/>
    <cellStyle name="Percent 11 2 2" xfId="55794"/>
    <cellStyle name="Percent 11 2 3" xfId="55795"/>
    <cellStyle name="Percent 11 2 4" xfId="55796"/>
    <cellStyle name="Percent 11 2 5" xfId="55797"/>
    <cellStyle name="Percent 11 2 6" xfId="55798"/>
    <cellStyle name="Percent 11 3" xfId="55799"/>
    <cellStyle name="Percent 11 4" xfId="55800"/>
    <cellStyle name="Percent 11 5" xfId="55801"/>
    <cellStyle name="Percent 11 6" xfId="55802"/>
    <cellStyle name="Percent 11 7" xfId="55803"/>
    <cellStyle name="Percent 110" xfId="55804"/>
    <cellStyle name="Percent 111" xfId="55805"/>
    <cellStyle name="Percent 112" xfId="55806"/>
    <cellStyle name="Percent 113" xfId="55807"/>
    <cellStyle name="Percent 114" xfId="55808"/>
    <cellStyle name="Percent 115" xfId="55809"/>
    <cellStyle name="Percent 116" xfId="55810"/>
    <cellStyle name="Percent 117" xfId="55811"/>
    <cellStyle name="Percent 118" xfId="55812"/>
    <cellStyle name="Percent 119" xfId="55813"/>
    <cellStyle name="Percent 12" xfId="55814"/>
    <cellStyle name="Percent 12 2" xfId="55815"/>
    <cellStyle name="Percent 12 2 2" xfId="55816"/>
    <cellStyle name="Percent 12 2 3" xfId="55817"/>
    <cellStyle name="Percent 12 2 4" xfId="55818"/>
    <cellStyle name="Percent 12 2 5" xfId="55819"/>
    <cellStyle name="Percent 12 2 6" xfId="55820"/>
    <cellStyle name="Percent 12 3" xfId="55821"/>
    <cellStyle name="Percent 12 4" xfId="55822"/>
    <cellStyle name="Percent 12 5" xfId="55823"/>
    <cellStyle name="Percent 12 6" xfId="55824"/>
    <cellStyle name="Percent 12 7" xfId="55825"/>
    <cellStyle name="Percent 120" xfId="55826"/>
    <cellStyle name="Percent 121" xfId="55827"/>
    <cellStyle name="Percent 122" xfId="55828"/>
    <cellStyle name="Percent 123" xfId="55829"/>
    <cellStyle name="Percent 124" xfId="55830"/>
    <cellStyle name="Percent 125" xfId="55831"/>
    <cellStyle name="Percent 126" xfId="55832"/>
    <cellStyle name="Percent 127" xfId="55833"/>
    <cellStyle name="Percent 128" xfId="55834"/>
    <cellStyle name="Percent 129" xfId="55835"/>
    <cellStyle name="Percent 13" xfId="55836"/>
    <cellStyle name="Percent 13 2" xfId="55837"/>
    <cellStyle name="Percent 13 2 2" xfId="55838"/>
    <cellStyle name="Percent 13 2 3" xfId="55839"/>
    <cellStyle name="Percent 13 2 4" xfId="55840"/>
    <cellStyle name="Percent 13 2 5" xfId="55841"/>
    <cellStyle name="Percent 13 2 6" xfId="55842"/>
    <cellStyle name="Percent 13 3" xfId="55843"/>
    <cellStyle name="Percent 13 4" xfId="55844"/>
    <cellStyle name="Percent 13 5" xfId="55845"/>
    <cellStyle name="Percent 13 6" xfId="55846"/>
    <cellStyle name="Percent 13 7" xfId="55847"/>
    <cellStyle name="Percent 130" xfId="55848"/>
    <cellStyle name="Percent 131" xfId="55849"/>
    <cellStyle name="Percent 132" xfId="55850"/>
    <cellStyle name="Percent 133" xfId="55851"/>
    <cellStyle name="Percent 134" xfId="55852"/>
    <cellStyle name="Percent 135" xfId="55853"/>
    <cellStyle name="Percent 136" xfId="55854"/>
    <cellStyle name="Percent 137" xfId="55855"/>
    <cellStyle name="Percent 138" xfId="55856"/>
    <cellStyle name="Percent 139" xfId="55857"/>
    <cellStyle name="Percent 14" xfId="55858"/>
    <cellStyle name="Percent 14 2" xfId="55859"/>
    <cellStyle name="Percent 14 2 2" xfId="55860"/>
    <cellStyle name="Percent 14 2 3" xfId="55861"/>
    <cellStyle name="Percent 14 2 4" xfId="55862"/>
    <cellStyle name="Percent 14 2 5" xfId="55863"/>
    <cellStyle name="Percent 14 2 6" xfId="55864"/>
    <cellStyle name="Percent 14 3" xfId="55865"/>
    <cellStyle name="Percent 14 4" xfId="55866"/>
    <cellStyle name="Percent 14 5" xfId="55867"/>
    <cellStyle name="Percent 14 6" xfId="55868"/>
    <cellStyle name="Percent 14 7" xfId="55869"/>
    <cellStyle name="Percent 140" xfId="55870"/>
    <cellStyle name="Percent 141" xfId="55871"/>
    <cellStyle name="Percent 142" xfId="55872"/>
    <cellStyle name="Percent 143" xfId="55873"/>
    <cellStyle name="Percent 144" xfId="55874"/>
    <cellStyle name="Percent 145" xfId="55875"/>
    <cellStyle name="Percent 146" xfId="55876"/>
    <cellStyle name="Percent 147" xfId="55877"/>
    <cellStyle name="Percent 148" xfId="55878"/>
    <cellStyle name="Percent 149" xfId="55879"/>
    <cellStyle name="Percent 15" xfId="55880"/>
    <cellStyle name="Percent 15 2" xfId="55881"/>
    <cellStyle name="Percent 15 2 2" xfId="55882"/>
    <cellStyle name="Percent 15 2 3" xfId="55883"/>
    <cellStyle name="Percent 15 2 4" xfId="55884"/>
    <cellStyle name="Percent 15 2 5" xfId="55885"/>
    <cellStyle name="Percent 15 2 6" xfId="55886"/>
    <cellStyle name="Percent 15 3" xfId="55887"/>
    <cellStyle name="Percent 15 4" xfId="55888"/>
    <cellStyle name="Percent 15 5" xfId="55889"/>
    <cellStyle name="Percent 15 6" xfId="55890"/>
    <cellStyle name="Percent 15 7" xfId="55891"/>
    <cellStyle name="Percent 150" xfId="55892"/>
    <cellStyle name="Percent 151" xfId="55893"/>
    <cellStyle name="Percent 152" xfId="55894"/>
    <cellStyle name="Percent 153" xfId="55895"/>
    <cellStyle name="Percent 154" xfId="55896"/>
    <cellStyle name="Percent 155" xfId="55897"/>
    <cellStyle name="Percent 156" xfId="55898"/>
    <cellStyle name="Percent 157" xfId="55899"/>
    <cellStyle name="Percent 158" xfId="55900"/>
    <cellStyle name="Percent 16" xfId="55901"/>
    <cellStyle name="Percent 16 2" xfId="55902"/>
    <cellStyle name="Percent 16 2 2" xfId="55903"/>
    <cellStyle name="Percent 16 2 3" xfId="55904"/>
    <cellStyle name="Percent 16 2 4" xfId="55905"/>
    <cellStyle name="Percent 16 2 5" xfId="55906"/>
    <cellStyle name="Percent 16 2 6" xfId="55907"/>
    <cellStyle name="Percent 16 3" xfId="55908"/>
    <cellStyle name="Percent 16 4" xfId="55909"/>
    <cellStyle name="Percent 16 5" xfId="55910"/>
    <cellStyle name="Percent 16 6" xfId="55911"/>
    <cellStyle name="Percent 16 7" xfId="55912"/>
    <cellStyle name="Percent 17" xfId="55913"/>
    <cellStyle name="Percent 17 2" xfId="55914"/>
    <cellStyle name="Percent 17 2 2" xfId="55915"/>
    <cellStyle name="Percent 17 2 3" xfId="55916"/>
    <cellStyle name="Percent 17 2 4" xfId="55917"/>
    <cellStyle name="Percent 17 2 5" xfId="55918"/>
    <cellStyle name="Percent 17 2 6" xfId="55919"/>
    <cellStyle name="Percent 17 3" xfId="55920"/>
    <cellStyle name="Percent 17 4" xfId="55921"/>
    <cellStyle name="Percent 17 5" xfId="55922"/>
    <cellStyle name="Percent 17 6" xfId="55923"/>
    <cellStyle name="Percent 17 7" xfId="55924"/>
    <cellStyle name="Percent 18" xfId="55925"/>
    <cellStyle name="Percent 18 2" xfId="55926"/>
    <cellStyle name="Percent 18 2 2" xfId="55927"/>
    <cellStyle name="Percent 18 2 3" xfId="55928"/>
    <cellStyle name="Percent 18 2 4" xfId="55929"/>
    <cellStyle name="Percent 18 2 5" xfId="55930"/>
    <cellStyle name="Percent 18 2 6" xfId="55931"/>
    <cellStyle name="Percent 18 3" xfId="55932"/>
    <cellStyle name="Percent 18 4" xfId="55933"/>
    <cellStyle name="Percent 18 5" xfId="55934"/>
    <cellStyle name="Percent 18 6" xfId="55935"/>
    <cellStyle name="Percent 18 7" xfId="55936"/>
    <cellStyle name="Percent 19" xfId="55937"/>
    <cellStyle name="Percent 19 2" xfId="55938"/>
    <cellStyle name="Percent 19 2 2" xfId="55939"/>
    <cellStyle name="Percent 19 2 3" xfId="55940"/>
    <cellStyle name="Percent 19 2 4" xfId="55941"/>
    <cellStyle name="Percent 19 2 5" xfId="55942"/>
    <cellStyle name="Percent 19 2 6" xfId="55943"/>
    <cellStyle name="Percent 19 3" xfId="55944"/>
    <cellStyle name="Percent 19 4" xfId="55945"/>
    <cellStyle name="Percent 19 5" xfId="55946"/>
    <cellStyle name="Percent 19 6" xfId="55947"/>
    <cellStyle name="Percent 19 7" xfId="55948"/>
    <cellStyle name="Percent 2" xfId="55949"/>
    <cellStyle name="Percent 2 2" xfId="55950"/>
    <cellStyle name="Percent 2 2 2" xfId="55951"/>
    <cellStyle name="Percent 2 2 2 2" xfId="55952"/>
    <cellStyle name="Percent 2 2 2 3" xfId="55953"/>
    <cellStyle name="Percent 2 2 3" xfId="55954"/>
    <cellStyle name="Percent 2 2 3 2" xfId="55955"/>
    <cellStyle name="Percent 2 2 4" xfId="55956"/>
    <cellStyle name="Percent 2 2 5" xfId="55957"/>
    <cellStyle name="Percent 2 2 6" xfId="55958"/>
    <cellStyle name="Percent 2 3" xfId="55959"/>
    <cellStyle name="Percent 2 3 2" xfId="55960"/>
    <cellStyle name="Percent 2 4" xfId="55961"/>
    <cellStyle name="Percent 2 4 2" xfId="55962"/>
    <cellStyle name="Percent 2 5" xfId="55963"/>
    <cellStyle name="Percent 2 5 2" xfId="55964"/>
    <cellStyle name="Percent 2 5 3" xfId="55965"/>
    <cellStyle name="Percent 2 6" xfId="55966"/>
    <cellStyle name="Percent 2 6 2" xfId="55967"/>
    <cellStyle name="Percent 2 7" xfId="55968"/>
    <cellStyle name="Percent 2 8" xfId="55969"/>
    <cellStyle name="Percent 20" xfId="55970"/>
    <cellStyle name="Percent 20 2" xfId="55971"/>
    <cellStyle name="Percent 20 2 2" xfId="55972"/>
    <cellStyle name="Percent 20 2 3" xfId="55973"/>
    <cellStyle name="Percent 20 2 4" xfId="55974"/>
    <cellStyle name="Percent 20 2 5" xfId="55975"/>
    <cellStyle name="Percent 20 2 6" xfId="55976"/>
    <cellStyle name="Percent 20 3" xfId="55977"/>
    <cellStyle name="Percent 20 4" xfId="55978"/>
    <cellStyle name="Percent 20 5" xfId="55979"/>
    <cellStyle name="Percent 20 6" xfId="55980"/>
    <cellStyle name="Percent 20 7" xfId="55981"/>
    <cellStyle name="Percent 21" xfId="55982"/>
    <cellStyle name="Percent 21 2" xfId="55983"/>
    <cellStyle name="Percent 21 2 2" xfId="55984"/>
    <cellStyle name="Percent 21 2 3" xfId="55985"/>
    <cellStyle name="Percent 21 2 4" xfId="55986"/>
    <cellStyle name="Percent 21 2 5" xfId="55987"/>
    <cellStyle name="Percent 21 2 6" xfId="55988"/>
    <cellStyle name="Percent 21 3" xfId="55989"/>
    <cellStyle name="Percent 21 4" xfId="55990"/>
    <cellStyle name="Percent 21 5" xfId="55991"/>
    <cellStyle name="Percent 21 6" xfId="55992"/>
    <cellStyle name="Percent 21 7" xfId="55993"/>
    <cellStyle name="Percent 22" xfId="55994"/>
    <cellStyle name="Percent 22 2" xfId="55995"/>
    <cellStyle name="Percent 22 2 2" xfId="55996"/>
    <cellStyle name="Percent 22 2 3" xfId="55997"/>
    <cellStyle name="Percent 22 2 4" xfId="55998"/>
    <cellStyle name="Percent 22 2 5" xfId="55999"/>
    <cellStyle name="Percent 22 2 6" xfId="56000"/>
    <cellStyle name="Percent 22 3" xfId="56001"/>
    <cellStyle name="Percent 22 4" xfId="56002"/>
    <cellStyle name="Percent 22 5" xfId="56003"/>
    <cellStyle name="Percent 22 6" xfId="56004"/>
    <cellStyle name="Percent 22 7" xfId="56005"/>
    <cellStyle name="Percent 23" xfId="56006"/>
    <cellStyle name="Percent 23 2" xfId="56007"/>
    <cellStyle name="Percent 23 2 2" xfId="56008"/>
    <cellStyle name="Percent 23 2 3" xfId="56009"/>
    <cellStyle name="Percent 23 2 4" xfId="56010"/>
    <cellStyle name="Percent 23 2 5" xfId="56011"/>
    <cellStyle name="Percent 23 2 6" xfId="56012"/>
    <cellStyle name="Percent 23 3" xfId="56013"/>
    <cellStyle name="Percent 23 4" xfId="56014"/>
    <cellStyle name="Percent 23 5" xfId="56015"/>
    <cellStyle name="Percent 23 6" xfId="56016"/>
    <cellStyle name="Percent 23 7" xfId="56017"/>
    <cellStyle name="Percent 24" xfId="56018"/>
    <cellStyle name="Percent 24 2" xfId="56019"/>
    <cellStyle name="Percent 24 2 2" xfId="56020"/>
    <cellStyle name="Percent 24 2 3" xfId="56021"/>
    <cellStyle name="Percent 24 2 4" xfId="56022"/>
    <cellStyle name="Percent 24 2 5" xfId="56023"/>
    <cellStyle name="Percent 24 2 6" xfId="56024"/>
    <cellStyle name="Percent 24 3" xfId="56025"/>
    <cellStyle name="Percent 24 4" xfId="56026"/>
    <cellStyle name="Percent 24 5" xfId="56027"/>
    <cellStyle name="Percent 24 6" xfId="56028"/>
    <cellStyle name="Percent 24 7" xfId="56029"/>
    <cellStyle name="Percent 25" xfId="56030"/>
    <cellStyle name="Percent 25 2" xfId="56031"/>
    <cellStyle name="Percent 25 2 2" xfId="56032"/>
    <cellStyle name="Percent 25 2 3" xfId="56033"/>
    <cellStyle name="Percent 25 2 4" xfId="56034"/>
    <cellStyle name="Percent 25 2 5" xfId="56035"/>
    <cellStyle name="Percent 25 2 6" xfId="56036"/>
    <cellStyle name="Percent 25 3" xfId="56037"/>
    <cellStyle name="Percent 25 4" xfId="56038"/>
    <cellStyle name="Percent 25 5" xfId="56039"/>
    <cellStyle name="Percent 25 6" xfId="56040"/>
    <cellStyle name="Percent 25 7" xfId="56041"/>
    <cellStyle name="Percent 26" xfId="56042"/>
    <cellStyle name="Percent 26 2" xfId="56043"/>
    <cellStyle name="Percent 26 2 2" xfId="56044"/>
    <cellStyle name="Percent 26 2 3" xfId="56045"/>
    <cellStyle name="Percent 26 2 4" xfId="56046"/>
    <cellStyle name="Percent 26 2 5" xfId="56047"/>
    <cellStyle name="Percent 26 2 6" xfId="56048"/>
    <cellStyle name="Percent 26 3" xfId="56049"/>
    <cellStyle name="Percent 26 4" xfId="56050"/>
    <cellStyle name="Percent 26 5" xfId="56051"/>
    <cellStyle name="Percent 26 6" xfId="56052"/>
    <cellStyle name="Percent 26 7" xfId="56053"/>
    <cellStyle name="Percent 27" xfId="56054"/>
    <cellStyle name="Percent 27 2" xfId="56055"/>
    <cellStyle name="Percent 27 2 2" xfId="56056"/>
    <cellStyle name="Percent 27 2 3" xfId="56057"/>
    <cellStyle name="Percent 27 2 4" xfId="56058"/>
    <cellStyle name="Percent 27 2 5" xfId="56059"/>
    <cellStyle name="Percent 27 2 6" xfId="56060"/>
    <cellStyle name="Percent 27 3" xfId="56061"/>
    <cellStyle name="Percent 27 4" xfId="56062"/>
    <cellStyle name="Percent 27 5" xfId="56063"/>
    <cellStyle name="Percent 27 6" xfId="56064"/>
    <cellStyle name="Percent 27 7" xfId="56065"/>
    <cellStyle name="Percent 28" xfId="56066"/>
    <cellStyle name="Percent 28 2" xfId="56067"/>
    <cellStyle name="Percent 28 2 2" xfId="56068"/>
    <cellStyle name="Percent 28 2 3" xfId="56069"/>
    <cellStyle name="Percent 28 2 4" xfId="56070"/>
    <cellStyle name="Percent 28 2 5" xfId="56071"/>
    <cellStyle name="Percent 28 2 6" xfId="56072"/>
    <cellStyle name="Percent 28 3" xfId="56073"/>
    <cellStyle name="Percent 28 4" xfId="56074"/>
    <cellStyle name="Percent 28 5" xfId="56075"/>
    <cellStyle name="Percent 28 6" xfId="56076"/>
    <cellStyle name="Percent 28 7" xfId="56077"/>
    <cellStyle name="Percent 29" xfId="56078"/>
    <cellStyle name="Percent 29 2" xfId="56079"/>
    <cellStyle name="Percent 29 2 2" xfId="56080"/>
    <cellStyle name="Percent 29 2 3" xfId="56081"/>
    <cellStyle name="Percent 29 2 4" xfId="56082"/>
    <cellStyle name="Percent 29 2 5" xfId="56083"/>
    <cellStyle name="Percent 29 2 6" xfId="56084"/>
    <cellStyle name="Percent 29 3" xfId="56085"/>
    <cellStyle name="Percent 29 4" xfId="56086"/>
    <cellStyle name="Percent 29 5" xfId="56087"/>
    <cellStyle name="Percent 29 6" xfId="56088"/>
    <cellStyle name="Percent 29 7" xfId="56089"/>
    <cellStyle name="Percent 3" xfId="56090"/>
    <cellStyle name="Percent 3 2" xfId="56091"/>
    <cellStyle name="Percent 3 2 2" xfId="56092"/>
    <cellStyle name="Percent 3 2 3" xfId="56093"/>
    <cellStyle name="Percent 3 3" xfId="56094"/>
    <cellStyle name="Percent 3 3 2" xfId="56095"/>
    <cellStyle name="Percent 3 4" xfId="56096"/>
    <cellStyle name="Percent 3 5" xfId="56097"/>
    <cellStyle name="Percent 3 6" xfId="56098"/>
    <cellStyle name="Percent 30" xfId="56099"/>
    <cellStyle name="Percent 30 2" xfId="56100"/>
    <cellStyle name="Percent 30 2 2" xfId="56101"/>
    <cellStyle name="Percent 30 2 3" xfId="56102"/>
    <cellStyle name="Percent 30 2 4" xfId="56103"/>
    <cellStyle name="Percent 30 2 5" xfId="56104"/>
    <cellStyle name="Percent 30 2 6" xfId="56105"/>
    <cellStyle name="Percent 30 3" xfId="56106"/>
    <cellStyle name="Percent 30 4" xfId="56107"/>
    <cellStyle name="Percent 30 5" xfId="56108"/>
    <cellStyle name="Percent 30 6" xfId="56109"/>
    <cellStyle name="Percent 30 7" xfId="56110"/>
    <cellStyle name="Percent 31" xfId="56111"/>
    <cellStyle name="Percent 31 2" xfId="56112"/>
    <cellStyle name="Percent 31 2 2" xfId="56113"/>
    <cellStyle name="Percent 31 2 3" xfId="56114"/>
    <cellStyle name="Percent 31 2 4" xfId="56115"/>
    <cellStyle name="Percent 31 2 5" xfId="56116"/>
    <cellStyle name="Percent 31 2 6" xfId="56117"/>
    <cellStyle name="Percent 31 3" xfId="56118"/>
    <cellStyle name="Percent 31 4" xfId="56119"/>
    <cellStyle name="Percent 31 5" xfId="56120"/>
    <cellStyle name="Percent 31 6" xfId="56121"/>
    <cellStyle name="Percent 31 7" xfId="56122"/>
    <cellStyle name="Percent 32" xfId="56123"/>
    <cellStyle name="Percent 32 2" xfId="56124"/>
    <cellStyle name="Percent 32 2 2" xfId="56125"/>
    <cellStyle name="Percent 32 2 3" xfId="56126"/>
    <cellStyle name="Percent 32 2 4" xfId="56127"/>
    <cellStyle name="Percent 32 2 5" xfId="56128"/>
    <cellStyle name="Percent 32 2 6" xfId="56129"/>
    <cellStyle name="Percent 32 3" xfId="56130"/>
    <cellStyle name="Percent 32 4" xfId="56131"/>
    <cellStyle name="Percent 32 5" xfId="56132"/>
    <cellStyle name="Percent 32 6" xfId="56133"/>
    <cellStyle name="Percent 32 7" xfId="56134"/>
    <cellStyle name="Percent 33" xfId="56135"/>
    <cellStyle name="Percent 33 2" xfId="56136"/>
    <cellStyle name="Percent 33 3" xfId="56137"/>
    <cellStyle name="Percent 33 4" xfId="56138"/>
    <cellStyle name="Percent 33 5" xfId="56139"/>
    <cellStyle name="Percent 34" xfId="56140"/>
    <cellStyle name="Percent 34 2" xfId="56141"/>
    <cellStyle name="Percent 35" xfId="56142"/>
    <cellStyle name="Percent 36" xfId="56143"/>
    <cellStyle name="Percent 36 2" xfId="56144"/>
    <cellStyle name="Percent 36 3" xfId="56145"/>
    <cellStyle name="Percent 36 4" xfId="56146"/>
    <cellStyle name="Percent 36 5" xfId="56147"/>
    <cellStyle name="Percent 36 5 5" xfId="56148"/>
    <cellStyle name="Percent 36 9" xfId="56149"/>
    <cellStyle name="Percent 37" xfId="56150"/>
    <cellStyle name="Percent 38" xfId="56151"/>
    <cellStyle name="Percent 39" xfId="56152"/>
    <cellStyle name="Percent 4" xfId="56153"/>
    <cellStyle name="Percent 4 2" xfId="56154"/>
    <cellStyle name="Percent 4 2 2" xfId="56155"/>
    <cellStyle name="Percent 4 2 3" xfId="56156"/>
    <cellStyle name="Percent 4 2 4" xfId="56157"/>
    <cellStyle name="Percent 4 2 5" xfId="56158"/>
    <cellStyle name="Percent 4 2 6" xfId="56159"/>
    <cellStyle name="Percent 4 3" xfId="56160"/>
    <cellStyle name="Percent 4 3 2" xfId="56161"/>
    <cellStyle name="Percent 4 4" xfId="56162"/>
    <cellStyle name="Percent 4 5" xfId="56163"/>
    <cellStyle name="Percent 4 6" xfId="56164"/>
    <cellStyle name="Percent 40" xfId="56165"/>
    <cellStyle name="Percent 41" xfId="56166"/>
    <cellStyle name="Percent 42" xfId="56167"/>
    <cellStyle name="Percent 43" xfId="56168"/>
    <cellStyle name="Percent 44" xfId="56169"/>
    <cellStyle name="Percent 45" xfId="56170"/>
    <cellStyle name="Percent 46" xfId="56171"/>
    <cellStyle name="Percent 47" xfId="56172"/>
    <cellStyle name="Percent 48" xfId="56173"/>
    <cellStyle name="Percent 49" xfId="56174"/>
    <cellStyle name="Percent 5" xfId="56175"/>
    <cellStyle name="Percent 5 2" xfId="56176"/>
    <cellStyle name="Percent 5 2 2" xfId="56177"/>
    <cellStyle name="Percent 5 2 3" xfId="56178"/>
    <cellStyle name="Percent 5 2 4" xfId="56179"/>
    <cellStyle name="Percent 5 2 5" xfId="56180"/>
    <cellStyle name="Percent 5 2 6" xfId="56181"/>
    <cellStyle name="Percent 5 3" xfId="56182"/>
    <cellStyle name="Percent 5 4" xfId="56183"/>
    <cellStyle name="Percent 5 5" xfId="56184"/>
    <cellStyle name="Percent 5 6" xfId="56185"/>
    <cellStyle name="Percent 5 7" xfId="56186"/>
    <cellStyle name="Percent 50" xfId="56187"/>
    <cellStyle name="Percent 51" xfId="56188"/>
    <cellStyle name="Percent 52" xfId="56189"/>
    <cellStyle name="Percent 53" xfId="56190"/>
    <cellStyle name="Percent 54" xfId="56191"/>
    <cellStyle name="Percent 55" xfId="56192"/>
    <cellStyle name="Percent 56" xfId="56193"/>
    <cellStyle name="Percent 57" xfId="56194"/>
    <cellStyle name="Percent 58" xfId="56195"/>
    <cellStyle name="Percent 59" xfId="56196"/>
    <cellStyle name="Percent 6" xfId="56197"/>
    <cellStyle name="Percent 6 2" xfId="56198"/>
    <cellStyle name="Percent 6 2 2" xfId="56199"/>
    <cellStyle name="Percent 6 2 3" xfId="56200"/>
    <cellStyle name="Percent 6 2 4" xfId="56201"/>
    <cellStyle name="Percent 6 2 5" xfId="56202"/>
    <cellStyle name="Percent 6 2 6" xfId="56203"/>
    <cellStyle name="Percent 6 3" xfId="56204"/>
    <cellStyle name="Percent 6 4" xfId="56205"/>
    <cellStyle name="Percent 6 5" xfId="56206"/>
    <cellStyle name="Percent 6 6" xfId="56207"/>
    <cellStyle name="Percent 6 7" xfId="56208"/>
    <cellStyle name="Percent 60" xfId="56209"/>
    <cellStyle name="Percent 61" xfId="56210"/>
    <cellStyle name="Percent 62" xfId="56211"/>
    <cellStyle name="Percent 63" xfId="56212"/>
    <cellStyle name="Percent 64" xfId="56213"/>
    <cellStyle name="Percent 65" xfId="56214"/>
    <cellStyle name="Percent 66" xfId="56215"/>
    <cellStyle name="Percent 67" xfId="56216"/>
    <cellStyle name="Percent 68" xfId="56217"/>
    <cellStyle name="Percent 69" xfId="56218"/>
    <cellStyle name="Percent 7" xfId="56219"/>
    <cellStyle name="Percent 7 2" xfId="56220"/>
    <cellStyle name="Percent 7 2 2" xfId="56221"/>
    <cellStyle name="Percent 7 2 3" xfId="56222"/>
    <cellStyle name="Percent 7 2 3 2" xfId="56223"/>
    <cellStyle name="Percent 7 2 3 2 2" xfId="56224"/>
    <cellStyle name="Percent 7 2 3 3" xfId="56225"/>
    <cellStyle name="Percent 7 2 4" xfId="56226"/>
    <cellStyle name="Percent 7 2 5" xfId="56227"/>
    <cellStyle name="Percent 7 2 6" xfId="56228"/>
    <cellStyle name="Percent 7 3" xfId="56229"/>
    <cellStyle name="Percent 7 4" xfId="56230"/>
    <cellStyle name="Percent 7 5" xfId="56231"/>
    <cellStyle name="Percent 7 6" xfId="56232"/>
    <cellStyle name="Percent 7 7" xfId="56233"/>
    <cellStyle name="Percent 70" xfId="56234"/>
    <cellStyle name="Percent 71" xfId="56235"/>
    <cellStyle name="Percent 72" xfId="56236"/>
    <cellStyle name="Percent 73" xfId="56237"/>
    <cellStyle name="Percent 74" xfId="56238"/>
    <cellStyle name="Percent 75" xfId="56239"/>
    <cellStyle name="Percent 76" xfId="56240"/>
    <cellStyle name="Percent 77" xfId="56241"/>
    <cellStyle name="Percent 78" xfId="56242"/>
    <cellStyle name="Percent 79" xfId="56243"/>
    <cellStyle name="Percent 8" xfId="56244"/>
    <cellStyle name="Percent 8 2" xfId="56245"/>
    <cellStyle name="Percent 8 2 2" xfId="56246"/>
    <cellStyle name="Percent 8 2 3" xfId="56247"/>
    <cellStyle name="Percent 8 2 4" xfId="56248"/>
    <cellStyle name="Percent 8 2 5" xfId="56249"/>
    <cellStyle name="Percent 8 2 6" xfId="56250"/>
    <cellStyle name="Percent 8 3" xfId="56251"/>
    <cellStyle name="Percent 8 4" xfId="56252"/>
    <cellStyle name="Percent 8 5" xfId="56253"/>
    <cellStyle name="Percent 8 6" xfId="56254"/>
    <cellStyle name="Percent 8 7" xfId="56255"/>
    <cellStyle name="Percent 80" xfId="56256"/>
    <cellStyle name="Percent 81" xfId="56257"/>
    <cellStyle name="Percent 82" xfId="56258"/>
    <cellStyle name="Percent 83" xfId="56259"/>
    <cellStyle name="Percent 84" xfId="56260"/>
    <cellStyle name="Percent 85" xfId="56261"/>
    <cellStyle name="Percent 86" xfId="56262"/>
    <cellStyle name="Percent 87" xfId="56263"/>
    <cellStyle name="Percent 88" xfId="56264"/>
    <cellStyle name="Percent 89" xfId="56265"/>
    <cellStyle name="Percent 9" xfId="56266"/>
    <cellStyle name="Percent 9 2" xfId="56267"/>
    <cellStyle name="Percent 9 2 2" xfId="56268"/>
    <cellStyle name="Percent 9 2 3" xfId="56269"/>
    <cellStyle name="Percent 9 2 4" xfId="56270"/>
    <cellStyle name="Percent 9 2 5" xfId="56271"/>
    <cellStyle name="Percent 9 2 6" xfId="56272"/>
    <cellStyle name="Percent 9 3" xfId="56273"/>
    <cellStyle name="Percent 9 4" xfId="56274"/>
    <cellStyle name="Percent 9 5" xfId="56275"/>
    <cellStyle name="Percent 9 6" xfId="56276"/>
    <cellStyle name="Percent 9 7" xfId="56277"/>
    <cellStyle name="Percent 90" xfId="56278"/>
    <cellStyle name="Percent 91" xfId="56279"/>
    <cellStyle name="Percent 92" xfId="56280"/>
    <cellStyle name="Percent 93" xfId="56281"/>
    <cellStyle name="Percent 94" xfId="56282"/>
    <cellStyle name="Percent 95" xfId="56283"/>
    <cellStyle name="Percent 96" xfId="56284"/>
    <cellStyle name="Percent 97" xfId="56285"/>
    <cellStyle name="Percent 98" xfId="56286"/>
    <cellStyle name="Percent 99" xfId="56287"/>
    <cellStyle name="PERCENTAGE" xfId="56288"/>
    <cellStyle name="Percentuale 2" xfId="56289"/>
    <cellStyle name="Percentuale 3" xfId="56290"/>
    <cellStyle name="Percentuale 4" xfId="56291"/>
    <cellStyle name="Plain2Decimals" xfId="56292"/>
    <cellStyle name="PlainDollar" xfId="56293"/>
    <cellStyle name="PlainDollarBoldwBorders" xfId="56294"/>
    <cellStyle name="PlainDollardBLUndLine" xfId="56295"/>
    <cellStyle name="PlainDollarSS" xfId="56296"/>
    <cellStyle name="PlainDollarUndLine" xfId="56297"/>
    <cellStyle name="Popis" xfId="56298"/>
    <cellStyle name="Porcentaje" xfId="56299"/>
    <cellStyle name="Pourcentage 2" xfId="56300"/>
    <cellStyle name="Pourcentage 2 2" xfId="56301"/>
    <cellStyle name="Pourcentage 2 3" xfId="56302"/>
    <cellStyle name="Pourcentage 2 4" xfId="56303"/>
    <cellStyle name="Pourcentage 2 5" xfId="56304"/>
    <cellStyle name="Pourcentage 2 6" xfId="56305"/>
    <cellStyle name="PrePop Currency (0)" xfId="56306"/>
    <cellStyle name="PrePop Currency (0) 2" xfId="58000"/>
    <cellStyle name="PrePop Currency (0) 3" xfId="58001"/>
    <cellStyle name="PrePop Currency (0) 4" xfId="58002"/>
    <cellStyle name="PrePop Currency (0) 5" xfId="58003"/>
    <cellStyle name="PrePop Currency (0) 6" xfId="58004"/>
    <cellStyle name="PrePop Currency (2)" xfId="56307"/>
    <cellStyle name="PrePop Units (0)" xfId="56308"/>
    <cellStyle name="PrePop Units (0) 2" xfId="58005"/>
    <cellStyle name="PrePop Units (0) 3" xfId="58006"/>
    <cellStyle name="PrePop Units (0) 4" xfId="58007"/>
    <cellStyle name="PrePop Units (0) 5" xfId="58008"/>
    <cellStyle name="PrePop Units (0) 6" xfId="58009"/>
    <cellStyle name="PrePop Units (1)" xfId="56309"/>
    <cellStyle name="PrePop Units (1) 2" xfId="58010"/>
    <cellStyle name="PrePop Units (1) 3" xfId="58011"/>
    <cellStyle name="PrePop Units (1) 4" xfId="58012"/>
    <cellStyle name="PrePop Units (1) 5" xfId="58013"/>
    <cellStyle name="PrePop Units (1) 6" xfId="58014"/>
    <cellStyle name="PrePop Units (2)" xfId="56310"/>
    <cellStyle name="pricing" xfId="56311"/>
    <cellStyle name="Product Title" xfId="58015"/>
    <cellStyle name="Prozentformel" xfId="56312"/>
    <cellStyle name="Prozentformel 2" xfId="56313"/>
    <cellStyle name="Prozentformel 3" xfId="56314"/>
    <cellStyle name="PSChar" xfId="56315"/>
    <cellStyle name="PSDate" xfId="56316"/>
    <cellStyle name="PSDec" xfId="56317"/>
    <cellStyle name="PSHeading" xfId="56318"/>
    <cellStyle name="PSInt" xfId="56319"/>
    <cellStyle name="PSSpacer" xfId="56320"/>
    <cellStyle name="Punto" xfId="56321"/>
    <cellStyle name="Punto0" xfId="56322"/>
    <cellStyle name="Quantity" xfId="58016"/>
    <cellStyle name="R(0)" xfId="56323"/>
    <cellStyle name="Red_WhiteFont" xfId="58017"/>
    <cellStyle name="Reset  - Style4" xfId="56324"/>
    <cellStyle name="Reset  - Style7" xfId="56325"/>
    <cellStyle name="Reset range style to defaults" xfId="56326"/>
    <cellStyle name="Result" xfId="56327"/>
    <cellStyle name="Result 1" xfId="56328"/>
    <cellStyle name="RevList" xfId="56329"/>
    <cellStyle name="s]_x000d__x000a_spooler=yes_x000d__x000a_load=_x000d__x000a_Beep=yes_x000d__x000a_NullPort=None_x000d__x000a_BorderWidth=3_x000d__x000a_CursorBlinkRate=1200_x000d__x000a_DoubleClickSpeed=452_x000d__x000a_Programs=co" xfId="56330"/>
    <cellStyle name="SAPBEXaggData" xfId="56331"/>
    <cellStyle name="SAPBEXaggData 2" xfId="56332"/>
    <cellStyle name="SAPBEXaggData 2 2" xfId="56333"/>
    <cellStyle name="SAPBEXaggData 2 2 2" xfId="56334"/>
    <cellStyle name="SAPBEXaggData 2 3" xfId="56335"/>
    <cellStyle name="SAPBEXaggData 3" xfId="56336"/>
    <cellStyle name="SAPBEXaggData 3 2" xfId="56337"/>
    <cellStyle name="SAPBEXaggData 4" xfId="56338"/>
    <cellStyle name="SAPBEXaggDataEmph" xfId="56339"/>
    <cellStyle name="SAPBEXaggDataEmph 2" xfId="56340"/>
    <cellStyle name="SAPBEXaggDataEmph 2 2" xfId="56341"/>
    <cellStyle name="SAPBEXaggDataEmph 2 2 2" xfId="56342"/>
    <cellStyle name="SAPBEXaggDataEmph 2 3" xfId="56343"/>
    <cellStyle name="SAPBEXaggDataEmph 3" xfId="56344"/>
    <cellStyle name="SAPBEXaggDataEmph 3 2" xfId="56345"/>
    <cellStyle name="SAPBEXaggDataEmph 4" xfId="56346"/>
    <cellStyle name="SAPBEXaggItem" xfId="56347"/>
    <cellStyle name="SAPBEXaggItem 2" xfId="56348"/>
    <cellStyle name="SAPBEXaggItem 2 2" xfId="56349"/>
    <cellStyle name="SAPBEXaggItem 2 2 2" xfId="56350"/>
    <cellStyle name="SAPBEXaggItem 2 3" xfId="56351"/>
    <cellStyle name="SAPBEXaggItem 3" xfId="56352"/>
    <cellStyle name="SAPBEXaggItem 3 2" xfId="56353"/>
    <cellStyle name="SAPBEXaggItem 4" xfId="56354"/>
    <cellStyle name="SAPBEXaggItemX" xfId="56355"/>
    <cellStyle name="SAPBEXaggItemX 2" xfId="56356"/>
    <cellStyle name="SAPBEXaggItemX 2 2" xfId="56357"/>
    <cellStyle name="SAPBEXaggItemX 2 2 2" xfId="56358"/>
    <cellStyle name="SAPBEXaggItemX 2 3" xfId="56359"/>
    <cellStyle name="SAPBEXaggItemX 3" xfId="56360"/>
    <cellStyle name="SAPBEXaggItemX 3 2" xfId="56361"/>
    <cellStyle name="SAPBEXaggItemX 4" xfId="56362"/>
    <cellStyle name="SAPBEXchaText" xfId="56363"/>
    <cellStyle name="SAPBEXchaText 2" xfId="56364"/>
    <cellStyle name="SAPBEXchaText 2 2" xfId="56365"/>
    <cellStyle name="SAPBEXchaText 2 2 2" xfId="56366"/>
    <cellStyle name="SAPBEXchaText 2 2 2 2" xfId="56367"/>
    <cellStyle name="SAPBEXchaText 2 2 3" xfId="56368"/>
    <cellStyle name="SAPBEXchaText 2 3" xfId="56369"/>
    <cellStyle name="SAPBEXchaText 2 3 2" xfId="56370"/>
    <cellStyle name="SAPBEXchaText 2 4" xfId="56371"/>
    <cellStyle name="SAPBEXchaText 3" xfId="56372"/>
    <cellStyle name="SAPBEXchaText 3 2" xfId="56373"/>
    <cellStyle name="SAPBEXchaText 3 2 2" xfId="56374"/>
    <cellStyle name="SAPBEXchaText 3 3" xfId="56375"/>
    <cellStyle name="SAPBEXchaText 4" xfId="56376"/>
    <cellStyle name="SAPBEXchaText 4 2" xfId="56377"/>
    <cellStyle name="SAPBEXchaText 5" xfId="56378"/>
    <cellStyle name="SAPBEXexcBad7" xfId="56379"/>
    <cellStyle name="SAPBEXexcBad7 2" xfId="56380"/>
    <cellStyle name="SAPBEXexcBad7 2 2" xfId="56381"/>
    <cellStyle name="SAPBEXexcBad7 2 2 2" xfId="56382"/>
    <cellStyle name="SAPBEXexcBad7 2 3" xfId="56383"/>
    <cellStyle name="SAPBEXexcBad7 3" xfId="56384"/>
    <cellStyle name="SAPBEXexcBad7 3 2" xfId="56385"/>
    <cellStyle name="SAPBEXexcBad7 4" xfId="56386"/>
    <cellStyle name="SAPBEXexcBad8" xfId="56387"/>
    <cellStyle name="SAPBEXexcBad8 2" xfId="56388"/>
    <cellStyle name="SAPBEXexcBad8 2 2" xfId="56389"/>
    <cellStyle name="SAPBEXexcBad8 2 2 2" xfId="56390"/>
    <cellStyle name="SAPBEXexcBad8 2 3" xfId="56391"/>
    <cellStyle name="SAPBEXexcBad8 3" xfId="56392"/>
    <cellStyle name="SAPBEXexcBad8 3 2" xfId="56393"/>
    <cellStyle name="SAPBEXexcBad8 4" xfId="56394"/>
    <cellStyle name="SAPBEXexcBad9" xfId="56395"/>
    <cellStyle name="SAPBEXexcBad9 2" xfId="56396"/>
    <cellStyle name="SAPBEXexcBad9 2 2" xfId="56397"/>
    <cellStyle name="SAPBEXexcBad9 2 2 2" xfId="56398"/>
    <cellStyle name="SAPBEXexcBad9 2 3" xfId="56399"/>
    <cellStyle name="SAPBEXexcBad9 3" xfId="56400"/>
    <cellStyle name="SAPBEXexcBad9 3 2" xfId="56401"/>
    <cellStyle name="SAPBEXexcBad9 4" xfId="56402"/>
    <cellStyle name="SAPBEXexcCritical4" xfId="56403"/>
    <cellStyle name="SAPBEXexcCritical4 2" xfId="56404"/>
    <cellStyle name="SAPBEXexcCritical4 2 2" xfId="56405"/>
    <cellStyle name="SAPBEXexcCritical4 2 2 2" xfId="56406"/>
    <cellStyle name="SAPBEXexcCritical4 2 3" xfId="56407"/>
    <cellStyle name="SAPBEXexcCritical4 3" xfId="56408"/>
    <cellStyle name="SAPBEXexcCritical4 3 2" xfId="56409"/>
    <cellStyle name="SAPBEXexcCritical4 4" xfId="56410"/>
    <cellStyle name="SAPBEXexcCritical5" xfId="56411"/>
    <cellStyle name="SAPBEXexcCritical5 2" xfId="56412"/>
    <cellStyle name="SAPBEXexcCritical5 2 2" xfId="56413"/>
    <cellStyle name="SAPBEXexcCritical5 2 2 2" xfId="56414"/>
    <cellStyle name="SAPBEXexcCritical5 2 3" xfId="56415"/>
    <cellStyle name="SAPBEXexcCritical5 3" xfId="56416"/>
    <cellStyle name="SAPBEXexcCritical5 3 2" xfId="56417"/>
    <cellStyle name="SAPBEXexcCritical5 4" xfId="56418"/>
    <cellStyle name="SAPBEXexcCritical6" xfId="56419"/>
    <cellStyle name="SAPBEXexcCritical6 2" xfId="56420"/>
    <cellStyle name="SAPBEXexcCritical6 2 2" xfId="56421"/>
    <cellStyle name="SAPBEXexcCritical6 2 2 2" xfId="56422"/>
    <cellStyle name="SAPBEXexcCritical6 2 3" xfId="56423"/>
    <cellStyle name="SAPBEXexcCritical6 3" xfId="56424"/>
    <cellStyle name="SAPBEXexcCritical6 3 2" xfId="56425"/>
    <cellStyle name="SAPBEXexcCritical6 4" xfId="56426"/>
    <cellStyle name="SAPBEXexcGood1" xfId="56427"/>
    <cellStyle name="SAPBEXexcGood1 2" xfId="56428"/>
    <cellStyle name="SAPBEXexcGood1 2 2" xfId="56429"/>
    <cellStyle name="SAPBEXexcGood1 2 2 2" xfId="56430"/>
    <cellStyle name="SAPBEXexcGood1 2 3" xfId="56431"/>
    <cellStyle name="SAPBEXexcGood1 3" xfId="56432"/>
    <cellStyle name="SAPBEXexcGood1 3 2" xfId="56433"/>
    <cellStyle name="SAPBEXexcGood1 4" xfId="56434"/>
    <cellStyle name="SAPBEXexcGood2" xfId="56435"/>
    <cellStyle name="SAPBEXexcGood2 2" xfId="56436"/>
    <cellStyle name="SAPBEXexcGood2 2 2" xfId="56437"/>
    <cellStyle name="SAPBEXexcGood2 2 2 2" xfId="56438"/>
    <cellStyle name="SAPBEXexcGood2 2 3" xfId="56439"/>
    <cellStyle name="SAPBEXexcGood2 3" xfId="56440"/>
    <cellStyle name="SAPBEXexcGood2 3 2" xfId="56441"/>
    <cellStyle name="SAPBEXexcGood2 4" xfId="56442"/>
    <cellStyle name="SAPBEXexcGood3" xfId="56443"/>
    <cellStyle name="SAPBEXexcGood3 2" xfId="56444"/>
    <cellStyle name="SAPBEXexcGood3 2 2" xfId="56445"/>
    <cellStyle name="SAPBEXexcGood3 2 2 2" xfId="56446"/>
    <cellStyle name="SAPBEXexcGood3 2 3" xfId="56447"/>
    <cellStyle name="SAPBEXexcGood3 3" xfId="56448"/>
    <cellStyle name="SAPBEXexcGood3 3 2" xfId="56449"/>
    <cellStyle name="SAPBEXexcGood3 4" xfId="56450"/>
    <cellStyle name="SAPBEXfilterDrill" xfId="56451"/>
    <cellStyle name="SAPBEXfilterDrill 2" xfId="56452"/>
    <cellStyle name="SAPBEXfilterDrill 2 2" xfId="56453"/>
    <cellStyle name="SAPBEXfilterDrill 2 2 2" xfId="56454"/>
    <cellStyle name="SAPBEXfilterDrill 2 3" xfId="56455"/>
    <cellStyle name="SAPBEXfilterDrill 3" xfId="56456"/>
    <cellStyle name="SAPBEXfilterDrill 3 2" xfId="56457"/>
    <cellStyle name="SAPBEXfilterDrill 4" xfId="56458"/>
    <cellStyle name="SAPBEXfilterItem" xfId="56459"/>
    <cellStyle name="SAPBEXfilterItem 2" xfId="56460"/>
    <cellStyle name="SAPBEXfilterItem 2 2" xfId="56461"/>
    <cellStyle name="SAPBEXfilterItem 3" xfId="56462"/>
    <cellStyle name="SAPBEXfilterText" xfId="56463"/>
    <cellStyle name="SAPBEXformats" xfId="56464"/>
    <cellStyle name="SAPBEXformats 2" xfId="56465"/>
    <cellStyle name="SAPBEXformats 2 2" xfId="56466"/>
    <cellStyle name="SAPBEXformats 2 2 2" xfId="56467"/>
    <cellStyle name="SAPBEXformats 2 2 2 2" xfId="56468"/>
    <cellStyle name="SAPBEXformats 2 2 3" xfId="56469"/>
    <cellStyle name="SAPBEXformats 2 3" xfId="56470"/>
    <cellStyle name="SAPBEXformats 2 3 2" xfId="56471"/>
    <cellStyle name="SAPBEXformats 2 4" xfId="56472"/>
    <cellStyle name="SAPBEXformats 3" xfId="56473"/>
    <cellStyle name="SAPBEXformats 3 2" xfId="56474"/>
    <cellStyle name="SAPBEXformats 3 2 2" xfId="56475"/>
    <cellStyle name="SAPBEXformats 3 3" xfId="56476"/>
    <cellStyle name="SAPBEXformats 4" xfId="56477"/>
    <cellStyle name="SAPBEXformats 4 2" xfId="56478"/>
    <cellStyle name="SAPBEXformats 5" xfId="56479"/>
    <cellStyle name="SAPBEXheaderItem" xfId="56480"/>
    <cellStyle name="SAPBEXheaderItem 2" xfId="56481"/>
    <cellStyle name="SAPBEXheaderItem 2 2" xfId="56482"/>
    <cellStyle name="SAPBEXheaderItem 2 2 2" xfId="56483"/>
    <cellStyle name="SAPBEXheaderItem 2 2 2 2" xfId="56484"/>
    <cellStyle name="SAPBEXheaderItem 2 2 3" xfId="56485"/>
    <cellStyle name="SAPBEXheaderItem 2 3" xfId="56486"/>
    <cellStyle name="SAPBEXheaderItem 2 3 2" xfId="56487"/>
    <cellStyle name="SAPBEXheaderItem 2 4" xfId="56488"/>
    <cellStyle name="SAPBEXheaderItem 3" xfId="56489"/>
    <cellStyle name="SAPBEXheaderItem 3 2" xfId="56490"/>
    <cellStyle name="SAPBEXheaderItem 3 2 2" xfId="56491"/>
    <cellStyle name="SAPBEXheaderItem 3 3" xfId="56492"/>
    <cellStyle name="SAPBEXheaderItem 4" xfId="56493"/>
    <cellStyle name="SAPBEXheaderItem 4 2" xfId="56494"/>
    <cellStyle name="SAPBEXheaderItem 5" xfId="56495"/>
    <cellStyle name="SAPBEXheaderText" xfId="56496"/>
    <cellStyle name="SAPBEXheaderText 2" xfId="56497"/>
    <cellStyle name="SAPBEXheaderText 2 2" xfId="56498"/>
    <cellStyle name="SAPBEXheaderText 2 2 2" xfId="56499"/>
    <cellStyle name="SAPBEXheaderText 2 2 2 2" xfId="56500"/>
    <cellStyle name="SAPBEXheaderText 2 2 3" xfId="56501"/>
    <cellStyle name="SAPBEXheaderText 2 3" xfId="56502"/>
    <cellStyle name="SAPBEXheaderText 2 3 2" xfId="56503"/>
    <cellStyle name="SAPBEXheaderText 2 4" xfId="56504"/>
    <cellStyle name="SAPBEXheaderText 3" xfId="56505"/>
    <cellStyle name="SAPBEXheaderText 3 2" xfId="56506"/>
    <cellStyle name="SAPBEXheaderText 3 2 2" xfId="56507"/>
    <cellStyle name="SAPBEXheaderText 3 3" xfId="56508"/>
    <cellStyle name="SAPBEXheaderText 4" xfId="56509"/>
    <cellStyle name="SAPBEXheaderText 4 2" xfId="56510"/>
    <cellStyle name="SAPBEXheaderText 5" xfId="56511"/>
    <cellStyle name="SAPBEXHLevel0" xfId="56512"/>
    <cellStyle name="SAPBEXHLevel0 2" xfId="56513"/>
    <cellStyle name="SAPBEXHLevel0 2 2" xfId="56514"/>
    <cellStyle name="SAPBEXHLevel0 2 2 2" xfId="56515"/>
    <cellStyle name="SAPBEXHLevel0 2 2 2 2" xfId="56516"/>
    <cellStyle name="SAPBEXHLevel0 2 2 3" xfId="56517"/>
    <cellStyle name="SAPBEXHLevel0 2 3" xfId="56518"/>
    <cellStyle name="SAPBEXHLevel0 2 3 2" xfId="56519"/>
    <cellStyle name="SAPBEXHLevel0 2 4" xfId="56520"/>
    <cellStyle name="SAPBEXHLevel0 3" xfId="56521"/>
    <cellStyle name="SAPBEXHLevel0 3 2" xfId="56522"/>
    <cellStyle name="SAPBEXHLevel0 3 2 2" xfId="56523"/>
    <cellStyle name="SAPBEXHLevel0 3 3" xfId="56524"/>
    <cellStyle name="SAPBEXHLevel0 4" xfId="56525"/>
    <cellStyle name="SAPBEXHLevel0 4 2" xfId="56526"/>
    <cellStyle name="SAPBEXHLevel0 5" xfId="56527"/>
    <cellStyle name="SAPBEXHLevel0X" xfId="56528"/>
    <cellStyle name="SAPBEXHLevel0X 2" xfId="56529"/>
    <cellStyle name="SAPBEXHLevel0X 2 2" xfId="56530"/>
    <cellStyle name="SAPBEXHLevel0X 2 2 2" xfId="56531"/>
    <cellStyle name="SAPBEXHLevel0X 2 2 2 2" xfId="56532"/>
    <cellStyle name="SAPBEXHLevel0X 2 2 3" xfId="56533"/>
    <cellStyle name="SAPBEXHLevel0X 2 3" xfId="56534"/>
    <cellStyle name="SAPBEXHLevel0X 2 3 2" xfId="56535"/>
    <cellStyle name="SAPBEXHLevel0X 2 4" xfId="56536"/>
    <cellStyle name="SAPBEXHLevel0X 3" xfId="56537"/>
    <cellStyle name="SAPBEXHLevel0X 3 2" xfId="56538"/>
    <cellStyle name="SAPBEXHLevel0X 3 2 2" xfId="56539"/>
    <cellStyle name="SAPBEXHLevel0X 3 3" xfId="56540"/>
    <cellStyle name="SAPBEXHLevel0X 4" xfId="56541"/>
    <cellStyle name="SAPBEXHLevel0X 4 2" xfId="56542"/>
    <cellStyle name="SAPBEXHLevel0X 5" xfId="56543"/>
    <cellStyle name="SAPBEXHLevel1" xfId="56544"/>
    <cellStyle name="SAPBEXHLevel1 2" xfId="56545"/>
    <cellStyle name="SAPBEXHLevel1 2 2" xfId="56546"/>
    <cellStyle name="SAPBEXHLevel1 2 2 2" xfId="56547"/>
    <cellStyle name="SAPBEXHLevel1 2 2 2 2" xfId="56548"/>
    <cellStyle name="SAPBEXHLevel1 2 2 3" xfId="56549"/>
    <cellStyle name="SAPBEXHLevel1 2 3" xfId="56550"/>
    <cellStyle name="SAPBEXHLevel1 2 3 2" xfId="56551"/>
    <cellStyle name="SAPBEXHLevel1 2 4" xfId="56552"/>
    <cellStyle name="SAPBEXHLevel1 3" xfId="56553"/>
    <cellStyle name="SAPBEXHLevel1 3 2" xfId="56554"/>
    <cellStyle name="SAPBEXHLevel1 3 2 2" xfId="56555"/>
    <cellStyle name="SAPBEXHLevel1 3 3" xfId="56556"/>
    <cellStyle name="SAPBEXHLevel1 4" xfId="56557"/>
    <cellStyle name="SAPBEXHLevel1 4 2" xfId="56558"/>
    <cellStyle name="SAPBEXHLevel1 5" xfId="56559"/>
    <cellStyle name="SAPBEXHLevel1X" xfId="56560"/>
    <cellStyle name="SAPBEXHLevel1X 2" xfId="56561"/>
    <cellStyle name="SAPBEXHLevel1X 2 2" xfId="56562"/>
    <cellStyle name="SAPBEXHLevel1X 2 2 2" xfId="56563"/>
    <cellStyle name="SAPBEXHLevel1X 2 2 2 2" xfId="56564"/>
    <cellStyle name="SAPBEXHLevel1X 2 2 3" xfId="56565"/>
    <cellStyle name="SAPBEXHLevel1X 2 3" xfId="56566"/>
    <cellStyle name="SAPBEXHLevel1X 2 3 2" xfId="56567"/>
    <cellStyle name="SAPBEXHLevel1X 2 4" xfId="56568"/>
    <cellStyle name="SAPBEXHLevel1X 3" xfId="56569"/>
    <cellStyle name="SAPBEXHLevel1X 3 2" xfId="56570"/>
    <cellStyle name="SAPBEXHLevel1X 3 2 2" xfId="56571"/>
    <cellStyle name="SAPBEXHLevel1X 3 3" xfId="56572"/>
    <cellStyle name="SAPBEXHLevel1X 4" xfId="56573"/>
    <cellStyle name="SAPBEXHLevel1X 4 2" xfId="56574"/>
    <cellStyle name="SAPBEXHLevel1X 5" xfId="56575"/>
    <cellStyle name="SAPBEXHLevel2" xfId="56576"/>
    <cellStyle name="SAPBEXHLevel2 2" xfId="56577"/>
    <cellStyle name="SAPBEXHLevel2 2 2" xfId="56578"/>
    <cellStyle name="SAPBEXHLevel2 2 2 2" xfId="56579"/>
    <cellStyle name="SAPBEXHLevel2 2 2 2 2" xfId="56580"/>
    <cellStyle name="SAPBEXHLevel2 2 2 3" xfId="56581"/>
    <cellStyle name="SAPBEXHLevel2 2 3" xfId="56582"/>
    <cellStyle name="SAPBEXHLevel2 2 3 2" xfId="56583"/>
    <cellStyle name="SAPBEXHLevel2 2 4" xfId="56584"/>
    <cellStyle name="SAPBEXHLevel2 3" xfId="56585"/>
    <cellStyle name="SAPBEXHLevel2 3 2" xfId="56586"/>
    <cellStyle name="SAPBEXHLevel2 3 2 2" xfId="56587"/>
    <cellStyle name="SAPBEXHLevel2 3 3" xfId="56588"/>
    <cellStyle name="SAPBEXHLevel2 4" xfId="56589"/>
    <cellStyle name="SAPBEXHLevel2 4 2" xfId="56590"/>
    <cellStyle name="SAPBEXHLevel2 5" xfId="56591"/>
    <cellStyle name="SAPBEXHLevel2X" xfId="56592"/>
    <cellStyle name="SAPBEXHLevel2X 2" xfId="56593"/>
    <cellStyle name="SAPBEXHLevel2X 2 2" xfId="56594"/>
    <cellStyle name="SAPBEXHLevel2X 2 2 2" xfId="56595"/>
    <cellStyle name="SAPBEXHLevel2X 2 2 2 2" xfId="56596"/>
    <cellStyle name="SAPBEXHLevel2X 2 2 3" xfId="56597"/>
    <cellStyle name="SAPBEXHLevel2X 2 3" xfId="56598"/>
    <cellStyle name="SAPBEXHLevel2X 2 3 2" xfId="56599"/>
    <cellStyle name="SAPBEXHLevel2X 2 4" xfId="56600"/>
    <cellStyle name="SAPBEXHLevel2X 3" xfId="56601"/>
    <cellStyle name="SAPBEXHLevel2X 3 2" xfId="56602"/>
    <cellStyle name="SAPBEXHLevel2X 3 2 2" xfId="56603"/>
    <cellStyle name="SAPBEXHLevel2X 3 3" xfId="56604"/>
    <cellStyle name="SAPBEXHLevel2X 4" xfId="56605"/>
    <cellStyle name="SAPBEXHLevel2X 4 2" xfId="56606"/>
    <cellStyle name="SAPBEXHLevel2X 5" xfId="56607"/>
    <cellStyle name="SAPBEXHLevel3" xfId="56608"/>
    <cellStyle name="SAPBEXHLevel3 2" xfId="56609"/>
    <cellStyle name="SAPBEXHLevel3 2 2" xfId="56610"/>
    <cellStyle name="SAPBEXHLevel3 2 2 2" xfId="56611"/>
    <cellStyle name="SAPBEXHLevel3 2 2 2 2" xfId="56612"/>
    <cellStyle name="SAPBEXHLevel3 2 2 3" xfId="56613"/>
    <cellStyle name="SAPBEXHLevel3 2 3" xfId="56614"/>
    <cellStyle name="SAPBEXHLevel3 2 3 2" xfId="56615"/>
    <cellStyle name="SAPBEXHLevel3 2 4" xfId="56616"/>
    <cellStyle name="SAPBEXHLevel3 3" xfId="56617"/>
    <cellStyle name="SAPBEXHLevel3 3 2" xfId="56618"/>
    <cellStyle name="SAPBEXHLevel3 3 2 2" xfId="56619"/>
    <cellStyle name="SAPBEXHLevel3 3 3" xfId="56620"/>
    <cellStyle name="SAPBEXHLevel3 4" xfId="56621"/>
    <cellStyle name="SAPBEXHLevel3 4 2" xfId="56622"/>
    <cellStyle name="SAPBEXHLevel3 5" xfId="56623"/>
    <cellStyle name="SAPBEXHLevel3X" xfId="56624"/>
    <cellStyle name="SAPBEXHLevel3X 2" xfId="56625"/>
    <cellStyle name="SAPBEXHLevel3X 2 2" xfId="56626"/>
    <cellStyle name="SAPBEXHLevel3X 2 2 2" xfId="56627"/>
    <cellStyle name="SAPBEXHLevel3X 2 2 2 2" xfId="56628"/>
    <cellStyle name="SAPBEXHLevel3X 2 2 3" xfId="56629"/>
    <cellStyle name="SAPBEXHLevel3X 2 3" xfId="56630"/>
    <cellStyle name="SAPBEXHLevel3X 2 3 2" xfId="56631"/>
    <cellStyle name="SAPBEXHLevel3X 2 4" xfId="56632"/>
    <cellStyle name="SAPBEXHLevel3X 3" xfId="56633"/>
    <cellStyle name="SAPBEXHLevel3X 3 2" xfId="56634"/>
    <cellStyle name="SAPBEXHLevel3X 3 2 2" xfId="56635"/>
    <cellStyle name="SAPBEXHLevel3X 3 3" xfId="56636"/>
    <cellStyle name="SAPBEXHLevel3X 4" xfId="56637"/>
    <cellStyle name="SAPBEXHLevel3X 4 2" xfId="56638"/>
    <cellStyle name="SAPBEXHLevel3X 5" xfId="56639"/>
    <cellStyle name="SAPBEXresData" xfId="56640"/>
    <cellStyle name="SAPBEXresData 2" xfId="56641"/>
    <cellStyle name="SAPBEXresData 2 2" xfId="56642"/>
    <cellStyle name="SAPBEXresData 2 2 2" xfId="56643"/>
    <cellStyle name="SAPBEXresData 2 3" xfId="56644"/>
    <cellStyle name="SAPBEXresData 3" xfId="56645"/>
    <cellStyle name="SAPBEXresData 3 2" xfId="56646"/>
    <cellStyle name="SAPBEXresData 4" xfId="56647"/>
    <cellStyle name="SAPBEXresDataEmph" xfId="56648"/>
    <cellStyle name="SAPBEXresDataEmph 2" xfId="56649"/>
    <cellStyle name="SAPBEXresDataEmph 2 2" xfId="56650"/>
    <cellStyle name="SAPBEXresDataEmph 2 2 2" xfId="56651"/>
    <cellStyle name="SAPBEXresDataEmph 2 3" xfId="56652"/>
    <cellStyle name="SAPBEXresDataEmph 3" xfId="56653"/>
    <cellStyle name="SAPBEXresDataEmph 3 2" xfId="56654"/>
    <cellStyle name="SAPBEXresDataEmph 4" xfId="56655"/>
    <cellStyle name="SAPBEXresItem" xfId="56656"/>
    <cellStyle name="SAPBEXresItem 2" xfId="56657"/>
    <cellStyle name="SAPBEXresItem 2 2" xfId="56658"/>
    <cellStyle name="SAPBEXresItem 2 2 2" xfId="56659"/>
    <cellStyle name="SAPBEXresItem 2 3" xfId="56660"/>
    <cellStyle name="SAPBEXresItem 3" xfId="56661"/>
    <cellStyle name="SAPBEXresItem 3 2" xfId="56662"/>
    <cellStyle name="SAPBEXresItem 4" xfId="56663"/>
    <cellStyle name="SAPBEXresItemX" xfId="56664"/>
    <cellStyle name="SAPBEXresItemX 2" xfId="56665"/>
    <cellStyle name="SAPBEXresItemX 2 2" xfId="56666"/>
    <cellStyle name="SAPBEXresItemX 2 2 2" xfId="56667"/>
    <cellStyle name="SAPBEXresItemX 2 3" xfId="56668"/>
    <cellStyle name="SAPBEXresItemX 3" xfId="56669"/>
    <cellStyle name="SAPBEXresItemX 3 2" xfId="56670"/>
    <cellStyle name="SAPBEXresItemX 4" xfId="56671"/>
    <cellStyle name="SAPBEXstdData" xfId="56672"/>
    <cellStyle name="SAPBEXstdData 2" xfId="56673"/>
    <cellStyle name="SAPBEXstdData 2 2" xfId="56674"/>
    <cellStyle name="SAPBEXstdData 2 2 2" xfId="56675"/>
    <cellStyle name="SAPBEXstdData 2 3" xfId="56676"/>
    <cellStyle name="SAPBEXstdData 3" xfId="56677"/>
    <cellStyle name="SAPBEXstdData 3 2" xfId="56678"/>
    <cellStyle name="SAPBEXstdData 4" xfId="56679"/>
    <cellStyle name="SAPBEXstdDataEmph" xfId="56680"/>
    <cellStyle name="SAPBEXstdDataEmph 2" xfId="56681"/>
    <cellStyle name="SAPBEXstdDataEmph 2 2" xfId="56682"/>
    <cellStyle name="SAPBEXstdDataEmph 2 2 2" xfId="56683"/>
    <cellStyle name="SAPBEXstdDataEmph 2 3" xfId="56684"/>
    <cellStyle name="SAPBEXstdDataEmph 3" xfId="56685"/>
    <cellStyle name="SAPBEXstdDataEmph 3 2" xfId="56686"/>
    <cellStyle name="SAPBEXstdDataEmph 4" xfId="56687"/>
    <cellStyle name="SAPBEXstdItem" xfId="56688"/>
    <cellStyle name="SAPBEXstdItem 2" xfId="56689"/>
    <cellStyle name="SAPBEXstdItem 2 2" xfId="56690"/>
    <cellStyle name="SAPBEXstdItem 2 2 2" xfId="56691"/>
    <cellStyle name="SAPBEXstdItem 2 2 2 2" xfId="56692"/>
    <cellStyle name="SAPBEXstdItem 2 2 3" xfId="56693"/>
    <cellStyle name="SAPBEXstdItem 2 3" xfId="56694"/>
    <cellStyle name="SAPBEXstdItem 2 3 2" xfId="56695"/>
    <cellStyle name="SAPBEXstdItem 2 4" xfId="56696"/>
    <cellStyle name="SAPBEXstdItem 3" xfId="56697"/>
    <cellStyle name="SAPBEXstdItem 3 2" xfId="56698"/>
    <cellStyle name="SAPBEXstdItem 3 2 2" xfId="56699"/>
    <cellStyle name="SAPBEXstdItem 3 3" xfId="56700"/>
    <cellStyle name="SAPBEXstdItem 4" xfId="56701"/>
    <cellStyle name="SAPBEXstdItem 4 2" xfId="56702"/>
    <cellStyle name="SAPBEXstdItem 5" xfId="56703"/>
    <cellStyle name="SAPBEXstdItemX" xfId="56704"/>
    <cellStyle name="SAPBEXstdItemX 2" xfId="56705"/>
    <cellStyle name="SAPBEXstdItemX 2 2" xfId="56706"/>
    <cellStyle name="SAPBEXstdItemX 2 2 2" xfId="56707"/>
    <cellStyle name="SAPBEXstdItemX 2 2 2 2" xfId="56708"/>
    <cellStyle name="SAPBEXstdItemX 2 2 3" xfId="56709"/>
    <cellStyle name="SAPBEXstdItemX 2 3" xfId="56710"/>
    <cellStyle name="SAPBEXstdItemX 2 3 2" xfId="56711"/>
    <cellStyle name="SAPBEXstdItemX 2 4" xfId="56712"/>
    <cellStyle name="SAPBEXstdItemX 3" xfId="56713"/>
    <cellStyle name="SAPBEXstdItemX 3 2" xfId="56714"/>
    <cellStyle name="SAPBEXstdItemX 3 2 2" xfId="56715"/>
    <cellStyle name="SAPBEXstdItemX 3 3" xfId="56716"/>
    <cellStyle name="SAPBEXstdItemX 4" xfId="56717"/>
    <cellStyle name="SAPBEXstdItemX 4 2" xfId="56718"/>
    <cellStyle name="SAPBEXstdItemX 5" xfId="56719"/>
    <cellStyle name="SAPBEXtitle" xfId="56720"/>
    <cellStyle name="SAPBEXundefined" xfId="56721"/>
    <cellStyle name="SAPBEXundefined 2" xfId="56722"/>
    <cellStyle name="SAPBEXundefined 2 2" xfId="56723"/>
    <cellStyle name="SAPBEXundefined 2 2 2" xfId="56724"/>
    <cellStyle name="SAPBEXundefined 2 3" xfId="56725"/>
    <cellStyle name="SAPBEXundefined 3" xfId="56726"/>
    <cellStyle name="SAPBEXundefined 3 2" xfId="56727"/>
    <cellStyle name="SAPBEXundefined 4" xfId="56728"/>
    <cellStyle name="ScratchPad" xfId="56729"/>
    <cellStyle name="Separador de milhares [0]_ferram" xfId="56730"/>
    <cellStyle name="Separador de milhares_cfajus" xfId="56731"/>
    <cellStyle name="Sheet Title" xfId="56732"/>
    <cellStyle name="Site" xfId="58018"/>
    <cellStyle name="Site2" xfId="58019"/>
    <cellStyle name="Sledovaný hypertextový odkaz" xfId="56733"/>
    <cellStyle name="Source" xfId="56734"/>
    <cellStyle name="SSComma0" xfId="56735"/>
    <cellStyle name="SSComma2" xfId="56736"/>
    <cellStyle name="SSDecs3" xfId="56737"/>
    <cellStyle name="SSDflt" xfId="56738"/>
    <cellStyle name="SSDfltPct" xfId="56739"/>
    <cellStyle name="SSDfltPct0" xfId="56740"/>
    <cellStyle name="SSFixed2" xfId="56741"/>
    <cellStyle name="Standard format" xfId="56742"/>
    <cellStyle name="Standard format 2" xfId="56743"/>
    <cellStyle name="Standard format 2 2" xfId="56744"/>
    <cellStyle name="Standard format 3" xfId="56745"/>
    <cellStyle name="Standard_--&gt; BANKDET" xfId="58020"/>
    <cellStyle name="STYL1 - Style1" xfId="56746"/>
    <cellStyle name="Style 1" xfId="56747"/>
    <cellStyle name="Style 1 2" xfId="56748"/>
    <cellStyle name="Style 1 2 2" xfId="56749"/>
    <cellStyle name="Style 1 3" xfId="56750"/>
    <cellStyle name="Style 1 3 2" xfId="56751"/>
    <cellStyle name="Style 1 4" xfId="56752"/>
    <cellStyle name="Style 1 5" xfId="56753"/>
    <cellStyle name="Style 1 6" xfId="56754"/>
    <cellStyle name="Style 21" xfId="56755"/>
    <cellStyle name="Style 22" xfId="56756"/>
    <cellStyle name="Style 23" xfId="56757"/>
    <cellStyle name="Style 24" xfId="56758"/>
    <cellStyle name="Style 25" xfId="56759"/>
    <cellStyle name="Style 26" xfId="56760"/>
    <cellStyle name="Style 27" xfId="56761"/>
    <cellStyle name="Style 28" xfId="56762"/>
    <cellStyle name="STYLE1" xfId="56763"/>
    <cellStyle name="STYLE2" xfId="56764"/>
    <cellStyle name="STYLE3" xfId="56765"/>
    <cellStyle name="STYLE4" xfId="56766"/>
    <cellStyle name="subhead" xfId="56767"/>
    <cellStyle name="Subtotal" xfId="56768"/>
    <cellStyle name="t1" xfId="58021"/>
    <cellStyle name="Tabelle Text 10" xfId="56769"/>
    <cellStyle name="Tabelle Überschrift 10" xfId="56770"/>
    <cellStyle name="table" xfId="56771"/>
    <cellStyle name="Table  - Style5" xfId="56772"/>
    <cellStyle name="Table  - Style6" xfId="56773"/>
    <cellStyle name="Table  - Style6 2" xfId="58022"/>
    <cellStyle name="Table  - Style6 3" xfId="58023"/>
    <cellStyle name="Table  - Style6 4" xfId="58024"/>
    <cellStyle name="Table  - Style6 5" xfId="58025"/>
    <cellStyle name="Table Title" xfId="56774"/>
    <cellStyle name="TableStyleLight1" xfId="58130"/>
    <cellStyle name="TableStyleLight1 2" xfId="58131"/>
    <cellStyle name="TableStyleLight1 2 2" xfId="58132"/>
    <cellStyle name="TD.Daten" xfId="56775"/>
    <cellStyle name="TD.Daten 2" xfId="56776"/>
    <cellStyle name="TD.Daten 3" xfId="56777"/>
    <cellStyle name="TD.Hintergrund" xfId="56778"/>
    <cellStyle name="TD.KopfDaten" xfId="56779"/>
    <cellStyle name="TD.KopfDaten 2" xfId="56780"/>
    <cellStyle name="TD.KopfDaten 3" xfId="56781"/>
    <cellStyle name="TD.ListeC" xfId="56782"/>
    <cellStyle name="TD.ListeN" xfId="56783"/>
    <cellStyle name="TD.ListeX" xfId="56784"/>
    <cellStyle name="TD.Titel" xfId="56785"/>
    <cellStyle name="TD.UnterTitel" xfId="56786"/>
    <cellStyle name="Text" xfId="56787"/>
    <cellStyle name="Text Indent A" xfId="56788"/>
    <cellStyle name="Text Indent A 2" xfId="56789"/>
    <cellStyle name="Text Indent B" xfId="56790"/>
    <cellStyle name="Text Indent B 2" xfId="58026"/>
    <cellStyle name="Text Indent B 3" xfId="58027"/>
    <cellStyle name="Text Indent B 4" xfId="58028"/>
    <cellStyle name="Text Indent B 5" xfId="58029"/>
    <cellStyle name="Text Indent B 6" xfId="58030"/>
    <cellStyle name="Text Indent C" xfId="56791"/>
    <cellStyle name="Text Indent C 2" xfId="58031"/>
    <cellStyle name="Text Indent C 3" xfId="58032"/>
    <cellStyle name="Text Indent C 4" xfId="58033"/>
    <cellStyle name="Text Indent C 5" xfId="58034"/>
    <cellStyle name="Text Indent C 6" xfId="58035"/>
    <cellStyle name="þ_x001d_ð'&amp;Oý—&amp;HýG_x0008_Ô_x0007_¬_x0008__x000f__x0001__x0001_" xfId="56792"/>
    <cellStyle name="þ_x001d_ð·_x000c_æþ'_x000d_ßþU_x0001_Ø_x0005_ü_x0014__x0007__x0001__x0001_" xfId="56793"/>
    <cellStyle name="Tickmark" xfId="58036"/>
    <cellStyle name="times" xfId="56794"/>
    <cellStyle name="Times New Roman" xfId="56795"/>
    <cellStyle name="Title  - Style1" xfId="56796"/>
    <cellStyle name="Title  - Style6" xfId="56797"/>
    <cellStyle name="Title 2" xfId="56798"/>
    <cellStyle name="Title 2 2" xfId="56799"/>
    <cellStyle name="Title 3" xfId="56800"/>
    <cellStyle name="Title 4" xfId="56801"/>
    <cellStyle name="Title 5" xfId="56802"/>
    <cellStyle name="Title 6" xfId="56803"/>
    <cellStyle name="Title 7" xfId="56804"/>
    <cellStyle name="Titre1" xfId="58037"/>
    <cellStyle name="Total 2" xfId="56805"/>
    <cellStyle name="Total 2 2" xfId="56806"/>
    <cellStyle name="Total 2 2 2" xfId="56807"/>
    <cellStyle name="Total 2 3" xfId="56808"/>
    <cellStyle name="Total 2 4" xfId="56809"/>
    <cellStyle name="Total 2 5" xfId="56810"/>
    <cellStyle name="Total 2 6" xfId="56811"/>
    <cellStyle name="Total 2 7" xfId="56812"/>
    <cellStyle name="Total 3" xfId="56813"/>
    <cellStyle name="Total 3 2" xfId="56814"/>
    <cellStyle name="Total 3 2 2" xfId="56815"/>
    <cellStyle name="Total 3 2 2 2" xfId="56816"/>
    <cellStyle name="Total 3 2 3" xfId="56817"/>
    <cellStyle name="Total 3 3" xfId="56818"/>
    <cellStyle name="Total 3 3 2" xfId="56819"/>
    <cellStyle name="Total 3 4" xfId="56820"/>
    <cellStyle name="Total 3 5" xfId="56821"/>
    <cellStyle name="Total 3 6" xfId="56822"/>
    <cellStyle name="Total 4" xfId="56823"/>
    <cellStyle name="Total 4 2" xfId="56824"/>
    <cellStyle name="Total 4 3" xfId="56825"/>
    <cellStyle name="Total 4 4" xfId="58038"/>
    <cellStyle name="Total 4 5" xfId="58039"/>
    <cellStyle name="Total 5" xfId="56826"/>
    <cellStyle name="Total 5 2" xfId="56827"/>
    <cellStyle name="Total 5 2 2" xfId="56828"/>
    <cellStyle name="Total 5 3" xfId="56829"/>
    <cellStyle name="Total 5 4" xfId="58040"/>
    <cellStyle name="Total 5 5" xfId="58041"/>
    <cellStyle name="Total 6" xfId="56830"/>
    <cellStyle name="TotCol - Style5" xfId="56831"/>
    <cellStyle name="TotCol - Style7" xfId="56832"/>
    <cellStyle name="TotRow - Style4" xfId="56833"/>
    <cellStyle name="TotRow - Style4 2" xfId="58042"/>
    <cellStyle name="TotRow - Style4 3" xfId="58043"/>
    <cellStyle name="TotRow - Style4 4" xfId="58044"/>
    <cellStyle name="TotRow - Style4 5" xfId="58045"/>
    <cellStyle name="TotRow - Style8" xfId="56834"/>
    <cellStyle name="Tusental (0)_OFFICE_" xfId="56835"/>
    <cellStyle name="Tusental_OFFICE_" xfId="56836"/>
    <cellStyle name="ưì０O" xfId="56837"/>
    <cellStyle name="UnderLine" xfId="56838"/>
    <cellStyle name="Unprot" xfId="56839"/>
    <cellStyle name="Unprot$" xfId="56840"/>
    <cellStyle name="Unprotect" xfId="56841"/>
    <cellStyle name="Valuta (0)_Cartel3" xfId="56842"/>
    <cellStyle name="Valuta_OFFICE_" xfId="56843"/>
    <cellStyle name="Vide" xfId="58046"/>
    <cellStyle name="Virg・ [0]_RESULTS" xfId="58047"/>
    <cellStyle name="Virg・_RESULTS" xfId="58048"/>
    <cellStyle name="Virgola 2" xfId="56844"/>
    <cellStyle name="W?rung [0]_laroux" xfId="58049"/>
    <cellStyle name="W?rung_laroux" xfId="58050"/>
    <cellStyle name="Währung [0]_--&gt; Hyperion" xfId="58051"/>
    <cellStyle name="Währung_--&gt; Hyperion" xfId="58052"/>
    <cellStyle name="Warning Text 2" xfId="56845"/>
    <cellStyle name="Warning Text 2 2" xfId="56846"/>
    <cellStyle name="Warning Text 2 2 2" xfId="56847"/>
    <cellStyle name="Warning Text 2 3" xfId="56848"/>
    <cellStyle name="Warning Text 2 4" xfId="56849"/>
    <cellStyle name="Warning Text 2 5" xfId="56850"/>
    <cellStyle name="Warning Text 2 6" xfId="56851"/>
    <cellStyle name="Warning Text 2 7" xfId="56852"/>
    <cellStyle name="Warning Text 3" xfId="56853"/>
    <cellStyle name="Warning Text 3 2" xfId="56854"/>
    <cellStyle name="Warning Text 3 3" xfId="56855"/>
    <cellStyle name="Warning Text 4" xfId="56856"/>
    <cellStyle name="Warning Text 5" xfId="56857"/>
    <cellStyle name="Warning Text 6" xfId="56858"/>
    <cellStyle name="WrappedCellStyle" xfId="56859"/>
    <cellStyle name="WrappedCellStyle 2" xfId="56860"/>
    <cellStyle name="WrappedCellStyle 3" xfId="56861"/>
    <cellStyle name="W臧rung [0]_Compiling Utility Macross" xfId="58053"/>
    <cellStyle name="W臧rung_Compiling Utility Macrosc" xfId="58054"/>
    <cellStyle name="xuan" xfId="56862"/>
    <cellStyle name="years" xfId="56863"/>
    <cellStyle name="Yellow" xfId="56864"/>
    <cellStyle name="アクセント 1" xfId="58055"/>
    <cellStyle name="アクセント 2" xfId="58056"/>
    <cellStyle name="アクセント 3" xfId="58057"/>
    <cellStyle name="アクセント 4" xfId="58058"/>
    <cellStyle name="アクセント 5" xfId="58059"/>
    <cellStyle name="アクセント 6" xfId="58060"/>
    <cellStyle name="タイトル" xfId="58061"/>
    <cellStyle name="チェック セル" xfId="58062"/>
    <cellStyle name="どちらでもない" xfId="58063"/>
    <cellStyle name="ﾄ褊褂燾・[0]_PERSONAL" xfId="58064"/>
    <cellStyle name="ﾄ褊褂燾饑PERSONAL" xfId="58065"/>
    <cellStyle name="パーセント 2" xfId="58066"/>
    <cellStyle name="パーセント 2 2" xfId="58067"/>
    <cellStyle name="パーセント 2 2 2" xfId="58068"/>
    <cellStyle name="パーセント 3" xfId="58069"/>
    <cellStyle name="ﾎ磊隆_PERSONAL" xfId="58070"/>
    <cellStyle name="メモ" xfId="58071"/>
    <cellStyle name="メモ 2" xfId="58072"/>
    <cellStyle name="メモ 3" xfId="58073"/>
    <cellStyle name="メモ 4" xfId="58074"/>
    <cellStyle name="メモ 5" xfId="58075"/>
    <cellStyle name="ﾔ竟瑙糺・[0]_PERSONAL" xfId="58076"/>
    <cellStyle name="ﾔ竟瑙糺饑PERSONAL" xfId="58077"/>
    <cellStyle name="リンク セル" xfId="58078"/>
    <cellStyle name="เครื่องหมายจุลภาค [0]_Person" xfId="58079"/>
    <cellStyle name="เครื่องหมายจุลภาค_Person" xfId="58080"/>
    <cellStyle name="เครื่องหมายสกุลเงิน [0]_Person" xfId="58081"/>
    <cellStyle name="เครื่องหมายสกุลเงิน_Person" xfId="58082"/>
    <cellStyle name="ปกติ_Person" xfId="58083"/>
    <cellStyle name="꒰腛_x0001_" xfId="56865"/>
    <cellStyle name=" [0.00]_ Att. 1- Cover" xfId="56866"/>
    <cellStyle name="_ Att. 1- Cover" xfId="56867"/>
    <cellStyle name="?_ Att. 1- Cover" xfId="56868"/>
    <cellStyle name="똿뗦먛귟 [0.00]_PRODUCT DETAIL Q1" xfId="56869"/>
    <cellStyle name="똿뗦먛귟_PRODUCT DETAIL Q1" xfId="56870"/>
    <cellStyle name="믅됞 [0.00]_PRODUCT DETAIL Q1" xfId="56871"/>
    <cellStyle name="믅됞_PRODUCT DETAIL Q1" xfId="56872"/>
    <cellStyle name="백분율_95" xfId="56873"/>
    <cellStyle name="뷭?_BOOKSHIP" xfId="56874"/>
    <cellStyle name="쉼표 [0]_Fixed AssetsDep 2002 _ ISP" xfId="58084"/>
    <cellStyle name="쉼표_india cement IC June 2004" xfId="56875"/>
    <cellStyle name="콤마 [0]_11월1주" xfId="58085"/>
    <cellStyle name="콤마_1202" xfId="56876"/>
    <cellStyle name="통화 [0]_1202" xfId="56877"/>
    <cellStyle name="통화_1202" xfId="56878"/>
    <cellStyle name="표준_(정보부문)월별인원계획" xfId="56879"/>
    <cellStyle name="하이퍼링크_india cement IC June 2004" xfId="56880"/>
    <cellStyle name="一般_00Q3902REV.1" xfId="56881"/>
    <cellStyle name="入力" xfId="58086"/>
    <cellStyle name="入力 2" xfId="58087"/>
    <cellStyle name="入力 3" xfId="58088"/>
    <cellStyle name="入力 4" xfId="58089"/>
    <cellStyle name="入力 5" xfId="58090"/>
    <cellStyle name="出力" xfId="58091"/>
    <cellStyle name="出力 2" xfId="58092"/>
    <cellStyle name="出力 3" xfId="58093"/>
    <cellStyle name="出力 4" xfId="58094"/>
    <cellStyle name="出力 5" xfId="58095"/>
    <cellStyle name="千位分隔[0]_conv" xfId="56882"/>
    <cellStyle name="千位分隔_Sheet2" xfId="58096"/>
    <cellStyle name="千分位[0]_00Q3902REV.1" xfId="56883"/>
    <cellStyle name="千分位_00Q3902REV.1" xfId="56884"/>
    <cellStyle name="常规_~ME3C72" xfId="56885"/>
    <cellStyle name="悪い" xfId="58097"/>
    <cellStyle name="未定義" xfId="58098"/>
    <cellStyle name="桁区切り [0.0]" xfId="56886"/>
    <cellStyle name="桁区切り [0.00] 2" xfId="58099"/>
    <cellStyle name="桁区切り [0.00]_7月5日提出（HZM）" xfId="56887"/>
    <cellStyle name="桁区切り 2" xfId="58100"/>
    <cellStyle name="桁区切り 2 2" xfId="58101"/>
    <cellStyle name="桁区切り 2 2 2" xfId="58102"/>
    <cellStyle name="桁区切り 3" xfId="58103"/>
    <cellStyle name="桁区切り_08-00 NET Summary" xfId="56888"/>
    <cellStyle name="標準 2" xfId="58104"/>
    <cellStyle name="標準_(A1)BOQ " xfId="56889"/>
    <cellStyle name="良い" xfId="58105"/>
    <cellStyle name="見出し 1" xfId="58106"/>
    <cellStyle name="見出し 2" xfId="58107"/>
    <cellStyle name="見出し 3" xfId="58108"/>
    <cellStyle name="見出し 4" xfId="58109"/>
    <cellStyle name="計算" xfId="58110"/>
    <cellStyle name="計算 2" xfId="58111"/>
    <cellStyle name="計算 3" xfId="58112"/>
    <cellStyle name="計算 4" xfId="58113"/>
    <cellStyle name="計算 5" xfId="58114"/>
    <cellStyle name="説明文" xfId="58115"/>
    <cellStyle name="警告文" xfId="58116"/>
    <cellStyle name="貨幣 [0]_00Q3902REV.1" xfId="56890"/>
    <cellStyle name="貨幣[0]_BRE" xfId="56891"/>
    <cellStyle name="貨幣_00Q3902REV.1" xfId="56892"/>
    <cellStyle name="通浦 [0.00]_laroux" xfId="58117"/>
    <cellStyle name="通浦_laroux" xfId="58118"/>
    <cellStyle name="通貨 [0.00]_ARAVA" xfId="58119"/>
    <cellStyle name="通貨_ARAVA" xfId="58120"/>
    <cellStyle name="集計" xfId="58121"/>
    <cellStyle name="集計 2" xfId="58122"/>
    <cellStyle name="集計 3" xfId="58123"/>
    <cellStyle name="集計 4" xfId="58124"/>
    <cellStyle name="集計 5" xfId="58125"/>
    <cellStyle name="非表示" xfId="56893"/>
    <cellStyle name="非表示 2" xfId="56894"/>
    <cellStyle name="非表示 2 2" xfId="56895"/>
    <cellStyle name="非表示 3" xfId="56896"/>
  </cellStyles>
  <dxfs count="0"/>
  <tableStyles count="0" defaultTableStyle="TableStyleMedium9" defaultPivotStyle="PivotStyleLight16"/>
  <colors>
    <mruColors>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9.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63" Type="http://schemas.openxmlformats.org/officeDocument/2006/relationships/externalLink" Target="externalLinks/externalLink46.xml"/><Relationship Id="rId68" Type="http://schemas.openxmlformats.org/officeDocument/2006/relationships/externalLink" Target="externalLinks/externalLink51.xml"/><Relationship Id="rId84" Type="http://schemas.openxmlformats.org/officeDocument/2006/relationships/styles" Target="styles.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5" Type="http://schemas.openxmlformats.org/officeDocument/2006/relationships/worksheet" Target="worksheets/sheet5.xml"/><Relationship Id="rId19" Type="http://schemas.openxmlformats.org/officeDocument/2006/relationships/externalLink" Target="externalLinks/externalLink2.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56" Type="http://schemas.openxmlformats.org/officeDocument/2006/relationships/externalLink" Target="externalLinks/externalLink39.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77" Type="http://schemas.openxmlformats.org/officeDocument/2006/relationships/externalLink" Target="externalLinks/externalLink60.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80" Type="http://schemas.openxmlformats.org/officeDocument/2006/relationships/externalLink" Target="externalLinks/externalLink63.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59" Type="http://schemas.openxmlformats.org/officeDocument/2006/relationships/externalLink" Target="externalLinks/externalLink42.xml"/><Relationship Id="rId67" Type="http://schemas.openxmlformats.org/officeDocument/2006/relationships/externalLink" Target="externalLinks/externalLink50.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54" Type="http://schemas.openxmlformats.org/officeDocument/2006/relationships/externalLink" Target="externalLinks/externalLink37.xml"/><Relationship Id="rId62" Type="http://schemas.openxmlformats.org/officeDocument/2006/relationships/externalLink" Target="externalLinks/externalLink45.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externalLink" Target="externalLinks/externalLink40.xml"/><Relationship Id="rId10" Type="http://schemas.openxmlformats.org/officeDocument/2006/relationships/worksheet" Target="worksheets/sheet10.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81" Type="http://schemas.openxmlformats.org/officeDocument/2006/relationships/externalLink" Target="externalLinks/externalLink64.xml"/><Relationship Id="rId86"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7" Type="http://schemas.openxmlformats.org/officeDocument/2006/relationships/worksheet" Target="worksheets/sheet7.xml"/><Relationship Id="rId71" Type="http://schemas.openxmlformats.org/officeDocument/2006/relationships/externalLink" Target="externalLinks/externalLink54.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4914900"/>
          <a:ext cx="639127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Users/MUKESH~1/AppData/Local/Temp/FS%20Ind-AS%20Impact-1.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Accounts%20Format%20March'18%20%2003.04.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xml:space="preserve">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xml:space="preserve">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
FEB 2007, Fcst
FEB 2007, PY
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
FEB 2007</v>
          </cell>
          <cell r="C16" t="str">
            <v>Fcst
FEB 2007</v>
          </cell>
          <cell r="D16" t="str">
            <v>PY
FEB 2006</v>
          </cell>
          <cell r="E16" t="str">
            <v>B/(W) 
Act to Fcst</v>
          </cell>
          <cell r="F16" t="str">
            <v>B/(W) 
Act to PY</v>
          </cell>
          <cell r="G16" t="str">
            <v>Act
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xml:space="preserve"> </v>
          </cell>
        </row>
        <row r="2">
          <cell r="J2" t="str">
            <v>CC</v>
          </cell>
          <cell r="N2" t="str">
            <v>Adj YTD Bal - R3</v>
          </cell>
        </row>
        <row r="3">
          <cell r="J3" t="str">
            <v xml:space="preserve"> </v>
          </cell>
        </row>
        <row r="4">
          <cell r="J4" t="str">
            <v xml:space="preserve"> </v>
          </cell>
        </row>
        <row r="5">
          <cell r="J5" t="str">
            <v xml:space="preserve"> </v>
          </cell>
        </row>
        <row r="6">
          <cell r="J6" t="str">
            <v xml:space="preserve">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xml:space="preserve"> </v>
          </cell>
          <cell r="N11" t="str">
            <v xml:space="preserve"> </v>
          </cell>
        </row>
        <row r="12">
          <cell r="J12" t="str">
            <v>BA 02</v>
          </cell>
          <cell r="N12" t="str">
            <v xml:space="preserve"> </v>
          </cell>
        </row>
        <row r="13">
          <cell r="J13" t="str">
            <v>BA 03</v>
          </cell>
          <cell r="N13" t="str">
            <v xml:space="preserve"> </v>
          </cell>
        </row>
        <row r="14">
          <cell r="J14" t="str">
            <v>BA 17</v>
          </cell>
          <cell r="N14" t="str">
            <v xml:space="preserve">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xml:space="preserve">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xml:space="preserve"> </v>
          </cell>
          <cell r="N26" t="str">
            <v xml:space="preserve"> </v>
          </cell>
        </row>
        <row r="27">
          <cell r="J27" t="str">
            <v xml:space="preserve"> </v>
          </cell>
          <cell r="N27" t="str">
            <v xml:space="preserve"> </v>
          </cell>
        </row>
        <row r="28">
          <cell r="J28" t="str">
            <v>BA 50</v>
          </cell>
          <cell r="N28">
            <v>380766.13</v>
          </cell>
        </row>
        <row r="29">
          <cell r="J29" t="str">
            <v>BA 50</v>
          </cell>
          <cell r="N29">
            <v>68722686.989999995</v>
          </cell>
        </row>
        <row r="30">
          <cell r="J30" t="str">
            <v>BA 50</v>
          </cell>
          <cell r="N30" t="str">
            <v xml:space="preserve"> </v>
          </cell>
        </row>
        <row r="31">
          <cell r="J31" t="str">
            <v xml:space="preserve"> </v>
          </cell>
          <cell r="N31" t="str">
            <v xml:space="preserve"> </v>
          </cell>
        </row>
        <row r="32">
          <cell r="J32" t="str">
            <v>BA 50</v>
          </cell>
          <cell r="N32">
            <v>-3791609.57</v>
          </cell>
        </row>
        <row r="33">
          <cell r="J33" t="str">
            <v>BA 30</v>
          </cell>
          <cell r="N33">
            <v>0</v>
          </cell>
        </row>
        <row r="34">
          <cell r="J34" t="str">
            <v xml:space="preserve"> </v>
          </cell>
          <cell r="N34" t="str">
            <v xml:space="preserve"> </v>
          </cell>
        </row>
        <row r="35">
          <cell r="J35" t="str">
            <v>BA 32</v>
          </cell>
          <cell r="N35" t="str">
            <v xml:space="preserve">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xml:space="preserve">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xml:space="preserve">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xml:space="preserve"> </v>
          </cell>
          <cell r="N57" t="str">
            <v xml:space="preserve"> </v>
          </cell>
        </row>
        <row r="58">
          <cell r="J58" t="str">
            <v>BA 50</v>
          </cell>
          <cell r="N58">
            <v>234137.23</v>
          </cell>
        </row>
        <row r="59">
          <cell r="J59" t="str">
            <v>BA 50</v>
          </cell>
          <cell r="N59" t="str">
            <v xml:space="preserve"> </v>
          </cell>
        </row>
        <row r="60">
          <cell r="J60" t="str">
            <v xml:space="preserve"> </v>
          </cell>
          <cell r="N60" t="str">
            <v xml:space="preserve"> </v>
          </cell>
        </row>
        <row r="61">
          <cell r="J61" t="str">
            <v xml:space="preserve"> </v>
          </cell>
          <cell r="N61" t="str">
            <v xml:space="preserve"> </v>
          </cell>
        </row>
        <row r="62">
          <cell r="J62" t="str">
            <v>BA 22</v>
          </cell>
          <cell r="N62" t="str">
            <v xml:space="preserve"> </v>
          </cell>
        </row>
        <row r="63">
          <cell r="N63" t="str">
            <v xml:space="preserve"> </v>
          </cell>
        </row>
        <row r="64">
          <cell r="J64" t="str">
            <v>BA 20</v>
          </cell>
          <cell r="N64">
            <v>33149459</v>
          </cell>
        </row>
        <row r="65">
          <cell r="J65" t="str">
            <v xml:space="preserve"> </v>
          </cell>
          <cell r="N65" t="str">
            <v xml:space="preserve">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xml:space="preserve"> </v>
          </cell>
          <cell r="N71" t="str">
            <v xml:space="preserve"> </v>
          </cell>
        </row>
        <row r="72">
          <cell r="J72" t="str">
            <v>BA 21</v>
          </cell>
          <cell r="N72">
            <v>88969.93</v>
          </cell>
        </row>
        <row r="73">
          <cell r="J73" t="str">
            <v>BA 21</v>
          </cell>
          <cell r="N73">
            <v>8882254.1500000004</v>
          </cell>
        </row>
        <row r="74">
          <cell r="J74" t="str">
            <v xml:space="preserve"> </v>
          </cell>
          <cell r="N74" t="str">
            <v xml:space="preserve"> </v>
          </cell>
        </row>
        <row r="75">
          <cell r="J75" t="str">
            <v>BA 21</v>
          </cell>
          <cell r="N75">
            <v>2973275.89</v>
          </cell>
        </row>
        <row r="76">
          <cell r="J76" t="str">
            <v>BA 21</v>
          </cell>
          <cell r="N76">
            <v>462.18</v>
          </cell>
        </row>
        <row r="77">
          <cell r="J77" t="str">
            <v>BA 21</v>
          </cell>
          <cell r="N77">
            <v>1150185.76</v>
          </cell>
        </row>
        <row r="78">
          <cell r="J78" t="str">
            <v xml:space="preserve"> </v>
          </cell>
          <cell r="N78" t="str">
            <v xml:space="preserve"> </v>
          </cell>
        </row>
        <row r="79">
          <cell r="J79" t="str">
            <v>BA 23</v>
          </cell>
          <cell r="N79">
            <v>5441271</v>
          </cell>
        </row>
        <row r="80">
          <cell r="J80" t="str">
            <v>BL 01</v>
          </cell>
          <cell r="N80">
            <v>-5441271</v>
          </cell>
        </row>
        <row r="81">
          <cell r="J81" t="str">
            <v xml:space="preserve"> </v>
          </cell>
          <cell r="N81" t="str">
            <v xml:space="preserve"> </v>
          </cell>
        </row>
        <row r="82">
          <cell r="J82" t="str">
            <v>BA 20</v>
          </cell>
          <cell r="N82">
            <v>-3141933</v>
          </cell>
        </row>
        <row r="83">
          <cell r="J83" t="str">
            <v>BA 21</v>
          </cell>
          <cell r="N83">
            <v>-1543979.74</v>
          </cell>
        </row>
        <row r="84">
          <cell r="J84" t="str">
            <v xml:space="preserve"> </v>
          </cell>
          <cell r="N84" t="str">
            <v xml:space="preserve"> </v>
          </cell>
        </row>
        <row r="85">
          <cell r="J85" t="e">
            <v>#N/A</v>
          </cell>
          <cell r="N85" t="str">
            <v xml:space="preserve"> </v>
          </cell>
        </row>
        <row r="86">
          <cell r="J86" t="e">
            <v>#N/A</v>
          </cell>
          <cell r="N86" t="str">
            <v xml:space="preserve"> </v>
          </cell>
        </row>
        <row r="87">
          <cell r="J87" t="e">
            <v>#N/A</v>
          </cell>
          <cell r="N87" t="str">
            <v xml:space="preserve"> </v>
          </cell>
        </row>
        <row r="88">
          <cell r="J88" t="str">
            <v xml:space="preserve"> </v>
          </cell>
          <cell r="N88" t="str">
            <v xml:space="preserve"> </v>
          </cell>
        </row>
        <row r="89">
          <cell r="J89" t="str">
            <v xml:space="preserve"> </v>
          </cell>
          <cell r="N89" t="str">
            <v xml:space="preserve"> </v>
          </cell>
        </row>
        <row r="90">
          <cell r="J90" t="str">
            <v>BA 30</v>
          </cell>
          <cell r="N90">
            <v>2013306.59</v>
          </cell>
        </row>
        <row r="91">
          <cell r="J91" t="str">
            <v xml:space="preserve"> </v>
          </cell>
          <cell r="N91" t="str">
            <v xml:space="preserve"> </v>
          </cell>
        </row>
        <row r="92">
          <cell r="J92" t="str">
            <v xml:space="preserve"> </v>
          </cell>
          <cell r="N92" t="str">
            <v xml:space="preserve"> </v>
          </cell>
        </row>
        <row r="93">
          <cell r="J93" t="str">
            <v>BA 10</v>
          </cell>
          <cell r="N93">
            <v>1809079.55</v>
          </cell>
        </row>
        <row r="94">
          <cell r="J94" t="str">
            <v xml:space="preserve"> </v>
          </cell>
          <cell r="N94" t="str">
            <v xml:space="preserve"> </v>
          </cell>
        </row>
        <row r="95">
          <cell r="J95" t="str">
            <v>BA 12</v>
          </cell>
          <cell r="N95">
            <v>92841109.620000005</v>
          </cell>
        </row>
        <row r="96">
          <cell r="J96" t="str">
            <v>BA 12</v>
          </cell>
          <cell r="N96">
            <v>300897.09999999998</v>
          </cell>
        </row>
        <row r="97">
          <cell r="J97" t="str">
            <v>BA 12</v>
          </cell>
          <cell r="N97">
            <v>192250</v>
          </cell>
        </row>
        <row r="98">
          <cell r="J98" t="str">
            <v xml:space="preserve"> </v>
          </cell>
          <cell r="N98" t="str">
            <v xml:space="preserve">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xml:space="preserve"> </v>
          </cell>
        </row>
        <row r="104">
          <cell r="J104" t="str">
            <v>BA 13</v>
          </cell>
          <cell r="N104">
            <v>4734443</v>
          </cell>
        </row>
        <row r="105">
          <cell r="J105" t="str">
            <v>BA 13</v>
          </cell>
          <cell r="N105">
            <v>305324</v>
          </cell>
        </row>
        <row r="106">
          <cell r="J106" t="str">
            <v>BA 11</v>
          </cell>
          <cell r="N106">
            <v>9829116</v>
          </cell>
        </row>
        <row r="107">
          <cell r="J107" t="str">
            <v xml:space="preserve"> </v>
          </cell>
          <cell r="N107" t="str">
            <v xml:space="preserve"> </v>
          </cell>
        </row>
        <row r="108">
          <cell r="J108" t="str">
            <v>BA 13</v>
          </cell>
          <cell r="N108">
            <v>20731534</v>
          </cell>
        </row>
        <row r="109">
          <cell r="J109" t="str">
            <v>BA 13</v>
          </cell>
          <cell r="N109">
            <v>176443</v>
          </cell>
        </row>
        <row r="110">
          <cell r="J110" t="str">
            <v xml:space="preserve"> </v>
          </cell>
          <cell r="N110" t="str">
            <v xml:space="preserve"> </v>
          </cell>
        </row>
        <row r="111">
          <cell r="J111" t="str">
            <v>BA 14</v>
          </cell>
          <cell r="N111">
            <v>4827468</v>
          </cell>
        </row>
        <row r="112">
          <cell r="J112" t="str">
            <v>BA 14</v>
          </cell>
          <cell r="N112">
            <v>60721</v>
          </cell>
        </row>
        <row r="113">
          <cell r="J113" t="str">
            <v>BA 15</v>
          </cell>
          <cell r="N113">
            <v>10678058</v>
          </cell>
        </row>
        <row r="114">
          <cell r="J114" t="str">
            <v xml:space="preserve"> </v>
          </cell>
          <cell r="N114" t="str">
            <v xml:space="preserve"> </v>
          </cell>
        </row>
        <row r="115">
          <cell r="J115" t="str">
            <v>BA 19</v>
          </cell>
          <cell r="N115" t="str">
            <v xml:space="preserve"> </v>
          </cell>
        </row>
        <row r="116">
          <cell r="J116" t="str">
            <v>BA 19</v>
          </cell>
          <cell r="N116" t="str">
            <v xml:space="preserve"> </v>
          </cell>
        </row>
        <row r="117">
          <cell r="J117" t="str">
            <v>BA 19</v>
          </cell>
          <cell r="N117" t="str">
            <v xml:space="preserve"> </v>
          </cell>
        </row>
        <row r="118">
          <cell r="J118" t="str">
            <v>BA 19</v>
          </cell>
          <cell r="N118" t="str">
            <v xml:space="preserve"> </v>
          </cell>
        </row>
        <row r="119">
          <cell r="J119" t="str">
            <v xml:space="preserve"> </v>
          </cell>
          <cell r="N119" t="str">
            <v xml:space="preserve"> </v>
          </cell>
        </row>
        <row r="120">
          <cell r="J120" t="str">
            <v xml:space="preserve"> </v>
          </cell>
          <cell r="N120" t="str">
            <v xml:space="preserve"> </v>
          </cell>
        </row>
        <row r="121">
          <cell r="J121" t="str">
            <v xml:space="preserve"> </v>
          </cell>
          <cell r="N121" t="str">
            <v xml:space="preserve"> </v>
          </cell>
        </row>
        <row r="122">
          <cell r="J122" t="str">
            <v xml:space="preserve"> </v>
          </cell>
          <cell r="N122" t="str">
            <v xml:space="preserve"> </v>
          </cell>
        </row>
        <row r="123">
          <cell r="J123" t="str">
            <v>BD 12</v>
          </cell>
          <cell r="N123">
            <v>-17745916</v>
          </cell>
        </row>
        <row r="124">
          <cell r="J124" t="str">
            <v>BD 12</v>
          </cell>
          <cell r="N124">
            <v>-159742.1</v>
          </cell>
        </row>
        <row r="125">
          <cell r="J125" t="str">
            <v>BD 12</v>
          </cell>
          <cell r="N125">
            <v>-122332</v>
          </cell>
        </row>
        <row r="126">
          <cell r="J126" t="str">
            <v xml:space="preserve"> </v>
          </cell>
          <cell r="N126" t="str">
            <v xml:space="preserve">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xml:space="preserve"> </v>
          </cell>
        </row>
        <row r="132">
          <cell r="J132" t="str">
            <v>BD 13</v>
          </cell>
          <cell r="N132">
            <v>-1454968</v>
          </cell>
        </row>
        <row r="133">
          <cell r="J133" t="str">
            <v>BD 13</v>
          </cell>
          <cell r="N133">
            <v>-113696</v>
          </cell>
        </row>
        <row r="134">
          <cell r="J134" t="str">
            <v>BD 11</v>
          </cell>
          <cell r="N134">
            <v>-6266518</v>
          </cell>
        </row>
        <row r="135">
          <cell r="J135" t="str">
            <v xml:space="preserve"> </v>
          </cell>
          <cell r="N135" t="str">
            <v xml:space="preserve"> </v>
          </cell>
        </row>
        <row r="136">
          <cell r="J136" t="str">
            <v>BD 13</v>
          </cell>
          <cell r="N136">
            <v>-12602280.800000001</v>
          </cell>
        </row>
        <row r="137">
          <cell r="J137" t="str">
            <v>BD 13</v>
          </cell>
          <cell r="N137">
            <v>-176443</v>
          </cell>
        </row>
        <row r="138">
          <cell r="J138" t="str">
            <v xml:space="preserve"> </v>
          </cell>
          <cell r="N138" t="str">
            <v xml:space="preserve"> </v>
          </cell>
        </row>
        <row r="139">
          <cell r="J139" t="str">
            <v>BD 14</v>
          </cell>
          <cell r="N139">
            <v>-2202724</v>
          </cell>
        </row>
        <row r="140">
          <cell r="J140" t="str">
            <v>BD 14</v>
          </cell>
          <cell r="N140">
            <v>-21072</v>
          </cell>
        </row>
        <row r="141">
          <cell r="J141" t="str">
            <v>BD 15</v>
          </cell>
          <cell r="N141">
            <v>-3542768</v>
          </cell>
        </row>
        <row r="142">
          <cell r="J142" t="str">
            <v xml:space="preserve"> </v>
          </cell>
          <cell r="N142" t="str">
            <v xml:space="preserve"> </v>
          </cell>
        </row>
        <row r="143">
          <cell r="J143" t="str">
            <v>BA 16</v>
          </cell>
          <cell r="N143" t="str">
            <v xml:space="preserve"> </v>
          </cell>
        </row>
        <row r="144">
          <cell r="J144" t="str">
            <v xml:space="preserve"> </v>
          </cell>
          <cell r="N144" t="str">
            <v xml:space="preserve"> </v>
          </cell>
        </row>
        <row r="145">
          <cell r="J145" t="str">
            <v>BD 16</v>
          </cell>
          <cell r="N145" t="str">
            <v xml:space="preserve"> </v>
          </cell>
        </row>
        <row r="146">
          <cell r="J146" t="str">
            <v xml:space="preserve"> </v>
          </cell>
          <cell r="N146" t="str">
            <v xml:space="preserve"> </v>
          </cell>
        </row>
        <row r="147">
          <cell r="J147" t="str">
            <v xml:space="preserve"> </v>
          </cell>
          <cell r="N147" t="str">
            <v xml:space="preserve"> </v>
          </cell>
        </row>
        <row r="148">
          <cell r="J148" t="str">
            <v>BA 31</v>
          </cell>
          <cell r="N148" t="str">
            <v xml:space="preserve"> </v>
          </cell>
        </row>
        <row r="149">
          <cell r="J149" t="str">
            <v>BA 31</v>
          </cell>
          <cell r="N149">
            <v>28659.47</v>
          </cell>
        </row>
        <row r="150">
          <cell r="J150" t="str">
            <v>BA 31</v>
          </cell>
          <cell r="N150" t="str">
            <v xml:space="preserve">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xml:space="preserve"> </v>
          </cell>
          <cell r="N158" t="str">
            <v xml:space="preserve"> </v>
          </cell>
        </row>
        <row r="159">
          <cell r="J159" t="str">
            <v xml:space="preserve"> </v>
          </cell>
          <cell r="N159" t="str">
            <v xml:space="preserve"> </v>
          </cell>
        </row>
        <row r="160">
          <cell r="J160" t="str">
            <v xml:space="preserve"> </v>
          </cell>
          <cell r="N160" t="str">
            <v xml:space="preserve"> </v>
          </cell>
        </row>
        <row r="161">
          <cell r="J161" t="str">
            <v xml:space="preserve"> </v>
          </cell>
          <cell r="N161" t="str">
            <v xml:space="preserve"> </v>
          </cell>
        </row>
        <row r="162">
          <cell r="J162" t="str">
            <v>BL 01</v>
          </cell>
          <cell r="N162">
            <v>-40702.39</v>
          </cell>
        </row>
        <row r="163">
          <cell r="J163" t="str">
            <v>BL 01</v>
          </cell>
          <cell r="N163">
            <v>-7007203.6299999999</v>
          </cell>
        </row>
        <row r="164">
          <cell r="J164" t="str">
            <v>BL 01</v>
          </cell>
          <cell r="N164" t="str">
            <v xml:space="preserve"> </v>
          </cell>
        </row>
        <row r="165">
          <cell r="J165" t="str">
            <v>BL 01</v>
          </cell>
          <cell r="N165">
            <v>-523064</v>
          </cell>
        </row>
        <row r="166">
          <cell r="J166" t="str">
            <v xml:space="preserve"> </v>
          </cell>
          <cell r="N166" t="str">
            <v xml:space="preserve"> </v>
          </cell>
        </row>
        <row r="167">
          <cell r="J167" t="str">
            <v>BA 19</v>
          </cell>
          <cell r="N167">
            <v>250000</v>
          </cell>
        </row>
        <row r="168">
          <cell r="J168" t="str">
            <v>BA 30</v>
          </cell>
          <cell r="N168">
            <v>2459202.44</v>
          </cell>
        </row>
        <row r="169">
          <cell r="J169" t="str">
            <v xml:space="preserve"> </v>
          </cell>
          <cell r="N169" t="str">
            <v xml:space="preserve"> </v>
          </cell>
        </row>
        <row r="170">
          <cell r="J170" t="str">
            <v>BL 01</v>
          </cell>
          <cell r="N170">
            <v>-1806087.48</v>
          </cell>
        </row>
        <row r="171">
          <cell r="J171" t="str">
            <v>BL 01</v>
          </cell>
          <cell r="N171" t="str">
            <v xml:space="preserve"> </v>
          </cell>
        </row>
        <row r="172">
          <cell r="J172" t="str">
            <v>BL 10</v>
          </cell>
          <cell r="N172" t="str">
            <v xml:space="preserve"> </v>
          </cell>
        </row>
        <row r="173">
          <cell r="J173" t="str">
            <v>BL 03</v>
          </cell>
          <cell r="N173">
            <v>-1399827</v>
          </cell>
        </row>
        <row r="174">
          <cell r="J174" t="str">
            <v>BL 11</v>
          </cell>
          <cell r="N174" t="str">
            <v xml:space="preserve"> </v>
          </cell>
        </row>
        <row r="175">
          <cell r="J175" t="str">
            <v>BL 01</v>
          </cell>
          <cell r="N175" t="str">
            <v xml:space="preserve"> </v>
          </cell>
        </row>
        <row r="176">
          <cell r="J176" t="str">
            <v>BL 01</v>
          </cell>
          <cell r="N176" t="str">
            <v xml:space="preserve"> </v>
          </cell>
        </row>
        <row r="177">
          <cell r="J177" t="str">
            <v>BL 01</v>
          </cell>
          <cell r="N177" t="str">
            <v xml:space="preserve"> </v>
          </cell>
        </row>
        <row r="178">
          <cell r="J178" t="str">
            <v>BL 01</v>
          </cell>
          <cell r="N178">
            <v>-610.34</v>
          </cell>
        </row>
        <row r="179">
          <cell r="J179" t="str">
            <v>BL 01</v>
          </cell>
          <cell r="N179">
            <v>-325617.26</v>
          </cell>
        </row>
        <row r="180">
          <cell r="J180" t="str">
            <v>BL 01</v>
          </cell>
          <cell r="N180">
            <v>-76370.509999999995</v>
          </cell>
        </row>
        <row r="181">
          <cell r="J181" t="str">
            <v xml:space="preserve"> </v>
          </cell>
          <cell r="N181" t="str">
            <v xml:space="preserve"> </v>
          </cell>
        </row>
        <row r="182">
          <cell r="J182">
            <v>0</v>
          </cell>
          <cell r="N182" t="str">
            <v xml:space="preserve"> </v>
          </cell>
        </row>
        <row r="183">
          <cell r="J183">
            <v>0</v>
          </cell>
          <cell r="N183" t="str">
            <v xml:space="preserve"> </v>
          </cell>
        </row>
        <row r="184">
          <cell r="J184" t="str">
            <v xml:space="preserve"> </v>
          </cell>
          <cell r="N184" t="str">
            <v xml:space="preserve"> </v>
          </cell>
        </row>
        <row r="185">
          <cell r="J185" t="str">
            <v>BL 01</v>
          </cell>
          <cell r="N185">
            <v>-2849277.34</v>
          </cell>
        </row>
        <row r="186">
          <cell r="J186" t="str">
            <v>BL 01</v>
          </cell>
          <cell r="N186">
            <v>-239700</v>
          </cell>
        </row>
        <row r="187">
          <cell r="J187" t="str">
            <v>BL 01</v>
          </cell>
          <cell r="N187">
            <v>-220763</v>
          </cell>
        </row>
        <row r="188">
          <cell r="J188" t="str">
            <v>BL 01</v>
          </cell>
          <cell r="N188" t="str">
            <v xml:space="preserve">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xml:space="preserve"> </v>
          </cell>
        </row>
        <row r="194">
          <cell r="J194" t="str">
            <v>BL 01</v>
          </cell>
          <cell r="N194" t="str">
            <v xml:space="preserve"> </v>
          </cell>
        </row>
        <row r="195">
          <cell r="J195" t="str">
            <v xml:space="preserve"> </v>
          </cell>
          <cell r="N195" t="str">
            <v xml:space="preserve"> </v>
          </cell>
        </row>
        <row r="196">
          <cell r="J196" t="str">
            <v xml:space="preserve"> </v>
          </cell>
          <cell r="N196" t="str">
            <v xml:space="preserve"> </v>
          </cell>
        </row>
        <row r="197">
          <cell r="J197" t="str">
            <v xml:space="preserve"> </v>
          </cell>
          <cell r="N197" t="str">
            <v xml:space="preserve"> </v>
          </cell>
        </row>
        <row r="198">
          <cell r="J198" t="str">
            <v>BL 01</v>
          </cell>
          <cell r="N198">
            <v>-704237</v>
          </cell>
        </row>
        <row r="199">
          <cell r="J199" t="str">
            <v>BL 01</v>
          </cell>
          <cell r="N199" t="str">
            <v xml:space="preserve"> </v>
          </cell>
        </row>
        <row r="200">
          <cell r="J200" t="str">
            <v>BL 01</v>
          </cell>
          <cell r="N200" t="str">
            <v xml:space="preserve">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xml:space="preserve"> </v>
          </cell>
          <cell r="N206" t="str">
            <v xml:space="preserve"> </v>
          </cell>
        </row>
        <row r="207">
          <cell r="J207" t="str">
            <v>BL 12</v>
          </cell>
          <cell r="N207">
            <v>-1353253.63</v>
          </cell>
        </row>
        <row r="208">
          <cell r="J208" t="str">
            <v>BL 01</v>
          </cell>
          <cell r="N208" t="str">
            <v xml:space="preserve">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xml:space="preserve"> </v>
          </cell>
          <cell r="N213" t="str">
            <v xml:space="preserve"> </v>
          </cell>
        </row>
        <row r="214">
          <cell r="J214" t="str">
            <v>BL 01</v>
          </cell>
          <cell r="N214">
            <v>-4264750</v>
          </cell>
        </row>
        <row r="215">
          <cell r="J215" t="str">
            <v>BL 01</v>
          </cell>
          <cell r="N215" t="str">
            <v xml:space="preserve"> </v>
          </cell>
        </row>
        <row r="216">
          <cell r="J216" t="str">
            <v>BL 01</v>
          </cell>
          <cell r="N216" t="str">
            <v xml:space="preserve"> </v>
          </cell>
        </row>
        <row r="217">
          <cell r="J217" t="str">
            <v>BL 01</v>
          </cell>
          <cell r="N217">
            <v>-1560718.66</v>
          </cell>
        </row>
        <row r="218">
          <cell r="J218" t="str">
            <v>BL 01</v>
          </cell>
          <cell r="N218">
            <v>-1946975.49</v>
          </cell>
        </row>
        <row r="219">
          <cell r="J219" t="str">
            <v>BL 15</v>
          </cell>
          <cell r="N219">
            <v>-8456960</v>
          </cell>
        </row>
        <row r="220">
          <cell r="J220" t="str">
            <v>BL 01</v>
          </cell>
          <cell r="N220" t="str">
            <v xml:space="preserve"> </v>
          </cell>
        </row>
        <row r="221">
          <cell r="J221" t="str">
            <v xml:space="preserve"> </v>
          </cell>
          <cell r="N221" t="str">
            <v xml:space="preserve"> </v>
          </cell>
        </row>
        <row r="222">
          <cell r="J222" t="str">
            <v>BL 01</v>
          </cell>
          <cell r="N222">
            <v>60535.75</v>
          </cell>
        </row>
        <row r="223">
          <cell r="J223" t="str">
            <v>BL 01</v>
          </cell>
          <cell r="N223">
            <v>1224.8699999999999</v>
          </cell>
        </row>
        <row r="224">
          <cell r="J224" t="str">
            <v>BL 01</v>
          </cell>
          <cell r="N224">
            <v>351</v>
          </cell>
        </row>
        <row r="225">
          <cell r="J225" t="str">
            <v xml:space="preserve"> </v>
          </cell>
          <cell r="N225" t="str">
            <v xml:space="preserve"> </v>
          </cell>
        </row>
        <row r="226">
          <cell r="J226" t="str">
            <v>BL 01</v>
          </cell>
          <cell r="N226">
            <v>-151716.74</v>
          </cell>
        </row>
        <row r="227">
          <cell r="J227" t="str">
            <v>BL 01</v>
          </cell>
          <cell r="N227">
            <v>0</v>
          </cell>
        </row>
        <row r="228">
          <cell r="J228" t="str">
            <v xml:space="preserve"> </v>
          </cell>
          <cell r="N228" t="str">
            <v xml:space="preserve">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xml:space="preserve"> </v>
          </cell>
        </row>
        <row r="237">
          <cell r="J237" t="str">
            <v>BL 01</v>
          </cell>
          <cell r="N237">
            <v>-0.25</v>
          </cell>
        </row>
        <row r="238">
          <cell r="J238" t="str">
            <v>BL 01</v>
          </cell>
          <cell r="N238" t="str">
            <v xml:space="preserve"> </v>
          </cell>
        </row>
        <row r="239">
          <cell r="J239" t="str">
            <v xml:space="preserve"> </v>
          </cell>
          <cell r="N239" t="str">
            <v xml:space="preserve"> </v>
          </cell>
        </row>
        <row r="240">
          <cell r="J240" t="str">
            <v xml:space="preserve"> </v>
          </cell>
          <cell r="N240" t="str">
            <v xml:space="preserve"> </v>
          </cell>
        </row>
        <row r="241">
          <cell r="J241" t="str">
            <v>BL 17</v>
          </cell>
          <cell r="N241">
            <v>19085913.300000001</v>
          </cell>
        </row>
        <row r="242">
          <cell r="J242" t="str">
            <v>BL 04</v>
          </cell>
          <cell r="N242">
            <v>-12059728.289999999</v>
          </cell>
        </row>
        <row r="243">
          <cell r="J243" t="str">
            <v xml:space="preserve"> </v>
          </cell>
          <cell r="N243" t="str">
            <v xml:space="preserve"> </v>
          </cell>
        </row>
        <row r="244">
          <cell r="J244" t="str">
            <v xml:space="preserve"> </v>
          </cell>
          <cell r="N244" t="str">
            <v xml:space="preserve"> </v>
          </cell>
        </row>
        <row r="245">
          <cell r="J245" t="str">
            <v>BL 13</v>
          </cell>
          <cell r="N245">
            <v>-751732</v>
          </cell>
        </row>
        <row r="246">
          <cell r="J246" t="str">
            <v xml:space="preserve"> </v>
          </cell>
          <cell r="N246" t="str">
            <v xml:space="preserve"> </v>
          </cell>
        </row>
        <row r="247">
          <cell r="J247" t="str">
            <v>BL 40</v>
          </cell>
          <cell r="N247">
            <v>-43925590</v>
          </cell>
        </row>
        <row r="248">
          <cell r="J248" t="str">
            <v>BL 30</v>
          </cell>
          <cell r="N248">
            <v>-466240707.94</v>
          </cell>
        </row>
        <row r="249">
          <cell r="J249" t="str">
            <v xml:space="preserve"> </v>
          </cell>
          <cell r="N249" t="str">
            <v xml:space="preserve"> </v>
          </cell>
        </row>
        <row r="250">
          <cell r="J250" t="str">
            <v>BL 31</v>
          </cell>
          <cell r="N250">
            <v>-109852047.90000001</v>
          </cell>
        </row>
        <row r="251">
          <cell r="J251" t="str">
            <v>BL 31</v>
          </cell>
          <cell r="N251">
            <v>0.59</v>
          </cell>
        </row>
        <row r="252">
          <cell r="J252" t="str">
            <v>BL 30</v>
          </cell>
          <cell r="N252">
            <v>-78250116.379999995</v>
          </cell>
        </row>
        <row r="253">
          <cell r="J253" t="str">
            <v xml:space="preserve"> </v>
          </cell>
          <cell r="N253" t="str">
            <v xml:space="preserve"> </v>
          </cell>
        </row>
        <row r="254">
          <cell r="J254" t="str">
            <v xml:space="preserve"> </v>
          </cell>
          <cell r="N254" t="str">
            <v xml:space="preserve"> </v>
          </cell>
        </row>
        <row r="255">
          <cell r="J255" t="str">
            <v xml:space="preserve"> </v>
          </cell>
          <cell r="N255" t="str">
            <v xml:space="preserve"> </v>
          </cell>
        </row>
        <row r="256">
          <cell r="J256" t="str">
            <v>PI 01</v>
          </cell>
          <cell r="N256">
            <v>-449908934.89999998</v>
          </cell>
        </row>
        <row r="257">
          <cell r="J257" t="str">
            <v>PI 01</v>
          </cell>
          <cell r="N257">
            <v>-1743125.76</v>
          </cell>
        </row>
        <row r="258">
          <cell r="J258" t="str">
            <v>PI 01</v>
          </cell>
          <cell r="N258" t="str">
            <v xml:space="preserve"> </v>
          </cell>
        </row>
        <row r="259">
          <cell r="J259" t="str">
            <v xml:space="preserve"> </v>
          </cell>
          <cell r="N259" t="str">
            <v xml:space="preserve"> </v>
          </cell>
        </row>
        <row r="260">
          <cell r="J260" t="str">
            <v>PI 02</v>
          </cell>
          <cell r="N260" t="str">
            <v xml:space="preserve"> </v>
          </cell>
        </row>
        <row r="261">
          <cell r="J261" t="str">
            <v xml:space="preserve"> </v>
          </cell>
          <cell r="N261" t="str">
            <v xml:space="preserve"> </v>
          </cell>
        </row>
        <row r="262">
          <cell r="J262" t="str">
            <v xml:space="preserve"> </v>
          </cell>
          <cell r="N262" t="str">
            <v xml:space="preserve"> </v>
          </cell>
        </row>
        <row r="263">
          <cell r="J263" t="str">
            <v xml:space="preserve"> </v>
          </cell>
          <cell r="N263" t="str">
            <v xml:space="preserve"> </v>
          </cell>
        </row>
        <row r="264">
          <cell r="J264" t="str">
            <v>PE 01</v>
          </cell>
          <cell r="N264">
            <v>-2353866</v>
          </cell>
        </row>
        <row r="265">
          <cell r="J265" t="str">
            <v>PE 01</v>
          </cell>
          <cell r="N265" t="str">
            <v xml:space="preserve">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xml:space="preserve"> </v>
          </cell>
          <cell r="N270" t="str">
            <v xml:space="preserve"> </v>
          </cell>
        </row>
        <row r="271">
          <cell r="J271" t="str">
            <v>PE 02</v>
          </cell>
          <cell r="N271">
            <v>66266871.439999998</v>
          </cell>
        </row>
        <row r="272">
          <cell r="J272" t="str">
            <v>PE 01</v>
          </cell>
          <cell r="N272" t="str">
            <v xml:space="preserve">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xml:space="preserve"> </v>
          </cell>
        </row>
        <row r="278">
          <cell r="J278" t="str">
            <v>PE 02</v>
          </cell>
          <cell r="N278">
            <v>-9929</v>
          </cell>
        </row>
        <row r="279">
          <cell r="J279" t="str">
            <v>PE 02</v>
          </cell>
          <cell r="N279" t="str">
            <v xml:space="preserve"> </v>
          </cell>
        </row>
        <row r="280">
          <cell r="J280" t="str">
            <v>PE 02</v>
          </cell>
          <cell r="N280" t="str">
            <v xml:space="preserve"> </v>
          </cell>
        </row>
        <row r="281">
          <cell r="J281" t="e">
            <v>#N/A</v>
          </cell>
          <cell r="N281" t="str">
            <v xml:space="preserve"> </v>
          </cell>
        </row>
        <row r="282">
          <cell r="J282" t="str">
            <v xml:space="preserve"> </v>
          </cell>
          <cell r="N282" t="str">
            <v xml:space="preserve"> </v>
          </cell>
        </row>
        <row r="283">
          <cell r="J283" t="e">
            <v>#N/A</v>
          </cell>
          <cell r="N283" t="str">
            <v xml:space="preserve"> </v>
          </cell>
        </row>
        <row r="284">
          <cell r="J284" t="e">
            <v>#N/A</v>
          </cell>
          <cell r="N284" t="str">
            <v xml:space="preserve"> </v>
          </cell>
        </row>
        <row r="285">
          <cell r="J285" t="e">
            <v>#N/A</v>
          </cell>
          <cell r="N285" t="str">
            <v xml:space="preserve"> </v>
          </cell>
        </row>
        <row r="286">
          <cell r="J286" t="str">
            <v xml:space="preserve"> </v>
          </cell>
          <cell r="N286" t="str">
            <v xml:space="preserve"> </v>
          </cell>
        </row>
        <row r="287">
          <cell r="J287" t="str">
            <v xml:space="preserve"> </v>
          </cell>
          <cell r="N287" t="str">
            <v xml:space="preserve"> </v>
          </cell>
        </row>
        <row r="288">
          <cell r="J288" t="str">
            <v xml:space="preserve"> </v>
          </cell>
          <cell r="N288" t="str">
            <v xml:space="preserve"> </v>
          </cell>
        </row>
        <row r="289">
          <cell r="J289" t="str">
            <v xml:space="preserve"> </v>
          </cell>
          <cell r="N289" t="str">
            <v xml:space="preserve">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xml:space="preserve"> </v>
          </cell>
          <cell r="N294" t="str">
            <v xml:space="preserve">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xml:space="preserve"> </v>
          </cell>
          <cell r="N300" t="str">
            <v xml:space="preserve">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xml:space="preserve"> </v>
          </cell>
        </row>
        <row r="307">
          <cell r="J307" t="str">
            <v>PE 21</v>
          </cell>
          <cell r="N307">
            <v>739159</v>
          </cell>
        </row>
        <row r="308">
          <cell r="J308" t="str">
            <v>PE 21</v>
          </cell>
          <cell r="N308">
            <v>5544</v>
          </cell>
        </row>
        <row r="309">
          <cell r="J309" t="str">
            <v>PE 21</v>
          </cell>
          <cell r="N309">
            <v>7206</v>
          </cell>
        </row>
        <row r="310">
          <cell r="J310" t="str">
            <v xml:space="preserve"> </v>
          </cell>
          <cell r="N310" t="str">
            <v xml:space="preserve"> </v>
          </cell>
        </row>
        <row r="311">
          <cell r="J311" t="str">
            <v xml:space="preserve"> </v>
          </cell>
          <cell r="N311" t="str">
            <v xml:space="preserve"> </v>
          </cell>
        </row>
        <row r="312">
          <cell r="J312" t="str">
            <v>PE 20</v>
          </cell>
          <cell r="N312">
            <v>307416</v>
          </cell>
        </row>
        <row r="313">
          <cell r="J313" t="str">
            <v>PE 20</v>
          </cell>
          <cell r="N313">
            <v>592530</v>
          </cell>
        </row>
        <row r="314">
          <cell r="J314" t="str">
            <v>PE 20</v>
          </cell>
          <cell r="N314">
            <v>909932.4</v>
          </cell>
        </row>
        <row r="315">
          <cell r="J315" t="str">
            <v xml:space="preserve"> </v>
          </cell>
          <cell r="N315" t="str">
            <v xml:space="preserve"> </v>
          </cell>
        </row>
        <row r="316">
          <cell r="J316" t="str">
            <v xml:space="preserve"> </v>
          </cell>
          <cell r="N316" t="str">
            <v xml:space="preserve"> </v>
          </cell>
        </row>
        <row r="317">
          <cell r="J317" t="str">
            <v>PE 20</v>
          </cell>
          <cell r="N317">
            <v>764015</v>
          </cell>
        </row>
        <row r="318">
          <cell r="J318" t="str">
            <v>PE 20</v>
          </cell>
          <cell r="N318">
            <v>1337705</v>
          </cell>
        </row>
        <row r="319">
          <cell r="J319" t="str">
            <v>PE 20</v>
          </cell>
          <cell r="N319">
            <v>75000</v>
          </cell>
        </row>
        <row r="320">
          <cell r="J320" t="str">
            <v xml:space="preserve"> </v>
          </cell>
          <cell r="N320" t="str">
            <v xml:space="preserve"> </v>
          </cell>
        </row>
        <row r="321">
          <cell r="J321" t="str">
            <v xml:space="preserve"> </v>
          </cell>
          <cell r="N321" t="str">
            <v xml:space="preserve"> </v>
          </cell>
        </row>
        <row r="322">
          <cell r="J322" t="str">
            <v>PE 24</v>
          </cell>
          <cell r="N322">
            <v>116824</v>
          </cell>
        </row>
        <row r="323">
          <cell r="J323" t="str">
            <v xml:space="preserve"> </v>
          </cell>
          <cell r="N323" t="str">
            <v xml:space="preserve"> </v>
          </cell>
        </row>
        <row r="324">
          <cell r="J324" t="e">
            <v>#N/A</v>
          </cell>
          <cell r="N324" t="str">
            <v xml:space="preserve"> </v>
          </cell>
        </row>
        <row r="325">
          <cell r="J325" t="str">
            <v>PE 22</v>
          </cell>
          <cell r="N325">
            <v>2132023</v>
          </cell>
        </row>
        <row r="326">
          <cell r="J326" t="str">
            <v xml:space="preserve"> </v>
          </cell>
          <cell r="N326" t="str">
            <v xml:space="preserve"> </v>
          </cell>
        </row>
        <row r="327">
          <cell r="J327" t="str">
            <v xml:space="preserve"> </v>
          </cell>
          <cell r="N327" t="str">
            <v xml:space="preserve">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xml:space="preserve"> </v>
          </cell>
          <cell r="N335" t="str">
            <v xml:space="preserve"> </v>
          </cell>
        </row>
        <row r="336">
          <cell r="J336" t="str">
            <v xml:space="preserve"> </v>
          </cell>
          <cell r="N336" t="str">
            <v xml:space="preserve"> </v>
          </cell>
        </row>
        <row r="337">
          <cell r="J337" t="str">
            <v xml:space="preserve"> </v>
          </cell>
          <cell r="N337" t="str">
            <v xml:space="preserve"> </v>
          </cell>
        </row>
        <row r="338">
          <cell r="J338" t="str">
            <v>PE 50</v>
          </cell>
          <cell r="N338">
            <v>25430652</v>
          </cell>
        </row>
        <row r="339">
          <cell r="J339" t="str">
            <v>PE 50</v>
          </cell>
          <cell r="N339">
            <v>825746</v>
          </cell>
        </row>
        <row r="340">
          <cell r="J340" t="str">
            <v>PE 50</v>
          </cell>
          <cell r="N340">
            <v>3418708</v>
          </cell>
        </row>
        <row r="341">
          <cell r="J341" t="str">
            <v xml:space="preserve"> </v>
          </cell>
          <cell r="N341" t="str">
            <v xml:space="preserve"> </v>
          </cell>
        </row>
        <row r="342">
          <cell r="J342" t="str">
            <v xml:space="preserve"> </v>
          </cell>
          <cell r="N342" t="str">
            <v xml:space="preserve"> </v>
          </cell>
        </row>
        <row r="343">
          <cell r="J343" t="str">
            <v>PE 12</v>
          </cell>
          <cell r="N343">
            <v>7318265.0899999999</v>
          </cell>
        </row>
        <row r="344">
          <cell r="J344" t="str">
            <v>PE 12</v>
          </cell>
          <cell r="N344">
            <v>284150</v>
          </cell>
        </row>
        <row r="345">
          <cell r="J345" t="str">
            <v xml:space="preserve"> </v>
          </cell>
          <cell r="N345" t="str">
            <v xml:space="preserve"> </v>
          </cell>
        </row>
        <row r="346">
          <cell r="J346" t="str">
            <v>PE 12</v>
          </cell>
          <cell r="N346">
            <v>7651668</v>
          </cell>
        </row>
        <row r="347">
          <cell r="J347" t="str">
            <v>PE 12</v>
          </cell>
          <cell r="N347">
            <v>7122519</v>
          </cell>
        </row>
        <row r="348">
          <cell r="J348" t="str">
            <v xml:space="preserve"> </v>
          </cell>
          <cell r="N348" t="str">
            <v xml:space="preserve"> </v>
          </cell>
        </row>
        <row r="349">
          <cell r="J349" t="str">
            <v xml:space="preserve"> </v>
          </cell>
          <cell r="N349" t="str">
            <v xml:space="preserve"> </v>
          </cell>
        </row>
        <row r="350">
          <cell r="J350" t="str">
            <v>PE 15</v>
          </cell>
          <cell r="N350">
            <v>4132150.98</v>
          </cell>
        </row>
        <row r="351">
          <cell r="J351" t="str">
            <v xml:space="preserve"> </v>
          </cell>
          <cell r="N351" t="str">
            <v xml:space="preserve">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xml:space="preserve"> </v>
          </cell>
          <cell r="N358" t="str">
            <v xml:space="preserve"> </v>
          </cell>
        </row>
        <row r="359">
          <cell r="J359" t="str">
            <v>PE 42</v>
          </cell>
          <cell r="N359">
            <v>9327472.0399999991</v>
          </cell>
        </row>
        <row r="360">
          <cell r="J360" t="str">
            <v xml:space="preserve"> </v>
          </cell>
          <cell r="N360" t="str">
            <v xml:space="preserve"> </v>
          </cell>
        </row>
        <row r="361">
          <cell r="J361" t="str">
            <v xml:space="preserve"> </v>
          </cell>
          <cell r="N361" t="str">
            <v xml:space="preserve"> </v>
          </cell>
        </row>
        <row r="362">
          <cell r="J362" t="str">
            <v>PE 44</v>
          </cell>
          <cell r="N362">
            <v>2125508.31</v>
          </cell>
        </row>
        <row r="363">
          <cell r="J363" t="str">
            <v xml:space="preserve"> </v>
          </cell>
          <cell r="N363" t="str">
            <v xml:space="preserve"> </v>
          </cell>
        </row>
        <row r="364">
          <cell r="J364" t="str">
            <v>PE 43</v>
          </cell>
          <cell r="N364">
            <v>2549415.09</v>
          </cell>
        </row>
        <row r="365">
          <cell r="J365" t="str">
            <v xml:space="preserve"> </v>
          </cell>
          <cell r="N365" t="str">
            <v xml:space="preserve"> </v>
          </cell>
        </row>
        <row r="366">
          <cell r="J366" t="str">
            <v>PE 36</v>
          </cell>
          <cell r="N366">
            <v>1318553.8999999999</v>
          </cell>
        </row>
        <row r="367">
          <cell r="J367" t="str">
            <v>PE 43</v>
          </cell>
          <cell r="N367">
            <v>105980</v>
          </cell>
        </row>
        <row r="368">
          <cell r="J368" t="str">
            <v xml:space="preserve"> </v>
          </cell>
          <cell r="N368" t="str">
            <v xml:space="preserve"> </v>
          </cell>
        </row>
        <row r="369">
          <cell r="J369" t="str">
            <v>PE 40</v>
          </cell>
          <cell r="N369">
            <v>126674.71</v>
          </cell>
        </row>
        <row r="370">
          <cell r="J370" t="str">
            <v xml:space="preserve"> </v>
          </cell>
          <cell r="N370" t="str">
            <v xml:space="preserve"> </v>
          </cell>
        </row>
        <row r="371">
          <cell r="J371" t="str">
            <v>PE 43</v>
          </cell>
          <cell r="N371">
            <v>834110.12</v>
          </cell>
        </row>
        <row r="372">
          <cell r="J372" t="str">
            <v xml:space="preserve"> </v>
          </cell>
          <cell r="N372" t="str">
            <v xml:space="preserve"> </v>
          </cell>
        </row>
        <row r="373">
          <cell r="J373" t="str">
            <v>PE 33</v>
          </cell>
          <cell r="N373">
            <v>4587056.32</v>
          </cell>
        </row>
        <row r="374">
          <cell r="J374" t="str">
            <v>PE 33</v>
          </cell>
          <cell r="N374">
            <v>1641993.76</v>
          </cell>
        </row>
        <row r="375">
          <cell r="J375" t="str">
            <v>PE 24</v>
          </cell>
          <cell r="N375">
            <v>1412549.12</v>
          </cell>
        </row>
        <row r="376">
          <cell r="J376" t="str">
            <v xml:space="preserve"> </v>
          </cell>
          <cell r="N376" t="str">
            <v xml:space="preserve"> </v>
          </cell>
        </row>
        <row r="377">
          <cell r="J377" t="str">
            <v>PE 32</v>
          </cell>
          <cell r="N377">
            <v>103774.82</v>
          </cell>
        </row>
        <row r="378">
          <cell r="J378" t="str">
            <v>PE 43</v>
          </cell>
          <cell r="N378">
            <v>484615.76</v>
          </cell>
        </row>
        <row r="379">
          <cell r="J379" t="str">
            <v>PE 43</v>
          </cell>
          <cell r="N379">
            <v>568896.99</v>
          </cell>
        </row>
        <row r="380">
          <cell r="J380" t="str">
            <v xml:space="preserve"> </v>
          </cell>
          <cell r="N380" t="str">
            <v xml:space="preserve"> </v>
          </cell>
        </row>
        <row r="381">
          <cell r="J381" t="str">
            <v>PE 31</v>
          </cell>
          <cell r="N381" t="str">
            <v xml:space="preserve"> </v>
          </cell>
        </row>
        <row r="382">
          <cell r="J382" t="str">
            <v xml:space="preserve"> </v>
          </cell>
          <cell r="N382" t="str">
            <v xml:space="preserve"> </v>
          </cell>
        </row>
        <row r="383">
          <cell r="J383" t="str">
            <v>PE 31</v>
          </cell>
          <cell r="N383">
            <v>2113596.39</v>
          </cell>
        </row>
        <row r="384">
          <cell r="J384" t="str">
            <v>PE 31</v>
          </cell>
          <cell r="N384" t="str">
            <v xml:space="preserve"> </v>
          </cell>
        </row>
        <row r="385">
          <cell r="J385" t="str">
            <v>PE 81</v>
          </cell>
          <cell r="N385" t="str">
            <v xml:space="preserve"> </v>
          </cell>
        </row>
        <row r="386">
          <cell r="J386" t="str">
            <v>PE 72</v>
          </cell>
          <cell r="N386">
            <v>1350000</v>
          </cell>
        </row>
        <row r="387">
          <cell r="J387" t="str">
            <v xml:space="preserve"> </v>
          </cell>
          <cell r="N387" t="str">
            <v xml:space="preserve"> </v>
          </cell>
        </row>
        <row r="388">
          <cell r="J388" t="str">
            <v xml:space="preserve"> </v>
          </cell>
          <cell r="N388" t="str">
            <v xml:space="preserve"> </v>
          </cell>
        </row>
        <row r="389">
          <cell r="J389" t="str">
            <v xml:space="preserve"> </v>
          </cell>
          <cell r="N389" t="str">
            <v xml:space="preserve">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xml:space="preserve"> </v>
          </cell>
        </row>
        <row r="395">
          <cell r="J395" t="str">
            <v xml:space="preserve"> </v>
          </cell>
          <cell r="N395" t="str">
            <v xml:space="preserve">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xml:space="preserve"> </v>
          </cell>
          <cell r="N400" t="str">
            <v xml:space="preserve"> </v>
          </cell>
        </row>
        <row r="401">
          <cell r="J401" t="str">
            <v>PE 13</v>
          </cell>
          <cell r="N401">
            <v>6637629.8300000001</v>
          </cell>
        </row>
        <row r="402">
          <cell r="J402" t="str">
            <v>PE 13</v>
          </cell>
          <cell r="N402">
            <v>2616267.7799999998</v>
          </cell>
        </row>
        <row r="403">
          <cell r="J403" t="str">
            <v>PE 43</v>
          </cell>
          <cell r="N403">
            <v>354702</v>
          </cell>
        </row>
        <row r="404">
          <cell r="J404" t="str">
            <v xml:space="preserve"> </v>
          </cell>
          <cell r="N404" t="str">
            <v xml:space="preserve"> </v>
          </cell>
        </row>
        <row r="405">
          <cell r="J405" t="str">
            <v>PE 30</v>
          </cell>
          <cell r="N405">
            <v>2175000</v>
          </cell>
        </row>
        <row r="406">
          <cell r="J406" t="str">
            <v>PE 30</v>
          </cell>
          <cell r="N406" t="str">
            <v xml:space="preserve"> </v>
          </cell>
        </row>
        <row r="407">
          <cell r="J407" t="str">
            <v>PE 60</v>
          </cell>
          <cell r="N407">
            <v>797723.24</v>
          </cell>
        </row>
        <row r="408">
          <cell r="J408" t="str">
            <v xml:space="preserve"> </v>
          </cell>
          <cell r="N408" t="str">
            <v xml:space="preserve"> </v>
          </cell>
        </row>
        <row r="409">
          <cell r="J409" t="str">
            <v>PE 43</v>
          </cell>
          <cell r="N409">
            <v>361750.2</v>
          </cell>
        </row>
        <row r="410">
          <cell r="J410" t="str">
            <v>PE 43</v>
          </cell>
          <cell r="N410">
            <v>94717</v>
          </cell>
        </row>
        <row r="411">
          <cell r="J411" t="str">
            <v>PE 38</v>
          </cell>
          <cell r="N411" t="str">
            <v xml:space="preserve"> </v>
          </cell>
        </row>
        <row r="412">
          <cell r="J412" t="str">
            <v xml:space="preserve"> </v>
          </cell>
          <cell r="N412" t="str">
            <v xml:space="preserve"> </v>
          </cell>
        </row>
        <row r="413">
          <cell r="J413" t="str">
            <v>PE 43</v>
          </cell>
          <cell r="N413">
            <v>197220.04</v>
          </cell>
        </row>
        <row r="414">
          <cell r="J414" t="str">
            <v>PE 43</v>
          </cell>
          <cell r="N414">
            <v>1100705.8799999999</v>
          </cell>
        </row>
        <row r="415">
          <cell r="J415" t="str">
            <v>PE 43</v>
          </cell>
          <cell r="N415">
            <v>40767.129999999997</v>
          </cell>
        </row>
        <row r="416">
          <cell r="J416" t="str">
            <v xml:space="preserve"> </v>
          </cell>
          <cell r="N416" t="str">
            <v xml:space="preserve">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xml:space="preserve"> </v>
          </cell>
          <cell r="N421" t="str">
            <v xml:space="preserve"> </v>
          </cell>
        </row>
        <row r="422">
          <cell r="J422" t="str">
            <v>PE 43</v>
          </cell>
          <cell r="N422">
            <v>424505.19</v>
          </cell>
        </row>
        <row r="423">
          <cell r="J423" t="str">
            <v xml:space="preserve"> </v>
          </cell>
          <cell r="N423" t="str">
            <v xml:space="preserve"> </v>
          </cell>
        </row>
        <row r="424">
          <cell r="J424" t="str">
            <v>PE 17</v>
          </cell>
          <cell r="N424">
            <v>8893003</v>
          </cell>
        </row>
        <row r="425">
          <cell r="J425" t="str">
            <v>PE 17</v>
          </cell>
          <cell r="N425">
            <v>17006</v>
          </cell>
        </row>
        <row r="426">
          <cell r="J426" t="str">
            <v xml:space="preserve"> </v>
          </cell>
          <cell r="N426" t="str">
            <v xml:space="preserve">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xml:space="preserve"> </v>
          </cell>
        </row>
        <row r="431">
          <cell r="J431" t="str">
            <v xml:space="preserve"> </v>
          </cell>
          <cell r="N431" t="str">
            <v xml:space="preserve"> </v>
          </cell>
        </row>
        <row r="432">
          <cell r="J432" t="str">
            <v>PE 43</v>
          </cell>
          <cell r="N432">
            <v>46998</v>
          </cell>
        </row>
        <row r="433">
          <cell r="J433" t="str">
            <v>PE 43</v>
          </cell>
          <cell r="N433">
            <v>101981</v>
          </cell>
        </row>
        <row r="434">
          <cell r="J434" t="str">
            <v>PE 24</v>
          </cell>
          <cell r="N434">
            <v>767277.82</v>
          </cell>
        </row>
        <row r="435">
          <cell r="J435" t="str">
            <v xml:space="preserve"> </v>
          </cell>
          <cell r="N435" t="str">
            <v xml:space="preserve">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xml:space="preserve"> </v>
          </cell>
        </row>
        <row r="442">
          <cell r="J442" t="str">
            <v>PE 35</v>
          </cell>
          <cell r="N442" t="str">
            <v xml:space="preserve"> </v>
          </cell>
        </row>
        <row r="443">
          <cell r="J443" t="str">
            <v>PE 40</v>
          </cell>
          <cell r="N443">
            <v>121738.84</v>
          </cell>
        </row>
        <row r="444">
          <cell r="J444">
            <v>0</v>
          </cell>
          <cell r="N444" t="str">
            <v xml:space="preserve"> </v>
          </cell>
        </row>
        <row r="445">
          <cell r="J445">
            <v>0</v>
          </cell>
          <cell r="N445" t="str">
            <v xml:space="preserve"> </v>
          </cell>
        </row>
        <row r="446">
          <cell r="J446" t="str">
            <v>PE 43</v>
          </cell>
          <cell r="N446">
            <v>1035358</v>
          </cell>
        </row>
        <row r="447">
          <cell r="J447" t="str">
            <v>PE 43</v>
          </cell>
          <cell r="N447">
            <v>800</v>
          </cell>
        </row>
        <row r="448">
          <cell r="J448" t="str">
            <v>PE 43</v>
          </cell>
          <cell r="N448" t="str">
            <v xml:space="preserve"> </v>
          </cell>
        </row>
        <row r="449">
          <cell r="J449" t="str">
            <v>PE 41</v>
          </cell>
          <cell r="N449">
            <v>495404</v>
          </cell>
        </row>
        <row r="450">
          <cell r="J450" t="str">
            <v>PE 43</v>
          </cell>
          <cell r="N450" t="str">
            <v xml:space="preserve"> </v>
          </cell>
        </row>
        <row r="451">
          <cell r="J451" t="str">
            <v>PE 42</v>
          </cell>
          <cell r="N451">
            <v>7868709.04</v>
          </cell>
        </row>
        <row r="452">
          <cell r="J452" t="str">
            <v>PE 43</v>
          </cell>
          <cell r="N452" t="str">
            <v xml:space="preserve"> </v>
          </cell>
        </row>
        <row r="453">
          <cell r="J453" t="str">
            <v>PE 43</v>
          </cell>
          <cell r="N453">
            <v>33479.56</v>
          </cell>
        </row>
        <row r="454">
          <cell r="J454" t="str">
            <v xml:space="preserve"> </v>
          </cell>
          <cell r="N454" t="str">
            <v xml:space="preserve"> </v>
          </cell>
        </row>
        <row r="455">
          <cell r="J455" t="str">
            <v xml:space="preserve"> </v>
          </cell>
          <cell r="N455" t="str">
            <v xml:space="preserve"> </v>
          </cell>
        </row>
        <row r="456">
          <cell r="J456" t="str">
            <v>PE 39</v>
          </cell>
          <cell r="N456">
            <v>-150</v>
          </cell>
        </row>
        <row r="457">
          <cell r="J457" t="str">
            <v>PE 39</v>
          </cell>
          <cell r="N457">
            <v>121830</v>
          </cell>
        </row>
        <row r="458">
          <cell r="J458" t="str">
            <v xml:space="preserve"> </v>
          </cell>
          <cell r="N458" t="str">
            <v xml:space="preserve">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xml:space="preserve"> </v>
          </cell>
          <cell r="N463" t="str">
            <v xml:space="preserve"> </v>
          </cell>
        </row>
        <row r="464">
          <cell r="J464" t="str">
            <v>PI 04</v>
          </cell>
          <cell r="N464">
            <v>-560626.4</v>
          </cell>
        </row>
        <row r="465">
          <cell r="J465" t="str">
            <v>PE 41</v>
          </cell>
          <cell r="N465">
            <v>-5579074.8300000001</v>
          </cell>
        </row>
        <row r="466">
          <cell r="J466" t="str">
            <v>PE 41</v>
          </cell>
          <cell r="N466" t="str">
            <v xml:space="preserve"> </v>
          </cell>
        </row>
        <row r="467">
          <cell r="J467" t="str">
            <v>PI 04</v>
          </cell>
          <cell r="N467">
            <v>-97400</v>
          </cell>
        </row>
        <row r="468">
          <cell r="J468" t="str">
            <v>PI 05</v>
          </cell>
          <cell r="N468">
            <v>-1307533.5</v>
          </cell>
        </row>
        <row r="469">
          <cell r="J469" t="str">
            <v>PI 03</v>
          </cell>
          <cell r="N469">
            <v>-462422</v>
          </cell>
        </row>
        <row r="470">
          <cell r="J470" t="str">
            <v>PI 04</v>
          </cell>
          <cell r="N470" t="str">
            <v xml:space="preserve"> </v>
          </cell>
        </row>
        <row r="471">
          <cell r="J471">
            <v>0</v>
          </cell>
          <cell r="N471" t="str">
            <v xml:space="preserve"> </v>
          </cell>
        </row>
        <row r="472">
          <cell r="J472" t="str">
            <v>PE 42</v>
          </cell>
          <cell r="N472">
            <v>-7662669.04</v>
          </cell>
        </row>
        <row r="473">
          <cell r="J473">
            <v>0</v>
          </cell>
          <cell r="N473">
            <v>0</v>
          </cell>
        </row>
        <row r="474">
          <cell r="J474">
            <v>0</v>
          </cell>
          <cell r="N474" t="str">
            <v xml:space="preserve"> </v>
          </cell>
        </row>
        <row r="475">
          <cell r="J475" t="str">
            <v>PE 42</v>
          </cell>
          <cell r="N475" t="str">
            <v xml:space="preserve"> </v>
          </cell>
        </row>
        <row r="476">
          <cell r="J476" t="str">
            <v xml:space="preserve"> </v>
          </cell>
          <cell r="N476" t="str">
            <v xml:space="preserve"> </v>
          </cell>
        </row>
        <row r="477">
          <cell r="J477" t="str">
            <v xml:space="preserve"> </v>
          </cell>
          <cell r="N477" t="str">
            <v xml:space="preserve"> </v>
          </cell>
        </row>
        <row r="478">
          <cell r="J478" t="str">
            <v>PE 61</v>
          </cell>
          <cell r="N478" t="str">
            <v xml:space="preserve"> </v>
          </cell>
        </row>
        <row r="479">
          <cell r="J479" t="str">
            <v>PE 61</v>
          </cell>
          <cell r="N479">
            <v>41070</v>
          </cell>
        </row>
        <row r="480">
          <cell r="J480" t="str">
            <v xml:space="preserve"> </v>
          </cell>
          <cell r="N480" t="str">
            <v xml:space="preserve"> </v>
          </cell>
        </row>
        <row r="481">
          <cell r="J481" t="str">
            <v>PI 07</v>
          </cell>
          <cell r="N481">
            <v>-1602524</v>
          </cell>
        </row>
        <row r="482">
          <cell r="J482" t="str">
            <v>PI 06</v>
          </cell>
          <cell r="N482">
            <v>-25289506.219999999</v>
          </cell>
        </row>
        <row r="483">
          <cell r="J483" t="str">
            <v>PI 07</v>
          </cell>
          <cell r="N483">
            <v>-22737</v>
          </cell>
        </row>
        <row r="484">
          <cell r="J484" t="str">
            <v xml:space="preserve"> </v>
          </cell>
          <cell r="N484" t="str">
            <v xml:space="preserve"> </v>
          </cell>
        </row>
        <row r="485">
          <cell r="J485" t="str">
            <v>PE 80</v>
          </cell>
          <cell r="N485" t="str">
            <v xml:space="preserve"> </v>
          </cell>
        </row>
        <row r="486">
          <cell r="J486" t="str">
            <v xml:space="preserve"> </v>
          </cell>
          <cell r="N486" t="str">
            <v xml:space="preserve"> </v>
          </cell>
        </row>
        <row r="487">
          <cell r="J487" t="str">
            <v xml:space="preserve"> </v>
          </cell>
          <cell r="N487" t="str">
            <v xml:space="preserve"> </v>
          </cell>
        </row>
        <row r="488">
          <cell r="J488" t="str">
            <v xml:space="preserve"> </v>
          </cell>
          <cell r="N488" t="str">
            <v xml:space="preserve"> </v>
          </cell>
        </row>
        <row r="489">
          <cell r="J489" t="str">
            <v xml:space="preserve"> </v>
          </cell>
          <cell r="N489" t="str">
            <v xml:space="preserve"> </v>
          </cell>
        </row>
        <row r="490">
          <cell r="J490" t="str">
            <v>PE 70</v>
          </cell>
          <cell r="N490">
            <v>29543574.460000001</v>
          </cell>
        </row>
        <row r="491">
          <cell r="J491" t="str">
            <v>PE 71</v>
          </cell>
          <cell r="N491">
            <v>632468.5</v>
          </cell>
        </row>
        <row r="492">
          <cell r="J492">
            <v>0</v>
          </cell>
          <cell r="N492" t="str">
            <v xml:space="preserve">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_S &amp; Notes 11-12"/>
      <sheetName val="BS. &amp; Notes 2012-13"/>
      <sheetName val="BS"/>
      <sheetName val="BS &amp; Notes 2014-15"/>
      <sheetName val="B_S &amp; Notes (O)"/>
      <sheetName val="BS &amp; Notes 2013-14"/>
      <sheetName val="BS (I GAAP)"/>
      <sheetName val="BS &amp; Notes 2010-11"/>
      <sheetName val="RESERVE &amp; SURPLUS MILLIION"/>
      <sheetName val="cash flow statement"/>
      <sheetName val="Assets"/>
      <sheetName val="PRP &amp; PRMBS"/>
      <sheetName val="Sheet1"/>
      <sheetName val="points"/>
      <sheetName val="BS 09.17"/>
      <sheetName val="BS 09.16"/>
      <sheetName val="BS 03.17"/>
      <sheetName val="BS 04.16"/>
      <sheetName val="Changes in Equity"/>
      <sheetName val="P&amp;L 09.17"/>
      <sheetName val="P&amp;L 09.16"/>
      <sheetName val="P&amp;L 03.17"/>
      <sheetName val="PPE 09.17"/>
      <sheetName val="PPE 09.16"/>
      <sheetName val="PPE 03.17"/>
      <sheetName val="PPE 04.16"/>
      <sheetName val="BS Note 09.17"/>
      <sheetName val="BS Note 09.16"/>
      <sheetName val="BS Note 03.17"/>
      <sheetName val="BS Note 04.16"/>
      <sheetName val="PL Note 03.17"/>
      <sheetName val="PL Note 09.17"/>
      <sheetName val="PL Note 09.16"/>
      <sheetName val="PL 2 Notes"/>
      <sheetName val="FA Schedule I GAAP"/>
      <sheetName val="Assets (2)"/>
      <sheetName val="Sheet2"/>
      <sheetName val="Investment pro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Branch/Division _______________</v>
          </cell>
        </row>
        <row r="4">
          <cell r="G4" t="str">
            <v>(Amount in Rupees)</v>
          </cell>
        </row>
      </sheetData>
      <sheetData sheetId="18" refreshError="1"/>
      <sheetData sheetId="19" refreshError="1"/>
      <sheetData sheetId="20" refreshError="1"/>
      <sheetData sheetId="21" refreshError="1">
        <row r="4">
          <cell r="F4" t="str">
            <v>(Amount in Rs.)</v>
          </cell>
        </row>
      </sheetData>
      <sheetData sheetId="22" refreshError="1"/>
      <sheetData sheetId="23" refreshError="1"/>
      <sheetData sheetId="24" refreshError="1"/>
      <sheetData sheetId="25" refreshError="1">
        <row r="4">
          <cell r="A4">
            <v>4</v>
          </cell>
        </row>
        <row r="114">
          <cell r="A114">
            <v>7</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rading AC -CR"/>
      <sheetName val="Trading AC -DR"/>
      <sheetName val="TO-TP"/>
      <sheetName val="Impact-BS"/>
      <sheetName val="Impact-P&amp;L"/>
      <sheetName val="Impact-BS notes"/>
      <sheetName val="Impact-PPE"/>
      <sheetName val="Impact-PL Notes"/>
      <sheetName val="A1 Trade Receivables"/>
      <sheetName val="A2 Loans &amp; Advances"/>
      <sheetName val="A3 Claims &amp; Recoverables"/>
      <sheetName val="A4 Security Deposit"/>
      <sheetName val="Annex-B1"/>
      <sheetName val="Annex-B2"/>
      <sheetName val="PL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
          <cell r="F4" t="str">
            <v>(Amount Rupees)</v>
          </cell>
        </row>
      </sheetData>
      <sheetData sheetId="15">
        <row r="4">
          <cell r="E4" t="str">
            <v>(Amount Rupees)</v>
          </cell>
        </row>
      </sheetData>
      <sheetData sheetId="16">
        <row r="4">
          <cell r="F4" t="str">
            <v>(Amount Rupees)</v>
          </cell>
        </row>
      </sheetData>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K1195"/>
  <sheetViews>
    <sheetView showGridLines="0" showRuler="0" view="pageBreakPreview" zoomScale="110" zoomScaleNormal="100" zoomScaleSheetLayoutView="110" workbookViewId="0">
      <selection activeCell="A4" sqref="A4"/>
    </sheetView>
  </sheetViews>
  <sheetFormatPr defaultRowHeight="15.75"/>
  <cols>
    <col min="1" max="1" width="4.42578125" style="2" customWidth="1"/>
    <col min="2" max="2" width="5.5703125" style="2" customWidth="1"/>
    <col min="3" max="3" width="37.7109375" style="2" customWidth="1"/>
    <col min="4" max="4" width="31.7109375" style="2" customWidth="1"/>
    <col min="5" max="5" width="34.7109375" style="2" customWidth="1"/>
    <col min="6" max="6" width="1.85546875" style="2" customWidth="1"/>
    <col min="7" max="7" width="30.28515625" style="2" customWidth="1"/>
    <col min="8" max="8" width="16" style="2" customWidth="1"/>
    <col min="9" max="9" width="20.140625" style="2" customWidth="1"/>
    <col min="10" max="10" width="12.7109375" style="2" customWidth="1"/>
    <col min="11" max="11" width="11.85546875" style="2" customWidth="1"/>
    <col min="12" max="12" width="4" style="2" customWidth="1"/>
    <col min="13" max="257" width="9.140625" style="2"/>
    <col min="258" max="258" width="6.7109375" style="2" customWidth="1"/>
    <col min="259" max="259" width="95.7109375" style="2" customWidth="1"/>
    <col min="260" max="260" width="16.28515625" style="2" customWidth="1"/>
    <col min="261" max="261" width="12.140625" style="2" customWidth="1"/>
    <col min="262" max="262" width="15.7109375" style="2" customWidth="1"/>
    <col min="263" max="263" width="16.28515625" style="2" customWidth="1"/>
    <col min="264" max="264" width="16" style="2" customWidth="1"/>
    <col min="265" max="265" width="14.85546875" style="2" customWidth="1"/>
    <col min="266" max="266" width="12.7109375" style="2" bestFit="1" customWidth="1"/>
    <col min="267" max="267" width="11.85546875" style="2" customWidth="1"/>
    <col min="268" max="268" width="19.5703125" style="2" customWidth="1"/>
    <col min="269" max="513" width="9.140625" style="2"/>
    <col min="514" max="514" width="6.7109375" style="2" customWidth="1"/>
    <col min="515" max="515" width="95.7109375" style="2" customWidth="1"/>
    <col min="516" max="516" width="16.28515625" style="2" customWidth="1"/>
    <col min="517" max="517" width="12.140625" style="2" customWidth="1"/>
    <col min="518" max="518" width="15.7109375" style="2" customWidth="1"/>
    <col min="519" max="519" width="16.28515625" style="2" customWidth="1"/>
    <col min="520" max="520" width="16" style="2" customWidth="1"/>
    <col min="521" max="521" width="14.85546875" style="2" customWidth="1"/>
    <col min="522" max="522" width="12.7109375" style="2" bestFit="1" customWidth="1"/>
    <col min="523" max="523" width="11.85546875" style="2" customWidth="1"/>
    <col min="524" max="524" width="19.5703125" style="2" customWidth="1"/>
    <col min="525" max="769" width="9.140625" style="2"/>
    <col min="770" max="770" width="6.7109375" style="2" customWidth="1"/>
    <col min="771" max="771" width="95.7109375" style="2" customWidth="1"/>
    <col min="772" max="772" width="16.28515625" style="2" customWidth="1"/>
    <col min="773" max="773" width="12.140625" style="2" customWidth="1"/>
    <col min="774" max="774" width="15.7109375" style="2" customWidth="1"/>
    <col min="775" max="775" width="16.28515625" style="2" customWidth="1"/>
    <col min="776" max="776" width="16" style="2" customWidth="1"/>
    <col min="777" max="777" width="14.85546875" style="2" customWidth="1"/>
    <col min="778" max="778" width="12.7109375" style="2" bestFit="1" customWidth="1"/>
    <col min="779" max="779" width="11.85546875" style="2" customWidth="1"/>
    <col min="780" max="780" width="19.5703125" style="2" customWidth="1"/>
    <col min="781" max="1025" width="9.140625" style="2"/>
    <col min="1026" max="1026" width="6.7109375" style="2" customWidth="1"/>
    <col min="1027" max="1027" width="95.7109375" style="2" customWidth="1"/>
    <col min="1028" max="1028" width="16.28515625" style="2" customWidth="1"/>
    <col min="1029" max="1029" width="12.140625" style="2" customWidth="1"/>
    <col min="1030" max="1030" width="15.7109375" style="2" customWidth="1"/>
    <col min="1031" max="1031" width="16.28515625" style="2" customWidth="1"/>
    <col min="1032" max="1032" width="16" style="2" customWidth="1"/>
    <col min="1033" max="1033" width="14.85546875" style="2" customWidth="1"/>
    <col min="1034" max="1034" width="12.7109375" style="2" bestFit="1" customWidth="1"/>
    <col min="1035" max="1035" width="11.85546875" style="2" customWidth="1"/>
    <col min="1036" max="1036" width="19.5703125" style="2" customWidth="1"/>
    <col min="1037" max="1281" width="9.140625" style="2"/>
    <col min="1282" max="1282" width="6.7109375" style="2" customWidth="1"/>
    <col min="1283" max="1283" width="95.7109375" style="2" customWidth="1"/>
    <col min="1284" max="1284" width="16.28515625" style="2" customWidth="1"/>
    <col min="1285" max="1285" width="12.140625" style="2" customWidth="1"/>
    <col min="1286" max="1286" width="15.7109375" style="2" customWidth="1"/>
    <col min="1287" max="1287" width="16.28515625" style="2" customWidth="1"/>
    <col min="1288" max="1288" width="16" style="2" customWidth="1"/>
    <col min="1289" max="1289" width="14.85546875" style="2" customWidth="1"/>
    <col min="1290" max="1290" width="12.7109375" style="2" bestFit="1" customWidth="1"/>
    <col min="1291" max="1291" width="11.85546875" style="2" customWidth="1"/>
    <col min="1292" max="1292" width="19.5703125" style="2" customWidth="1"/>
    <col min="1293" max="1537" width="9.140625" style="2"/>
    <col min="1538" max="1538" width="6.7109375" style="2" customWidth="1"/>
    <col min="1539" max="1539" width="95.7109375" style="2" customWidth="1"/>
    <col min="1540" max="1540" width="16.28515625" style="2" customWidth="1"/>
    <col min="1541" max="1541" width="12.140625" style="2" customWidth="1"/>
    <col min="1542" max="1542" width="15.7109375" style="2" customWidth="1"/>
    <col min="1543" max="1543" width="16.28515625" style="2" customWidth="1"/>
    <col min="1544" max="1544" width="16" style="2" customWidth="1"/>
    <col min="1545" max="1545" width="14.85546875" style="2" customWidth="1"/>
    <col min="1546" max="1546" width="12.7109375" style="2" bestFit="1" customWidth="1"/>
    <col min="1547" max="1547" width="11.85546875" style="2" customWidth="1"/>
    <col min="1548" max="1548" width="19.5703125" style="2" customWidth="1"/>
    <col min="1549" max="1793" width="9.140625" style="2"/>
    <col min="1794" max="1794" width="6.7109375" style="2" customWidth="1"/>
    <col min="1795" max="1795" width="95.7109375" style="2" customWidth="1"/>
    <col min="1796" max="1796" width="16.28515625" style="2" customWidth="1"/>
    <col min="1797" max="1797" width="12.140625" style="2" customWidth="1"/>
    <col min="1798" max="1798" width="15.7109375" style="2" customWidth="1"/>
    <col min="1799" max="1799" width="16.28515625" style="2" customWidth="1"/>
    <col min="1800" max="1800" width="16" style="2" customWidth="1"/>
    <col min="1801" max="1801" width="14.85546875" style="2" customWidth="1"/>
    <col min="1802" max="1802" width="12.7109375" style="2" bestFit="1" customWidth="1"/>
    <col min="1803" max="1803" width="11.85546875" style="2" customWidth="1"/>
    <col min="1804" max="1804" width="19.5703125" style="2" customWidth="1"/>
    <col min="1805" max="2049" width="9.140625" style="2"/>
    <col min="2050" max="2050" width="6.7109375" style="2" customWidth="1"/>
    <col min="2051" max="2051" width="95.7109375" style="2" customWidth="1"/>
    <col min="2052" max="2052" width="16.28515625" style="2" customWidth="1"/>
    <col min="2053" max="2053" width="12.140625" style="2" customWidth="1"/>
    <col min="2054" max="2054" width="15.7109375" style="2" customWidth="1"/>
    <col min="2055" max="2055" width="16.28515625" style="2" customWidth="1"/>
    <col min="2056" max="2056" width="16" style="2" customWidth="1"/>
    <col min="2057" max="2057" width="14.85546875" style="2" customWidth="1"/>
    <col min="2058" max="2058" width="12.7109375" style="2" bestFit="1" customWidth="1"/>
    <col min="2059" max="2059" width="11.85546875" style="2" customWidth="1"/>
    <col min="2060" max="2060" width="19.5703125" style="2" customWidth="1"/>
    <col min="2061" max="2305" width="9.140625" style="2"/>
    <col min="2306" max="2306" width="6.7109375" style="2" customWidth="1"/>
    <col min="2307" max="2307" width="95.7109375" style="2" customWidth="1"/>
    <col min="2308" max="2308" width="16.28515625" style="2" customWidth="1"/>
    <col min="2309" max="2309" width="12.140625" style="2" customWidth="1"/>
    <col min="2310" max="2310" width="15.7109375" style="2" customWidth="1"/>
    <col min="2311" max="2311" width="16.28515625" style="2" customWidth="1"/>
    <col min="2312" max="2312" width="16" style="2" customWidth="1"/>
    <col min="2313" max="2313" width="14.85546875" style="2" customWidth="1"/>
    <col min="2314" max="2314" width="12.7109375" style="2" bestFit="1" customWidth="1"/>
    <col min="2315" max="2315" width="11.85546875" style="2" customWidth="1"/>
    <col min="2316" max="2316" width="19.5703125" style="2" customWidth="1"/>
    <col min="2317" max="2561" width="9.140625" style="2"/>
    <col min="2562" max="2562" width="6.7109375" style="2" customWidth="1"/>
    <col min="2563" max="2563" width="95.7109375" style="2" customWidth="1"/>
    <col min="2564" max="2564" width="16.28515625" style="2" customWidth="1"/>
    <col min="2565" max="2565" width="12.140625" style="2" customWidth="1"/>
    <col min="2566" max="2566" width="15.7109375" style="2" customWidth="1"/>
    <col min="2567" max="2567" width="16.28515625" style="2" customWidth="1"/>
    <col min="2568" max="2568" width="16" style="2" customWidth="1"/>
    <col min="2569" max="2569" width="14.85546875" style="2" customWidth="1"/>
    <col min="2570" max="2570" width="12.7109375" style="2" bestFit="1" customWidth="1"/>
    <col min="2571" max="2571" width="11.85546875" style="2" customWidth="1"/>
    <col min="2572" max="2572" width="19.5703125" style="2" customWidth="1"/>
    <col min="2573" max="2817" width="9.140625" style="2"/>
    <col min="2818" max="2818" width="6.7109375" style="2" customWidth="1"/>
    <col min="2819" max="2819" width="95.7109375" style="2" customWidth="1"/>
    <col min="2820" max="2820" width="16.28515625" style="2" customWidth="1"/>
    <col min="2821" max="2821" width="12.140625" style="2" customWidth="1"/>
    <col min="2822" max="2822" width="15.7109375" style="2" customWidth="1"/>
    <col min="2823" max="2823" width="16.28515625" style="2" customWidth="1"/>
    <col min="2824" max="2824" width="16" style="2" customWidth="1"/>
    <col min="2825" max="2825" width="14.85546875" style="2" customWidth="1"/>
    <col min="2826" max="2826" width="12.7109375" style="2" bestFit="1" customWidth="1"/>
    <col min="2827" max="2827" width="11.85546875" style="2" customWidth="1"/>
    <col min="2828" max="2828" width="19.5703125" style="2" customWidth="1"/>
    <col min="2829" max="3073" width="9.140625" style="2"/>
    <col min="3074" max="3074" width="6.7109375" style="2" customWidth="1"/>
    <col min="3075" max="3075" width="95.7109375" style="2" customWidth="1"/>
    <col min="3076" max="3076" width="16.28515625" style="2" customWidth="1"/>
    <col min="3077" max="3077" width="12.140625" style="2" customWidth="1"/>
    <col min="3078" max="3078" width="15.7109375" style="2" customWidth="1"/>
    <col min="3079" max="3079" width="16.28515625" style="2" customWidth="1"/>
    <col min="3080" max="3080" width="16" style="2" customWidth="1"/>
    <col min="3081" max="3081" width="14.85546875" style="2" customWidth="1"/>
    <col min="3082" max="3082" width="12.7109375" style="2" bestFit="1" customWidth="1"/>
    <col min="3083" max="3083" width="11.85546875" style="2" customWidth="1"/>
    <col min="3084" max="3084" width="19.5703125" style="2" customWidth="1"/>
    <col min="3085" max="3329" width="9.140625" style="2"/>
    <col min="3330" max="3330" width="6.7109375" style="2" customWidth="1"/>
    <col min="3331" max="3331" width="95.7109375" style="2" customWidth="1"/>
    <col min="3332" max="3332" width="16.28515625" style="2" customWidth="1"/>
    <col min="3333" max="3333" width="12.140625" style="2" customWidth="1"/>
    <col min="3334" max="3334" width="15.7109375" style="2" customWidth="1"/>
    <col min="3335" max="3335" width="16.28515625" style="2" customWidth="1"/>
    <col min="3336" max="3336" width="16" style="2" customWidth="1"/>
    <col min="3337" max="3337" width="14.85546875" style="2" customWidth="1"/>
    <col min="3338" max="3338" width="12.7109375" style="2" bestFit="1" customWidth="1"/>
    <col min="3339" max="3339" width="11.85546875" style="2" customWidth="1"/>
    <col min="3340" max="3340" width="19.5703125" style="2" customWidth="1"/>
    <col min="3341" max="3585" width="9.140625" style="2"/>
    <col min="3586" max="3586" width="6.7109375" style="2" customWidth="1"/>
    <col min="3587" max="3587" width="95.7109375" style="2" customWidth="1"/>
    <col min="3588" max="3588" width="16.28515625" style="2" customWidth="1"/>
    <col min="3589" max="3589" width="12.140625" style="2" customWidth="1"/>
    <col min="3590" max="3590" width="15.7109375" style="2" customWidth="1"/>
    <col min="3591" max="3591" width="16.28515625" style="2" customWidth="1"/>
    <col min="3592" max="3592" width="16" style="2" customWidth="1"/>
    <col min="3593" max="3593" width="14.85546875" style="2" customWidth="1"/>
    <col min="3594" max="3594" width="12.7109375" style="2" bestFit="1" customWidth="1"/>
    <col min="3595" max="3595" width="11.85546875" style="2" customWidth="1"/>
    <col min="3596" max="3596" width="19.5703125" style="2" customWidth="1"/>
    <col min="3597" max="3841" width="9.140625" style="2"/>
    <col min="3842" max="3842" width="6.7109375" style="2" customWidth="1"/>
    <col min="3843" max="3843" width="95.7109375" style="2" customWidth="1"/>
    <col min="3844" max="3844" width="16.28515625" style="2" customWidth="1"/>
    <col min="3845" max="3845" width="12.140625" style="2" customWidth="1"/>
    <col min="3846" max="3846" width="15.7109375" style="2" customWidth="1"/>
    <col min="3847" max="3847" width="16.28515625" style="2" customWidth="1"/>
    <col min="3848" max="3848" width="16" style="2" customWidth="1"/>
    <col min="3849" max="3849" width="14.85546875" style="2" customWidth="1"/>
    <col min="3850" max="3850" width="12.7109375" style="2" bestFit="1" customWidth="1"/>
    <col min="3851" max="3851" width="11.85546875" style="2" customWidth="1"/>
    <col min="3852" max="3852" width="19.5703125" style="2" customWidth="1"/>
    <col min="3853" max="4097" width="9.140625" style="2"/>
    <col min="4098" max="4098" width="6.7109375" style="2" customWidth="1"/>
    <col min="4099" max="4099" width="95.7109375" style="2" customWidth="1"/>
    <col min="4100" max="4100" width="16.28515625" style="2" customWidth="1"/>
    <col min="4101" max="4101" width="12.140625" style="2" customWidth="1"/>
    <col min="4102" max="4102" width="15.7109375" style="2" customWidth="1"/>
    <col min="4103" max="4103" width="16.28515625" style="2" customWidth="1"/>
    <col min="4104" max="4104" width="16" style="2" customWidth="1"/>
    <col min="4105" max="4105" width="14.85546875" style="2" customWidth="1"/>
    <col min="4106" max="4106" width="12.7109375" style="2" bestFit="1" customWidth="1"/>
    <col min="4107" max="4107" width="11.85546875" style="2" customWidth="1"/>
    <col min="4108" max="4108" width="19.5703125" style="2" customWidth="1"/>
    <col min="4109" max="4353" width="9.140625" style="2"/>
    <col min="4354" max="4354" width="6.7109375" style="2" customWidth="1"/>
    <col min="4355" max="4355" width="95.7109375" style="2" customWidth="1"/>
    <col min="4356" max="4356" width="16.28515625" style="2" customWidth="1"/>
    <col min="4357" max="4357" width="12.140625" style="2" customWidth="1"/>
    <col min="4358" max="4358" width="15.7109375" style="2" customWidth="1"/>
    <col min="4359" max="4359" width="16.28515625" style="2" customWidth="1"/>
    <col min="4360" max="4360" width="16" style="2" customWidth="1"/>
    <col min="4361" max="4361" width="14.85546875" style="2" customWidth="1"/>
    <col min="4362" max="4362" width="12.7109375" style="2" bestFit="1" customWidth="1"/>
    <col min="4363" max="4363" width="11.85546875" style="2" customWidth="1"/>
    <col min="4364" max="4364" width="19.5703125" style="2" customWidth="1"/>
    <col min="4365" max="4609" width="9.140625" style="2"/>
    <col min="4610" max="4610" width="6.7109375" style="2" customWidth="1"/>
    <col min="4611" max="4611" width="95.7109375" style="2" customWidth="1"/>
    <col min="4612" max="4612" width="16.28515625" style="2" customWidth="1"/>
    <col min="4613" max="4613" width="12.140625" style="2" customWidth="1"/>
    <col min="4614" max="4614" width="15.7109375" style="2" customWidth="1"/>
    <col min="4615" max="4615" width="16.28515625" style="2" customWidth="1"/>
    <col min="4616" max="4616" width="16" style="2" customWidth="1"/>
    <col min="4617" max="4617" width="14.85546875" style="2" customWidth="1"/>
    <col min="4618" max="4618" width="12.7109375" style="2" bestFit="1" customWidth="1"/>
    <col min="4619" max="4619" width="11.85546875" style="2" customWidth="1"/>
    <col min="4620" max="4620" width="19.5703125" style="2" customWidth="1"/>
    <col min="4621" max="4865" width="9.140625" style="2"/>
    <col min="4866" max="4866" width="6.7109375" style="2" customWidth="1"/>
    <col min="4867" max="4867" width="95.7109375" style="2" customWidth="1"/>
    <col min="4868" max="4868" width="16.28515625" style="2" customWidth="1"/>
    <col min="4869" max="4869" width="12.140625" style="2" customWidth="1"/>
    <col min="4870" max="4870" width="15.7109375" style="2" customWidth="1"/>
    <col min="4871" max="4871" width="16.28515625" style="2" customWidth="1"/>
    <col min="4872" max="4872" width="16" style="2" customWidth="1"/>
    <col min="4873" max="4873" width="14.85546875" style="2" customWidth="1"/>
    <col min="4874" max="4874" width="12.7109375" style="2" bestFit="1" customWidth="1"/>
    <col min="4875" max="4875" width="11.85546875" style="2" customWidth="1"/>
    <col min="4876" max="4876" width="19.5703125" style="2" customWidth="1"/>
    <col min="4877" max="5121" width="9.140625" style="2"/>
    <col min="5122" max="5122" width="6.7109375" style="2" customWidth="1"/>
    <col min="5123" max="5123" width="95.7109375" style="2" customWidth="1"/>
    <col min="5124" max="5124" width="16.28515625" style="2" customWidth="1"/>
    <col min="5125" max="5125" width="12.140625" style="2" customWidth="1"/>
    <col min="5126" max="5126" width="15.7109375" style="2" customWidth="1"/>
    <col min="5127" max="5127" width="16.28515625" style="2" customWidth="1"/>
    <col min="5128" max="5128" width="16" style="2" customWidth="1"/>
    <col min="5129" max="5129" width="14.85546875" style="2" customWidth="1"/>
    <col min="5130" max="5130" width="12.7109375" style="2" bestFit="1" customWidth="1"/>
    <col min="5131" max="5131" width="11.85546875" style="2" customWidth="1"/>
    <col min="5132" max="5132" width="19.5703125" style="2" customWidth="1"/>
    <col min="5133" max="5377" width="9.140625" style="2"/>
    <col min="5378" max="5378" width="6.7109375" style="2" customWidth="1"/>
    <col min="5379" max="5379" width="95.7109375" style="2" customWidth="1"/>
    <col min="5380" max="5380" width="16.28515625" style="2" customWidth="1"/>
    <col min="5381" max="5381" width="12.140625" style="2" customWidth="1"/>
    <col min="5382" max="5382" width="15.7109375" style="2" customWidth="1"/>
    <col min="5383" max="5383" width="16.28515625" style="2" customWidth="1"/>
    <col min="5384" max="5384" width="16" style="2" customWidth="1"/>
    <col min="5385" max="5385" width="14.85546875" style="2" customWidth="1"/>
    <col min="5386" max="5386" width="12.7109375" style="2" bestFit="1" customWidth="1"/>
    <col min="5387" max="5387" width="11.85546875" style="2" customWidth="1"/>
    <col min="5388" max="5388" width="19.5703125" style="2" customWidth="1"/>
    <col min="5389" max="5633" width="9.140625" style="2"/>
    <col min="5634" max="5634" width="6.7109375" style="2" customWidth="1"/>
    <col min="5635" max="5635" width="95.7109375" style="2" customWidth="1"/>
    <col min="5636" max="5636" width="16.28515625" style="2" customWidth="1"/>
    <col min="5637" max="5637" width="12.140625" style="2" customWidth="1"/>
    <col min="5638" max="5638" width="15.7109375" style="2" customWidth="1"/>
    <col min="5639" max="5639" width="16.28515625" style="2" customWidth="1"/>
    <col min="5640" max="5640" width="16" style="2" customWidth="1"/>
    <col min="5641" max="5641" width="14.85546875" style="2" customWidth="1"/>
    <col min="5642" max="5642" width="12.7109375" style="2" bestFit="1" customWidth="1"/>
    <col min="5643" max="5643" width="11.85546875" style="2" customWidth="1"/>
    <col min="5644" max="5644" width="19.5703125" style="2" customWidth="1"/>
    <col min="5645" max="5889" width="9.140625" style="2"/>
    <col min="5890" max="5890" width="6.7109375" style="2" customWidth="1"/>
    <col min="5891" max="5891" width="95.7109375" style="2" customWidth="1"/>
    <col min="5892" max="5892" width="16.28515625" style="2" customWidth="1"/>
    <col min="5893" max="5893" width="12.140625" style="2" customWidth="1"/>
    <col min="5894" max="5894" width="15.7109375" style="2" customWidth="1"/>
    <col min="5895" max="5895" width="16.28515625" style="2" customWidth="1"/>
    <col min="5896" max="5896" width="16" style="2" customWidth="1"/>
    <col min="5897" max="5897" width="14.85546875" style="2" customWidth="1"/>
    <col min="5898" max="5898" width="12.7109375" style="2" bestFit="1" customWidth="1"/>
    <col min="5899" max="5899" width="11.85546875" style="2" customWidth="1"/>
    <col min="5900" max="5900" width="19.5703125" style="2" customWidth="1"/>
    <col min="5901" max="6145" width="9.140625" style="2"/>
    <col min="6146" max="6146" width="6.7109375" style="2" customWidth="1"/>
    <col min="6147" max="6147" width="95.7109375" style="2" customWidth="1"/>
    <col min="6148" max="6148" width="16.28515625" style="2" customWidth="1"/>
    <col min="6149" max="6149" width="12.140625" style="2" customWidth="1"/>
    <col min="6150" max="6150" width="15.7109375" style="2" customWidth="1"/>
    <col min="6151" max="6151" width="16.28515625" style="2" customWidth="1"/>
    <col min="6152" max="6152" width="16" style="2" customWidth="1"/>
    <col min="6153" max="6153" width="14.85546875" style="2" customWidth="1"/>
    <col min="6154" max="6154" width="12.7109375" style="2" bestFit="1" customWidth="1"/>
    <col min="6155" max="6155" width="11.85546875" style="2" customWidth="1"/>
    <col min="6156" max="6156" width="19.5703125" style="2" customWidth="1"/>
    <col min="6157" max="6401" width="9.140625" style="2"/>
    <col min="6402" max="6402" width="6.7109375" style="2" customWidth="1"/>
    <col min="6403" max="6403" width="95.7109375" style="2" customWidth="1"/>
    <col min="6404" max="6404" width="16.28515625" style="2" customWidth="1"/>
    <col min="6405" max="6405" width="12.140625" style="2" customWidth="1"/>
    <col min="6406" max="6406" width="15.7109375" style="2" customWidth="1"/>
    <col min="6407" max="6407" width="16.28515625" style="2" customWidth="1"/>
    <col min="6408" max="6408" width="16" style="2" customWidth="1"/>
    <col min="6409" max="6409" width="14.85546875" style="2" customWidth="1"/>
    <col min="6410" max="6410" width="12.7109375" style="2" bestFit="1" customWidth="1"/>
    <col min="6411" max="6411" width="11.85546875" style="2" customWidth="1"/>
    <col min="6412" max="6412" width="19.5703125" style="2" customWidth="1"/>
    <col min="6413" max="6657" width="9.140625" style="2"/>
    <col min="6658" max="6658" width="6.7109375" style="2" customWidth="1"/>
    <col min="6659" max="6659" width="95.7109375" style="2" customWidth="1"/>
    <col min="6660" max="6660" width="16.28515625" style="2" customWidth="1"/>
    <col min="6661" max="6661" width="12.140625" style="2" customWidth="1"/>
    <col min="6662" max="6662" width="15.7109375" style="2" customWidth="1"/>
    <col min="6663" max="6663" width="16.28515625" style="2" customWidth="1"/>
    <col min="6664" max="6664" width="16" style="2" customWidth="1"/>
    <col min="6665" max="6665" width="14.85546875" style="2" customWidth="1"/>
    <col min="6666" max="6666" width="12.7109375" style="2" bestFit="1" customWidth="1"/>
    <col min="6667" max="6667" width="11.85546875" style="2" customWidth="1"/>
    <col min="6668" max="6668" width="19.5703125" style="2" customWidth="1"/>
    <col min="6669" max="6913" width="9.140625" style="2"/>
    <col min="6914" max="6914" width="6.7109375" style="2" customWidth="1"/>
    <col min="6915" max="6915" width="95.7109375" style="2" customWidth="1"/>
    <col min="6916" max="6916" width="16.28515625" style="2" customWidth="1"/>
    <col min="6917" max="6917" width="12.140625" style="2" customWidth="1"/>
    <col min="6918" max="6918" width="15.7109375" style="2" customWidth="1"/>
    <col min="6919" max="6919" width="16.28515625" style="2" customWidth="1"/>
    <col min="6920" max="6920" width="16" style="2" customWidth="1"/>
    <col min="6921" max="6921" width="14.85546875" style="2" customWidth="1"/>
    <col min="6922" max="6922" width="12.7109375" style="2" bestFit="1" customWidth="1"/>
    <col min="6923" max="6923" width="11.85546875" style="2" customWidth="1"/>
    <col min="6924" max="6924" width="19.5703125" style="2" customWidth="1"/>
    <col min="6925" max="7169" width="9.140625" style="2"/>
    <col min="7170" max="7170" width="6.7109375" style="2" customWidth="1"/>
    <col min="7171" max="7171" width="95.7109375" style="2" customWidth="1"/>
    <col min="7172" max="7172" width="16.28515625" style="2" customWidth="1"/>
    <col min="7173" max="7173" width="12.140625" style="2" customWidth="1"/>
    <col min="7174" max="7174" width="15.7109375" style="2" customWidth="1"/>
    <col min="7175" max="7175" width="16.28515625" style="2" customWidth="1"/>
    <col min="7176" max="7176" width="16" style="2" customWidth="1"/>
    <col min="7177" max="7177" width="14.85546875" style="2" customWidth="1"/>
    <col min="7178" max="7178" width="12.7109375" style="2" bestFit="1" customWidth="1"/>
    <col min="7179" max="7179" width="11.85546875" style="2" customWidth="1"/>
    <col min="7180" max="7180" width="19.5703125" style="2" customWidth="1"/>
    <col min="7181" max="7425" width="9.140625" style="2"/>
    <col min="7426" max="7426" width="6.7109375" style="2" customWidth="1"/>
    <col min="7427" max="7427" width="95.7109375" style="2" customWidth="1"/>
    <col min="7428" max="7428" width="16.28515625" style="2" customWidth="1"/>
    <col min="7429" max="7429" width="12.140625" style="2" customWidth="1"/>
    <col min="7430" max="7430" width="15.7109375" style="2" customWidth="1"/>
    <col min="7431" max="7431" width="16.28515625" style="2" customWidth="1"/>
    <col min="7432" max="7432" width="16" style="2" customWidth="1"/>
    <col min="7433" max="7433" width="14.85546875" style="2" customWidth="1"/>
    <col min="7434" max="7434" width="12.7109375" style="2" bestFit="1" customWidth="1"/>
    <col min="7435" max="7435" width="11.85546875" style="2" customWidth="1"/>
    <col min="7436" max="7436" width="19.5703125" style="2" customWidth="1"/>
    <col min="7437" max="7681" width="9.140625" style="2"/>
    <col min="7682" max="7682" width="6.7109375" style="2" customWidth="1"/>
    <col min="7683" max="7683" width="95.7109375" style="2" customWidth="1"/>
    <col min="7684" max="7684" width="16.28515625" style="2" customWidth="1"/>
    <col min="7685" max="7685" width="12.140625" style="2" customWidth="1"/>
    <col min="7686" max="7686" width="15.7109375" style="2" customWidth="1"/>
    <col min="7687" max="7687" width="16.28515625" style="2" customWidth="1"/>
    <col min="7688" max="7688" width="16" style="2" customWidth="1"/>
    <col min="7689" max="7689" width="14.85546875" style="2" customWidth="1"/>
    <col min="7690" max="7690" width="12.7109375" style="2" bestFit="1" customWidth="1"/>
    <col min="7691" max="7691" width="11.85546875" style="2" customWidth="1"/>
    <col min="7692" max="7692" width="19.5703125" style="2" customWidth="1"/>
    <col min="7693" max="7937" width="9.140625" style="2"/>
    <col min="7938" max="7938" width="6.7109375" style="2" customWidth="1"/>
    <col min="7939" max="7939" width="95.7109375" style="2" customWidth="1"/>
    <col min="7940" max="7940" width="16.28515625" style="2" customWidth="1"/>
    <col min="7941" max="7941" width="12.140625" style="2" customWidth="1"/>
    <col min="7942" max="7942" width="15.7109375" style="2" customWidth="1"/>
    <col min="7943" max="7943" width="16.28515625" style="2" customWidth="1"/>
    <col min="7944" max="7944" width="16" style="2" customWidth="1"/>
    <col min="7945" max="7945" width="14.85546875" style="2" customWidth="1"/>
    <col min="7946" max="7946" width="12.7109375" style="2" bestFit="1" customWidth="1"/>
    <col min="7947" max="7947" width="11.85546875" style="2" customWidth="1"/>
    <col min="7948" max="7948" width="19.5703125" style="2" customWidth="1"/>
    <col min="7949" max="8193" width="9.140625" style="2"/>
    <col min="8194" max="8194" width="6.7109375" style="2" customWidth="1"/>
    <col min="8195" max="8195" width="95.7109375" style="2" customWidth="1"/>
    <col min="8196" max="8196" width="16.28515625" style="2" customWidth="1"/>
    <col min="8197" max="8197" width="12.140625" style="2" customWidth="1"/>
    <col min="8198" max="8198" width="15.7109375" style="2" customWidth="1"/>
    <col min="8199" max="8199" width="16.28515625" style="2" customWidth="1"/>
    <col min="8200" max="8200" width="16" style="2" customWidth="1"/>
    <col min="8201" max="8201" width="14.85546875" style="2" customWidth="1"/>
    <col min="8202" max="8202" width="12.7109375" style="2" bestFit="1" customWidth="1"/>
    <col min="8203" max="8203" width="11.85546875" style="2" customWidth="1"/>
    <col min="8204" max="8204" width="19.5703125" style="2" customWidth="1"/>
    <col min="8205" max="8449" width="9.140625" style="2"/>
    <col min="8450" max="8450" width="6.7109375" style="2" customWidth="1"/>
    <col min="8451" max="8451" width="95.7109375" style="2" customWidth="1"/>
    <col min="8452" max="8452" width="16.28515625" style="2" customWidth="1"/>
    <col min="8453" max="8453" width="12.140625" style="2" customWidth="1"/>
    <col min="8454" max="8454" width="15.7109375" style="2" customWidth="1"/>
    <col min="8455" max="8455" width="16.28515625" style="2" customWidth="1"/>
    <col min="8456" max="8456" width="16" style="2" customWidth="1"/>
    <col min="8457" max="8457" width="14.85546875" style="2" customWidth="1"/>
    <col min="8458" max="8458" width="12.7109375" style="2" bestFit="1" customWidth="1"/>
    <col min="8459" max="8459" width="11.85546875" style="2" customWidth="1"/>
    <col min="8460" max="8460" width="19.5703125" style="2" customWidth="1"/>
    <col min="8461" max="8705" width="9.140625" style="2"/>
    <col min="8706" max="8706" width="6.7109375" style="2" customWidth="1"/>
    <col min="8707" max="8707" width="95.7109375" style="2" customWidth="1"/>
    <col min="8708" max="8708" width="16.28515625" style="2" customWidth="1"/>
    <col min="8709" max="8709" width="12.140625" style="2" customWidth="1"/>
    <col min="8710" max="8710" width="15.7109375" style="2" customWidth="1"/>
    <col min="8711" max="8711" width="16.28515625" style="2" customWidth="1"/>
    <col min="8712" max="8712" width="16" style="2" customWidth="1"/>
    <col min="8713" max="8713" width="14.85546875" style="2" customWidth="1"/>
    <col min="8714" max="8714" width="12.7109375" style="2" bestFit="1" customWidth="1"/>
    <col min="8715" max="8715" width="11.85546875" style="2" customWidth="1"/>
    <col min="8716" max="8716" width="19.5703125" style="2" customWidth="1"/>
    <col min="8717" max="8961" width="9.140625" style="2"/>
    <col min="8962" max="8962" width="6.7109375" style="2" customWidth="1"/>
    <col min="8963" max="8963" width="95.7109375" style="2" customWidth="1"/>
    <col min="8964" max="8964" width="16.28515625" style="2" customWidth="1"/>
    <col min="8965" max="8965" width="12.140625" style="2" customWidth="1"/>
    <col min="8966" max="8966" width="15.7109375" style="2" customWidth="1"/>
    <col min="8967" max="8967" width="16.28515625" style="2" customWidth="1"/>
    <col min="8968" max="8968" width="16" style="2" customWidth="1"/>
    <col min="8969" max="8969" width="14.85546875" style="2" customWidth="1"/>
    <col min="8970" max="8970" width="12.7109375" style="2" bestFit="1" customWidth="1"/>
    <col min="8971" max="8971" width="11.85546875" style="2" customWidth="1"/>
    <col min="8972" max="8972" width="19.5703125" style="2" customWidth="1"/>
    <col min="8973" max="9217" width="9.140625" style="2"/>
    <col min="9218" max="9218" width="6.7109375" style="2" customWidth="1"/>
    <col min="9219" max="9219" width="95.7109375" style="2" customWidth="1"/>
    <col min="9220" max="9220" width="16.28515625" style="2" customWidth="1"/>
    <col min="9221" max="9221" width="12.140625" style="2" customWidth="1"/>
    <col min="9222" max="9222" width="15.7109375" style="2" customWidth="1"/>
    <col min="9223" max="9223" width="16.28515625" style="2" customWidth="1"/>
    <col min="9224" max="9224" width="16" style="2" customWidth="1"/>
    <col min="9225" max="9225" width="14.85546875" style="2" customWidth="1"/>
    <col min="9226" max="9226" width="12.7109375" style="2" bestFit="1" customWidth="1"/>
    <col min="9227" max="9227" width="11.85546875" style="2" customWidth="1"/>
    <col min="9228" max="9228" width="19.5703125" style="2" customWidth="1"/>
    <col min="9229" max="9473" width="9.140625" style="2"/>
    <col min="9474" max="9474" width="6.7109375" style="2" customWidth="1"/>
    <col min="9475" max="9475" width="95.7109375" style="2" customWidth="1"/>
    <col min="9476" max="9476" width="16.28515625" style="2" customWidth="1"/>
    <col min="9477" max="9477" width="12.140625" style="2" customWidth="1"/>
    <col min="9478" max="9478" width="15.7109375" style="2" customWidth="1"/>
    <col min="9479" max="9479" width="16.28515625" style="2" customWidth="1"/>
    <col min="9480" max="9480" width="16" style="2" customWidth="1"/>
    <col min="9481" max="9481" width="14.85546875" style="2" customWidth="1"/>
    <col min="9482" max="9482" width="12.7109375" style="2" bestFit="1" customWidth="1"/>
    <col min="9483" max="9483" width="11.85546875" style="2" customWidth="1"/>
    <col min="9484" max="9484" width="19.5703125" style="2" customWidth="1"/>
    <col min="9485" max="9729" width="9.140625" style="2"/>
    <col min="9730" max="9730" width="6.7109375" style="2" customWidth="1"/>
    <col min="9731" max="9731" width="95.7109375" style="2" customWidth="1"/>
    <col min="9732" max="9732" width="16.28515625" style="2" customWidth="1"/>
    <col min="9733" max="9733" width="12.140625" style="2" customWidth="1"/>
    <col min="9734" max="9734" width="15.7109375" style="2" customWidth="1"/>
    <col min="9735" max="9735" width="16.28515625" style="2" customWidth="1"/>
    <col min="9736" max="9736" width="16" style="2" customWidth="1"/>
    <col min="9737" max="9737" width="14.85546875" style="2" customWidth="1"/>
    <col min="9738" max="9738" width="12.7109375" style="2" bestFit="1" customWidth="1"/>
    <col min="9739" max="9739" width="11.85546875" style="2" customWidth="1"/>
    <col min="9740" max="9740" width="19.5703125" style="2" customWidth="1"/>
    <col min="9741" max="9985" width="9.140625" style="2"/>
    <col min="9986" max="9986" width="6.7109375" style="2" customWidth="1"/>
    <col min="9987" max="9987" width="95.7109375" style="2" customWidth="1"/>
    <col min="9988" max="9988" width="16.28515625" style="2" customWidth="1"/>
    <col min="9989" max="9989" width="12.140625" style="2" customWidth="1"/>
    <col min="9990" max="9990" width="15.7109375" style="2" customWidth="1"/>
    <col min="9991" max="9991" width="16.28515625" style="2" customWidth="1"/>
    <col min="9992" max="9992" width="16" style="2" customWidth="1"/>
    <col min="9993" max="9993" width="14.85546875" style="2" customWidth="1"/>
    <col min="9994" max="9994" width="12.7109375" style="2" bestFit="1" customWidth="1"/>
    <col min="9995" max="9995" width="11.85546875" style="2" customWidth="1"/>
    <col min="9996" max="9996" width="19.5703125" style="2" customWidth="1"/>
    <col min="9997" max="10241" width="9.140625" style="2"/>
    <col min="10242" max="10242" width="6.7109375" style="2" customWidth="1"/>
    <col min="10243" max="10243" width="95.7109375" style="2" customWidth="1"/>
    <col min="10244" max="10244" width="16.28515625" style="2" customWidth="1"/>
    <col min="10245" max="10245" width="12.140625" style="2" customWidth="1"/>
    <col min="10246" max="10246" width="15.7109375" style="2" customWidth="1"/>
    <col min="10247" max="10247" width="16.28515625" style="2" customWidth="1"/>
    <col min="10248" max="10248" width="16" style="2" customWidth="1"/>
    <col min="10249" max="10249" width="14.85546875" style="2" customWidth="1"/>
    <col min="10250" max="10250" width="12.7109375" style="2" bestFit="1" customWidth="1"/>
    <col min="10251" max="10251" width="11.85546875" style="2" customWidth="1"/>
    <col min="10252" max="10252" width="19.5703125" style="2" customWidth="1"/>
    <col min="10253" max="10497" width="9.140625" style="2"/>
    <col min="10498" max="10498" width="6.7109375" style="2" customWidth="1"/>
    <col min="10499" max="10499" width="95.7109375" style="2" customWidth="1"/>
    <col min="10500" max="10500" width="16.28515625" style="2" customWidth="1"/>
    <col min="10501" max="10501" width="12.140625" style="2" customWidth="1"/>
    <col min="10502" max="10502" width="15.7109375" style="2" customWidth="1"/>
    <col min="10503" max="10503" width="16.28515625" style="2" customWidth="1"/>
    <col min="10504" max="10504" width="16" style="2" customWidth="1"/>
    <col min="10505" max="10505" width="14.85546875" style="2" customWidth="1"/>
    <col min="10506" max="10506" width="12.7109375" style="2" bestFit="1" customWidth="1"/>
    <col min="10507" max="10507" width="11.85546875" style="2" customWidth="1"/>
    <col min="10508" max="10508" width="19.5703125" style="2" customWidth="1"/>
    <col min="10509" max="10753" width="9.140625" style="2"/>
    <col min="10754" max="10754" width="6.7109375" style="2" customWidth="1"/>
    <col min="10755" max="10755" width="95.7109375" style="2" customWidth="1"/>
    <col min="10756" max="10756" width="16.28515625" style="2" customWidth="1"/>
    <col min="10757" max="10757" width="12.140625" style="2" customWidth="1"/>
    <col min="10758" max="10758" width="15.7109375" style="2" customWidth="1"/>
    <col min="10759" max="10759" width="16.28515625" style="2" customWidth="1"/>
    <col min="10760" max="10760" width="16" style="2" customWidth="1"/>
    <col min="10761" max="10761" width="14.85546875" style="2" customWidth="1"/>
    <col min="10762" max="10762" width="12.7109375" style="2" bestFit="1" customWidth="1"/>
    <col min="10763" max="10763" width="11.85546875" style="2" customWidth="1"/>
    <col min="10764" max="10764" width="19.5703125" style="2" customWidth="1"/>
    <col min="10765" max="11009" width="9.140625" style="2"/>
    <col min="11010" max="11010" width="6.7109375" style="2" customWidth="1"/>
    <col min="11011" max="11011" width="95.7109375" style="2" customWidth="1"/>
    <col min="11012" max="11012" width="16.28515625" style="2" customWidth="1"/>
    <col min="11013" max="11013" width="12.140625" style="2" customWidth="1"/>
    <col min="11014" max="11014" width="15.7109375" style="2" customWidth="1"/>
    <col min="11015" max="11015" width="16.28515625" style="2" customWidth="1"/>
    <col min="11016" max="11016" width="16" style="2" customWidth="1"/>
    <col min="11017" max="11017" width="14.85546875" style="2" customWidth="1"/>
    <col min="11018" max="11018" width="12.7109375" style="2" bestFit="1" customWidth="1"/>
    <col min="11019" max="11019" width="11.85546875" style="2" customWidth="1"/>
    <col min="11020" max="11020" width="19.5703125" style="2" customWidth="1"/>
    <col min="11021" max="11265" width="9.140625" style="2"/>
    <col min="11266" max="11266" width="6.7109375" style="2" customWidth="1"/>
    <col min="11267" max="11267" width="95.7109375" style="2" customWidth="1"/>
    <col min="11268" max="11268" width="16.28515625" style="2" customWidth="1"/>
    <col min="11269" max="11269" width="12.140625" style="2" customWidth="1"/>
    <col min="11270" max="11270" width="15.7109375" style="2" customWidth="1"/>
    <col min="11271" max="11271" width="16.28515625" style="2" customWidth="1"/>
    <col min="11272" max="11272" width="16" style="2" customWidth="1"/>
    <col min="11273" max="11273" width="14.85546875" style="2" customWidth="1"/>
    <col min="11274" max="11274" width="12.7109375" style="2" bestFit="1" customWidth="1"/>
    <col min="11275" max="11275" width="11.85546875" style="2" customWidth="1"/>
    <col min="11276" max="11276" width="19.5703125" style="2" customWidth="1"/>
    <col min="11277" max="11521" width="9.140625" style="2"/>
    <col min="11522" max="11522" width="6.7109375" style="2" customWidth="1"/>
    <col min="11523" max="11523" width="95.7109375" style="2" customWidth="1"/>
    <col min="11524" max="11524" width="16.28515625" style="2" customWidth="1"/>
    <col min="11525" max="11525" width="12.140625" style="2" customWidth="1"/>
    <col min="11526" max="11526" width="15.7109375" style="2" customWidth="1"/>
    <col min="11527" max="11527" width="16.28515625" style="2" customWidth="1"/>
    <col min="11528" max="11528" width="16" style="2" customWidth="1"/>
    <col min="11529" max="11529" width="14.85546875" style="2" customWidth="1"/>
    <col min="11530" max="11530" width="12.7109375" style="2" bestFit="1" customWidth="1"/>
    <col min="11531" max="11531" width="11.85546875" style="2" customWidth="1"/>
    <col min="11532" max="11532" width="19.5703125" style="2" customWidth="1"/>
    <col min="11533" max="11777" width="9.140625" style="2"/>
    <col min="11778" max="11778" width="6.7109375" style="2" customWidth="1"/>
    <col min="11779" max="11779" width="95.7109375" style="2" customWidth="1"/>
    <col min="11780" max="11780" width="16.28515625" style="2" customWidth="1"/>
    <col min="11781" max="11781" width="12.140625" style="2" customWidth="1"/>
    <col min="11782" max="11782" width="15.7109375" style="2" customWidth="1"/>
    <col min="11783" max="11783" width="16.28515625" style="2" customWidth="1"/>
    <col min="11784" max="11784" width="16" style="2" customWidth="1"/>
    <col min="11785" max="11785" width="14.85546875" style="2" customWidth="1"/>
    <col min="11786" max="11786" width="12.7109375" style="2" bestFit="1" customWidth="1"/>
    <col min="11787" max="11787" width="11.85546875" style="2" customWidth="1"/>
    <col min="11788" max="11788" width="19.5703125" style="2" customWidth="1"/>
    <col min="11789" max="12033" width="9.140625" style="2"/>
    <col min="12034" max="12034" width="6.7109375" style="2" customWidth="1"/>
    <col min="12035" max="12035" width="95.7109375" style="2" customWidth="1"/>
    <col min="12036" max="12036" width="16.28515625" style="2" customWidth="1"/>
    <col min="12037" max="12037" width="12.140625" style="2" customWidth="1"/>
    <col min="12038" max="12038" width="15.7109375" style="2" customWidth="1"/>
    <col min="12039" max="12039" width="16.28515625" style="2" customWidth="1"/>
    <col min="12040" max="12040" width="16" style="2" customWidth="1"/>
    <col min="12041" max="12041" width="14.85546875" style="2" customWidth="1"/>
    <col min="12042" max="12042" width="12.7109375" style="2" bestFit="1" customWidth="1"/>
    <col min="12043" max="12043" width="11.85546875" style="2" customWidth="1"/>
    <col min="12044" max="12044" width="19.5703125" style="2" customWidth="1"/>
    <col min="12045" max="12289" width="9.140625" style="2"/>
    <col min="12290" max="12290" width="6.7109375" style="2" customWidth="1"/>
    <col min="12291" max="12291" width="95.7109375" style="2" customWidth="1"/>
    <col min="12292" max="12292" width="16.28515625" style="2" customWidth="1"/>
    <col min="12293" max="12293" width="12.140625" style="2" customWidth="1"/>
    <col min="12294" max="12294" width="15.7109375" style="2" customWidth="1"/>
    <col min="12295" max="12295" width="16.28515625" style="2" customWidth="1"/>
    <col min="12296" max="12296" width="16" style="2" customWidth="1"/>
    <col min="12297" max="12297" width="14.85546875" style="2" customWidth="1"/>
    <col min="12298" max="12298" width="12.7109375" style="2" bestFit="1" customWidth="1"/>
    <col min="12299" max="12299" width="11.85546875" style="2" customWidth="1"/>
    <col min="12300" max="12300" width="19.5703125" style="2" customWidth="1"/>
    <col min="12301" max="12545" width="9.140625" style="2"/>
    <col min="12546" max="12546" width="6.7109375" style="2" customWidth="1"/>
    <col min="12547" max="12547" width="95.7109375" style="2" customWidth="1"/>
    <col min="12548" max="12548" width="16.28515625" style="2" customWidth="1"/>
    <col min="12549" max="12549" width="12.140625" style="2" customWidth="1"/>
    <col min="12550" max="12550" width="15.7109375" style="2" customWidth="1"/>
    <col min="12551" max="12551" width="16.28515625" style="2" customWidth="1"/>
    <col min="12552" max="12552" width="16" style="2" customWidth="1"/>
    <col min="12553" max="12553" width="14.85546875" style="2" customWidth="1"/>
    <col min="12554" max="12554" width="12.7109375" style="2" bestFit="1" customWidth="1"/>
    <col min="12555" max="12555" width="11.85546875" style="2" customWidth="1"/>
    <col min="12556" max="12556" width="19.5703125" style="2" customWidth="1"/>
    <col min="12557" max="12801" width="9.140625" style="2"/>
    <col min="12802" max="12802" width="6.7109375" style="2" customWidth="1"/>
    <col min="12803" max="12803" width="95.7109375" style="2" customWidth="1"/>
    <col min="12804" max="12804" width="16.28515625" style="2" customWidth="1"/>
    <col min="12805" max="12805" width="12.140625" style="2" customWidth="1"/>
    <col min="12806" max="12806" width="15.7109375" style="2" customWidth="1"/>
    <col min="12807" max="12807" width="16.28515625" style="2" customWidth="1"/>
    <col min="12808" max="12808" width="16" style="2" customWidth="1"/>
    <col min="12809" max="12809" width="14.85546875" style="2" customWidth="1"/>
    <col min="12810" max="12810" width="12.7109375" style="2" bestFit="1" customWidth="1"/>
    <col min="12811" max="12811" width="11.85546875" style="2" customWidth="1"/>
    <col min="12812" max="12812" width="19.5703125" style="2" customWidth="1"/>
    <col min="12813" max="13057" width="9.140625" style="2"/>
    <col min="13058" max="13058" width="6.7109375" style="2" customWidth="1"/>
    <col min="13059" max="13059" width="95.7109375" style="2" customWidth="1"/>
    <col min="13060" max="13060" width="16.28515625" style="2" customWidth="1"/>
    <col min="13061" max="13061" width="12.140625" style="2" customWidth="1"/>
    <col min="13062" max="13062" width="15.7109375" style="2" customWidth="1"/>
    <col min="13063" max="13063" width="16.28515625" style="2" customWidth="1"/>
    <col min="13064" max="13064" width="16" style="2" customWidth="1"/>
    <col min="13065" max="13065" width="14.85546875" style="2" customWidth="1"/>
    <col min="13066" max="13066" width="12.7109375" style="2" bestFit="1" customWidth="1"/>
    <col min="13067" max="13067" width="11.85546875" style="2" customWidth="1"/>
    <col min="13068" max="13068" width="19.5703125" style="2" customWidth="1"/>
    <col min="13069" max="13313" width="9.140625" style="2"/>
    <col min="13314" max="13314" width="6.7109375" style="2" customWidth="1"/>
    <col min="13315" max="13315" width="95.7109375" style="2" customWidth="1"/>
    <col min="13316" max="13316" width="16.28515625" style="2" customWidth="1"/>
    <col min="13317" max="13317" width="12.140625" style="2" customWidth="1"/>
    <col min="13318" max="13318" width="15.7109375" style="2" customWidth="1"/>
    <col min="13319" max="13319" width="16.28515625" style="2" customWidth="1"/>
    <col min="13320" max="13320" width="16" style="2" customWidth="1"/>
    <col min="13321" max="13321" width="14.85546875" style="2" customWidth="1"/>
    <col min="13322" max="13322" width="12.7109375" style="2" bestFit="1" customWidth="1"/>
    <col min="13323" max="13323" width="11.85546875" style="2" customWidth="1"/>
    <col min="13324" max="13324" width="19.5703125" style="2" customWidth="1"/>
    <col min="13325" max="13569" width="9.140625" style="2"/>
    <col min="13570" max="13570" width="6.7109375" style="2" customWidth="1"/>
    <col min="13571" max="13571" width="95.7109375" style="2" customWidth="1"/>
    <col min="13572" max="13572" width="16.28515625" style="2" customWidth="1"/>
    <col min="13573" max="13573" width="12.140625" style="2" customWidth="1"/>
    <col min="13574" max="13574" width="15.7109375" style="2" customWidth="1"/>
    <col min="13575" max="13575" width="16.28515625" style="2" customWidth="1"/>
    <col min="13576" max="13576" width="16" style="2" customWidth="1"/>
    <col min="13577" max="13577" width="14.85546875" style="2" customWidth="1"/>
    <col min="13578" max="13578" width="12.7109375" style="2" bestFit="1" customWidth="1"/>
    <col min="13579" max="13579" width="11.85546875" style="2" customWidth="1"/>
    <col min="13580" max="13580" width="19.5703125" style="2" customWidth="1"/>
    <col min="13581" max="13825" width="9.140625" style="2"/>
    <col min="13826" max="13826" width="6.7109375" style="2" customWidth="1"/>
    <col min="13827" max="13827" width="95.7109375" style="2" customWidth="1"/>
    <col min="13828" max="13828" width="16.28515625" style="2" customWidth="1"/>
    <col min="13829" max="13829" width="12.140625" style="2" customWidth="1"/>
    <col min="13830" max="13830" width="15.7109375" style="2" customWidth="1"/>
    <col min="13831" max="13831" width="16.28515625" style="2" customWidth="1"/>
    <col min="13832" max="13832" width="16" style="2" customWidth="1"/>
    <col min="13833" max="13833" width="14.85546875" style="2" customWidth="1"/>
    <col min="13834" max="13834" width="12.7109375" style="2" bestFit="1" customWidth="1"/>
    <col min="13835" max="13835" width="11.85546875" style="2" customWidth="1"/>
    <col min="13836" max="13836" width="19.5703125" style="2" customWidth="1"/>
    <col min="13837" max="14081" width="9.140625" style="2"/>
    <col min="14082" max="14082" width="6.7109375" style="2" customWidth="1"/>
    <col min="14083" max="14083" width="95.7109375" style="2" customWidth="1"/>
    <col min="14084" max="14084" width="16.28515625" style="2" customWidth="1"/>
    <col min="14085" max="14085" width="12.140625" style="2" customWidth="1"/>
    <col min="14086" max="14086" width="15.7109375" style="2" customWidth="1"/>
    <col min="14087" max="14087" width="16.28515625" style="2" customWidth="1"/>
    <col min="14088" max="14088" width="16" style="2" customWidth="1"/>
    <col min="14089" max="14089" width="14.85546875" style="2" customWidth="1"/>
    <col min="14090" max="14090" width="12.7109375" style="2" bestFit="1" customWidth="1"/>
    <col min="14091" max="14091" width="11.85546875" style="2" customWidth="1"/>
    <col min="14092" max="14092" width="19.5703125" style="2" customWidth="1"/>
    <col min="14093" max="14337" width="9.140625" style="2"/>
    <col min="14338" max="14338" width="6.7109375" style="2" customWidth="1"/>
    <col min="14339" max="14339" width="95.7109375" style="2" customWidth="1"/>
    <col min="14340" max="14340" width="16.28515625" style="2" customWidth="1"/>
    <col min="14341" max="14341" width="12.140625" style="2" customWidth="1"/>
    <col min="14342" max="14342" width="15.7109375" style="2" customWidth="1"/>
    <col min="14343" max="14343" width="16.28515625" style="2" customWidth="1"/>
    <col min="14344" max="14344" width="16" style="2" customWidth="1"/>
    <col min="14345" max="14345" width="14.85546875" style="2" customWidth="1"/>
    <col min="14346" max="14346" width="12.7109375" style="2" bestFit="1" customWidth="1"/>
    <col min="14347" max="14347" width="11.85546875" style="2" customWidth="1"/>
    <col min="14348" max="14348" width="19.5703125" style="2" customWidth="1"/>
    <col min="14349" max="14593" width="9.140625" style="2"/>
    <col min="14594" max="14594" width="6.7109375" style="2" customWidth="1"/>
    <col min="14595" max="14595" width="95.7109375" style="2" customWidth="1"/>
    <col min="14596" max="14596" width="16.28515625" style="2" customWidth="1"/>
    <col min="14597" max="14597" width="12.140625" style="2" customWidth="1"/>
    <col min="14598" max="14598" width="15.7109375" style="2" customWidth="1"/>
    <col min="14599" max="14599" width="16.28515625" style="2" customWidth="1"/>
    <col min="14600" max="14600" width="16" style="2" customWidth="1"/>
    <col min="14601" max="14601" width="14.85546875" style="2" customWidth="1"/>
    <col min="14602" max="14602" width="12.7109375" style="2" bestFit="1" customWidth="1"/>
    <col min="14603" max="14603" width="11.85546875" style="2" customWidth="1"/>
    <col min="14604" max="14604" width="19.5703125" style="2" customWidth="1"/>
    <col min="14605" max="14849" width="9.140625" style="2"/>
    <col min="14850" max="14850" width="6.7109375" style="2" customWidth="1"/>
    <col min="14851" max="14851" width="95.7109375" style="2" customWidth="1"/>
    <col min="14852" max="14852" width="16.28515625" style="2" customWidth="1"/>
    <col min="14853" max="14853" width="12.140625" style="2" customWidth="1"/>
    <col min="14854" max="14854" width="15.7109375" style="2" customWidth="1"/>
    <col min="14855" max="14855" width="16.28515625" style="2" customWidth="1"/>
    <col min="14856" max="14856" width="16" style="2" customWidth="1"/>
    <col min="14857" max="14857" width="14.85546875" style="2" customWidth="1"/>
    <col min="14858" max="14858" width="12.7109375" style="2" bestFit="1" customWidth="1"/>
    <col min="14859" max="14859" width="11.85546875" style="2" customWidth="1"/>
    <col min="14860" max="14860" width="19.5703125" style="2" customWidth="1"/>
    <col min="14861" max="15105" width="9.140625" style="2"/>
    <col min="15106" max="15106" width="6.7109375" style="2" customWidth="1"/>
    <col min="15107" max="15107" width="95.7109375" style="2" customWidth="1"/>
    <col min="15108" max="15108" width="16.28515625" style="2" customWidth="1"/>
    <col min="15109" max="15109" width="12.140625" style="2" customWidth="1"/>
    <col min="15110" max="15110" width="15.7109375" style="2" customWidth="1"/>
    <col min="15111" max="15111" width="16.28515625" style="2" customWidth="1"/>
    <col min="15112" max="15112" width="16" style="2" customWidth="1"/>
    <col min="15113" max="15113" width="14.85546875" style="2" customWidth="1"/>
    <col min="15114" max="15114" width="12.7109375" style="2" bestFit="1" customWidth="1"/>
    <col min="15115" max="15115" width="11.85546875" style="2" customWidth="1"/>
    <col min="15116" max="15116" width="19.5703125" style="2" customWidth="1"/>
    <col min="15117" max="15361" width="9.140625" style="2"/>
    <col min="15362" max="15362" width="6.7109375" style="2" customWidth="1"/>
    <col min="15363" max="15363" width="95.7109375" style="2" customWidth="1"/>
    <col min="15364" max="15364" width="16.28515625" style="2" customWidth="1"/>
    <col min="15365" max="15365" width="12.140625" style="2" customWidth="1"/>
    <col min="15366" max="15366" width="15.7109375" style="2" customWidth="1"/>
    <col min="15367" max="15367" width="16.28515625" style="2" customWidth="1"/>
    <col min="15368" max="15368" width="16" style="2" customWidth="1"/>
    <col min="15369" max="15369" width="14.85546875" style="2" customWidth="1"/>
    <col min="15370" max="15370" width="12.7109375" style="2" bestFit="1" customWidth="1"/>
    <col min="15371" max="15371" width="11.85546875" style="2" customWidth="1"/>
    <col min="15372" max="15372" width="19.5703125" style="2" customWidth="1"/>
    <col min="15373" max="15617" width="9.140625" style="2"/>
    <col min="15618" max="15618" width="6.7109375" style="2" customWidth="1"/>
    <col min="15619" max="15619" width="95.7109375" style="2" customWidth="1"/>
    <col min="15620" max="15620" width="16.28515625" style="2" customWidth="1"/>
    <col min="15621" max="15621" width="12.140625" style="2" customWidth="1"/>
    <col min="15622" max="15622" width="15.7109375" style="2" customWidth="1"/>
    <col min="15623" max="15623" width="16.28515625" style="2" customWidth="1"/>
    <col min="15624" max="15624" width="16" style="2" customWidth="1"/>
    <col min="15625" max="15625" width="14.85546875" style="2" customWidth="1"/>
    <col min="15626" max="15626" width="12.7109375" style="2" bestFit="1" customWidth="1"/>
    <col min="15627" max="15627" width="11.85546875" style="2" customWidth="1"/>
    <col min="15628" max="15628" width="19.5703125" style="2" customWidth="1"/>
    <col min="15629" max="15873" width="9.140625" style="2"/>
    <col min="15874" max="15874" width="6.7109375" style="2" customWidth="1"/>
    <col min="15875" max="15875" width="95.7109375" style="2" customWidth="1"/>
    <col min="15876" max="15876" width="16.28515625" style="2" customWidth="1"/>
    <col min="15877" max="15877" width="12.140625" style="2" customWidth="1"/>
    <col min="15878" max="15878" width="15.7109375" style="2" customWidth="1"/>
    <col min="15879" max="15879" width="16.28515625" style="2" customWidth="1"/>
    <col min="15880" max="15880" width="16" style="2" customWidth="1"/>
    <col min="15881" max="15881" width="14.85546875" style="2" customWidth="1"/>
    <col min="15882" max="15882" width="12.7109375" style="2" bestFit="1" customWidth="1"/>
    <col min="15883" max="15883" width="11.85546875" style="2" customWidth="1"/>
    <col min="15884" max="15884" width="19.5703125" style="2" customWidth="1"/>
    <col min="15885" max="16129" width="9.140625" style="2"/>
    <col min="16130" max="16130" width="6.7109375" style="2" customWidth="1"/>
    <col min="16131" max="16131" width="95.7109375" style="2" customWidth="1"/>
    <col min="16132" max="16132" width="16.28515625" style="2" customWidth="1"/>
    <col min="16133" max="16133" width="12.140625" style="2" customWidth="1"/>
    <col min="16134" max="16134" width="15.7109375" style="2" customWidth="1"/>
    <col min="16135" max="16135" width="16.28515625" style="2" customWidth="1"/>
    <col min="16136" max="16136" width="16" style="2" customWidth="1"/>
    <col min="16137" max="16137" width="14.85546875" style="2" customWidth="1"/>
    <col min="16138" max="16138" width="12.7109375" style="2" bestFit="1" customWidth="1"/>
    <col min="16139" max="16139" width="11.85546875" style="2" customWidth="1"/>
    <col min="16140" max="16140" width="19.5703125" style="2" customWidth="1"/>
    <col min="16141" max="16381" width="9.140625" style="2"/>
    <col min="16382" max="16384" width="8.85546875" style="2" customWidth="1"/>
  </cols>
  <sheetData>
    <row r="1" spans="1:11">
      <c r="A1" s="208" t="s">
        <v>401</v>
      </c>
    </row>
    <row r="2" spans="1:11" s="212" customFormat="1">
      <c r="A2" s="208" t="s">
        <v>402</v>
      </c>
    </row>
    <row r="3" spans="1:11" s="212" customFormat="1">
      <c r="A3" s="743" t="s">
        <v>1153</v>
      </c>
    </row>
    <row r="4" spans="1:11">
      <c r="A4" s="208"/>
    </row>
    <row r="5" spans="1:11">
      <c r="C5" s="1"/>
    </row>
    <row r="6" spans="1:11" ht="18.75">
      <c r="A6" s="55">
        <v>36</v>
      </c>
      <c r="B6" s="216" t="s">
        <v>403</v>
      </c>
    </row>
    <row r="7" spans="1:11">
      <c r="A7" s="55"/>
      <c r="B7" s="218" t="s">
        <v>416</v>
      </c>
    </row>
    <row r="8" spans="1:11" ht="69.75" customHeight="1">
      <c r="B8" s="930" t="s">
        <v>264</v>
      </c>
      <c r="C8" s="930"/>
      <c r="D8" s="930"/>
      <c r="E8" s="930"/>
      <c r="F8" s="69"/>
      <c r="G8" s="69"/>
      <c r="H8" s="69"/>
      <c r="I8" s="69"/>
      <c r="J8" s="69"/>
      <c r="K8" s="69"/>
    </row>
    <row r="9" spans="1:11" ht="116.25" customHeight="1">
      <c r="B9" s="933" t="s">
        <v>469</v>
      </c>
      <c r="C9" s="933"/>
      <c r="D9" s="933"/>
      <c r="E9" s="933"/>
      <c r="F9" s="69"/>
      <c r="G9" s="69"/>
      <c r="H9" s="69"/>
      <c r="I9" s="69"/>
      <c r="J9" s="69"/>
      <c r="K9" s="69"/>
    </row>
    <row r="10" spans="1:11">
      <c r="B10" s="5" t="s">
        <v>306</v>
      </c>
      <c r="C10" s="930" t="s">
        <v>305</v>
      </c>
      <c r="D10" s="930"/>
      <c r="E10" s="930"/>
      <c r="F10" s="69"/>
      <c r="G10" s="69"/>
      <c r="H10" s="69"/>
      <c r="I10" s="69"/>
      <c r="J10" s="69"/>
      <c r="K10" s="69"/>
    </row>
    <row r="11" spans="1:11" ht="31.5" customHeight="1">
      <c r="B11" s="204" t="s">
        <v>308</v>
      </c>
      <c r="C11" s="930" t="s">
        <v>307</v>
      </c>
      <c r="D11" s="930"/>
      <c r="E11" s="930"/>
      <c r="F11" s="69"/>
      <c r="G11" s="69"/>
      <c r="H11" s="69"/>
      <c r="I11" s="69"/>
      <c r="J11" s="69"/>
      <c r="K11" s="69"/>
    </row>
    <row r="12" spans="1:11" ht="47.25" customHeight="1">
      <c r="B12" s="203" t="s">
        <v>309</v>
      </c>
      <c r="C12" s="934" t="s">
        <v>379</v>
      </c>
      <c r="D12" s="934"/>
      <c r="E12" s="934"/>
      <c r="F12" s="72"/>
      <c r="G12" s="72"/>
      <c r="H12" s="72"/>
      <c r="I12" s="72"/>
      <c r="J12" s="72"/>
      <c r="K12" s="72"/>
    </row>
    <row r="13" spans="1:11" ht="33" customHeight="1">
      <c r="A13" s="2" t="s">
        <v>400</v>
      </c>
      <c r="B13" s="204" t="s">
        <v>311</v>
      </c>
      <c r="C13" s="930" t="s">
        <v>310</v>
      </c>
      <c r="D13" s="930"/>
      <c r="E13" s="930"/>
      <c r="F13" s="69"/>
      <c r="G13" s="69"/>
      <c r="H13" s="69"/>
      <c r="I13" s="69"/>
      <c r="J13" s="69"/>
      <c r="K13" s="69"/>
    </row>
    <row r="14" spans="1:11" ht="46.5" customHeight="1">
      <c r="B14" s="204" t="s">
        <v>312</v>
      </c>
      <c r="C14" s="930" t="s">
        <v>404</v>
      </c>
      <c r="D14" s="930"/>
      <c r="E14" s="930"/>
      <c r="F14" s="69"/>
      <c r="G14" s="69"/>
      <c r="H14" s="69"/>
      <c r="I14" s="69"/>
      <c r="J14" s="69"/>
      <c r="K14" s="69"/>
    </row>
    <row r="15" spans="1:11" s="212" customFormat="1">
      <c r="B15" s="204"/>
      <c r="C15" s="209"/>
      <c r="D15" s="209"/>
      <c r="E15" s="209"/>
      <c r="F15" s="209"/>
      <c r="G15" s="209"/>
      <c r="H15" s="209"/>
      <c r="I15" s="209"/>
      <c r="J15" s="209"/>
      <c r="K15" s="209"/>
    </row>
    <row r="16" spans="1:11" s="202" customFormat="1">
      <c r="C16" s="230" t="s">
        <v>417</v>
      </c>
      <c r="D16" s="201"/>
      <c r="E16" s="201"/>
      <c r="F16" s="201"/>
      <c r="G16" s="201"/>
      <c r="H16" s="201"/>
      <c r="I16" s="201"/>
      <c r="J16" s="201"/>
      <c r="K16" s="201"/>
    </row>
    <row r="17" spans="2:11" s="202" customFormat="1">
      <c r="C17" s="201"/>
      <c r="D17" s="201"/>
      <c r="E17" s="201"/>
      <c r="F17" s="201"/>
      <c r="G17" s="201"/>
      <c r="H17" s="201"/>
      <c r="I17" s="201"/>
      <c r="J17" s="201"/>
      <c r="K17" s="201"/>
    </row>
    <row r="18" spans="2:11" ht="15.75" customHeight="1">
      <c r="B18" s="55" t="s">
        <v>297</v>
      </c>
      <c r="C18" s="931" t="s">
        <v>299</v>
      </c>
      <c r="D18" s="931"/>
      <c r="E18" s="931"/>
      <c r="F18" s="70"/>
      <c r="G18" s="70"/>
      <c r="H18" s="70"/>
      <c r="I18" s="70"/>
      <c r="J18" s="70"/>
      <c r="K18" s="70"/>
    </row>
    <row r="19" spans="2:11" ht="52.5" customHeight="1">
      <c r="B19" s="68"/>
      <c r="C19" s="930" t="s">
        <v>380</v>
      </c>
      <c r="D19" s="930"/>
      <c r="E19" s="930"/>
      <c r="F19" s="69"/>
      <c r="G19" s="69"/>
      <c r="H19" s="69"/>
      <c r="I19" s="69"/>
      <c r="J19" s="69"/>
      <c r="K19" s="69"/>
    </row>
    <row r="20" spans="2:11">
      <c r="B20" s="68"/>
      <c r="C20" s="69"/>
      <c r="D20" s="69"/>
      <c r="E20" s="69"/>
      <c r="F20" s="69"/>
      <c r="G20" s="69"/>
      <c r="H20" s="71"/>
      <c r="I20" s="71"/>
      <c r="J20" s="71"/>
      <c r="K20" s="68"/>
    </row>
    <row r="21" spans="2:11" s="68" customFormat="1" ht="15.75" customHeight="1">
      <c r="B21" s="55" t="s">
        <v>298</v>
      </c>
      <c r="C21" s="931" t="s">
        <v>453</v>
      </c>
      <c r="D21" s="931"/>
      <c r="E21" s="931"/>
      <c r="F21" s="69"/>
      <c r="G21" s="69"/>
      <c r="H21" s="71"/>
      <c r="I21" s="71"/>
      <c r="J21" s="71"/>
    </row>
    <row r="22" spans="2:11" s="68" customFormat="1" ht="36.75" customHeight="1">
      <c r="C22" s="935" t="s">
        <v>419</v>
      </c>
      <c r="D22" s="935"/>
      <c r="E22" s="935"/>
      <c r="F22" s="70"/>
      <c r="G22" s="70"/>
      <c r="H22" s="70"/>
      <c r="I22" s="70"/>
      <c r="J22" s="70"/>
      <c r="K22" s="70"/>
    </row>
    <row r="23" spans="2:11" s="68" customFormat="1">
      <c r="C23" s="69"/>
      <c r="D23" s="69"/>
      <c r="E23" s="69"/>
      <c r="F23" s="70"/>
      <c r="G23" s="70"/>
      <c r="H23" s="70"/>
      <c r="I23" s="70"/>
      <c r="J23" s="70"/>
      <c r="K23" s="70"/>
    </row>
    <row r="24" spans="2:11">
      <c r="B24" s="55" t="s">
        <v>301</v>
      </c>
      <c r="C24" s="932" t="s">
        <v>378</v>
      </c>
      <c r="D24" s="932"/>
      <c r="E24" s="932"/>
      <c r="F24" s="69"/>
      <c r="G24" s="69"/>
      <c r="H24" s="71"/>
      <c r="I24" s="71"/>
      <c r="J24" s="71"/>
      <c r="K24" s="68"/>
    </row>
    <row r="25" spans="2:11" ht="82.5" customHeight="1">
      <c r="B25" s="68"/>
      <c r="C25" s="930" t="s">
        <v>454</v>
      </c>
      <c r="D25" s="930"/>
      <c r="E25" s="930"/>
      <c r="F25" s="70"/>
      <c r="G25" s="70"/>
      <c r="H25" s="70"/>
      <c r="I25" s="70"/>
      <c r="J25" s="70"/>
      <c r="K25" s="70"/>
    </row>
    <row r="26" spans="2:11" s="202" customFormat="1">
      <c r="B26" s="204"/>
      <c r="C26" s="201"/>
      <c r="D26" s="201"/>
      <c r="E26" s="201"/>
      <c r="F26" s="201"/>
      <c r="G26" s="201"/>
      <c r="H26" s="201"/>
      <c r="I26" s="201"/>
      <c r="J26" s="201"/>
      <c r="K26" s="201"/>
    </row>
    <row r="27" spans="2:11" s="68" customFormat="1">
      <c r="B27" s="5"/>
      <c r="C27" s="230" t="s">
        <v>418</v>
      </c>
      <c r="D27" s="69"/>
      <c r="E27" s="69"/>
      <c r="F27" s="69"/>
      <c r="G27" s="69"/>
      <c r="H27" s="69"/>
      <c r="I27" s="69"/>
      <c r="J27" s="69"/>
      <c r="K27" s="69"/>
    </row>
    <row r="28" spans="2:11" s="202" customFormat="1">
      <c r="B28" s="5"/>
      <c r="C28" s="200"/>
      <c r="D28" s="201"/>
      <c r="E28" s="201"/>
      <c r="F28" s="201"/>
      <c r="G28" s="201"/>
      <c r="H28" s="201"/>
      <c r="I28" s="201"/>
      <c r="J28" s="201"/>
      <c r="K28" s="201"/>
    </row>
    <row r="29" spans="2:11" ht="17.25" customHeight="1">
      <c r="B29" s="55" t="s">
        <v>297</v>
      </c>
      <c r="C29" s="931" t="s">
        <v>376</v>
      </c>
      <c r="D29" s="931"/>
      <c r="E29" s="931"/>
      <c r="F29" s="70"/>
      <c r="G29" s="70"/>
      <c r="H29" s="70"/>
      <c r="I29" s="70"/>
      <c r="J29" s="71"/>
      <c r="K29" s="68"/>
    </row>
    <row r="30" spans="2:11" s="206" customFormat="1" ht="17.25" customHeight="1">
      <c r="B30" s="55"/>
      <c r="C30" s="935" t="s">
        <v>455</v>
      </c>
      <c r="D30" s="935"/>
      <c r="E30" s="935"/>
      <c r="F30" s="935"/>
      <c r="G30" s="205"/>
      <c r="H30" s="205"/>
      <c r="I30" s="205"/>
      <c r="J30" s="207"/>
    </row>
    <row r="31" spans="2:11" s="206" customFormat="1" ht="17.25" customHeight="1">
      <c r="B31" s="55"/>
      <c r="C31" s="935"/>
      <c r="D31" s="935"/>
      <c r="E31" s="935"/>
      <c r="F31" s="935"/>
      <c r="G31" s="205"/>
      <c r="H31" s="205"/>
      <c r="I31" s="205"/>
      <c r="J31" s="207"/>
    </row>
    <row r="32" spans="2:11" s="206" customFormat="1" ht="17.25" customHeight="1">
      <c r="B32" s="55"/>
      <c r="C32" s="935"/>
      <c r="D32" s="935"/>
      <c r="E32" s="935"/>
      <c r="F32" s="935"/>
      <c r="G32" s="205"/>
      <c r="H32" s="205"/>
      <c r="I32" s="205"/>
      <c r="J32" s="207"/>
    </row>
    <row r="33" spans="2:11" s="68" customFormat="1">
      <c r="C33" s="69"/>
      <c r="D33" s="69"/>
      <c r="E33" s="69"/>
      <c r="F33" s="69"/>
      <c r="G33" s="69"/>
      <c r="H33" s="69"/>
      <c r="I33" s="69"/>
      <c r="J33" s="69"/>
      <c r="K33" s="69"/>
    </row>
    <row r="34" spans="2:11" ht="16.5" customHeight="1">
      <c r="B34" s="55" t="s">
        <v>298</v>
      </c>
      <c r="C34" s="931" t="s">
        <v>300</v>
      </c>
      <c r="D34" s="931"/>
      <c r="E34" s="931"/>
      <c r="F34" s="69"/>
      <c r="G34" s="69"/>
      <c r="H34" s="71"/>
      <c r="I34" s="71"/>
      <c r="J34" s="71"/>
      <c r="K34" s="68"/>
    </row>
    <row r="35" spans="2:11" ht="34.5" customHeight="1">
      <c r="B35" s="68"/>
      <c r="C35" s="930" t="s">
        <v>377</v>
      </c>
      <c r="D35" s="930"/>
      <c r="E35" s="930"/>
      <c r="F35" s="69"/>
      <c r="G35" s="69"/>
      <c r="H35" s="69"/>
      <c r="I35" s="69"/>
      <c r="J35" s="69"/>
      <c r="K35" s="69"/>
    </row>
    <row r="36" spans="2:11" s="68" customFormat="1">
      <c r="C36" s="69"/>
      <c r="D36" s="69"/>
      <c r="E36" s="69"/>
      <c r="F36" s="69"/>
      <c r="G36" s="69"/>
      <c r="H36" s="69"/>
      <c r="I36" s="69"/>
      <c r="J36" s="69"/>
      <c r="K36" s="69"/>
    </row>
    <row r="37" spans="2:11" s="68" customFormat="1">
      <c r="C37" s="69"/>
      <c r="D37" s="69"/>
      <c r="E37" s="69"/>
      <c r="F37" s="70"/>
      <c r="G37" s="70"/>
      <c r="H37" s="70"/>
      <c r="I37" s="70"/>
      <c r="J37" s="70"/>
      <c r="K37" s="70"/>
    </row>
    <row r="388" spans="3:9">
      <c r="C388" s="4"/>
      <c r="D388" s="4"/>
      <c r="E388" s="4"/>
      <c r="F388" s="4"/>
      <c r="G388" s="4"/>
      <c r="H388" s="4"/>
      <c r="I388" s="4"/>
    </row>
    <row r="562" spans="1:10">
      <c r="A562" s="10"/>
      <c r="B562" s="10"/>
      <c r="C562" s="12"/>
      <c r="E562" s="4"/>
      <c r="F562" s="4"/>
      <c r="G562" s="4"/>
      <c r="H562" s="4"/>
      <c r="I562" s="4"/>
      <c r="J562" s="4"/>
    </row>
    <row r="1189" spans="6:7" ht="18">
      <c r="F1189" s="66"/>
      <c r="G1189" s="22"/>
    </row>
    <row r="1190" spans="6:7" ht="18">
      <c r="F1190" s="52"/>
      <c r="G1190" s="22"/>
    </row>
    <row r="1191" spans="6:7" ht="18">
      <c r="G1191" s="67"/>
    </row>
    <row r="1192" spans="6:7" ht="18">
      <c r="G1192" s="22"/>
    </row>
    <row r="1193" spans="6:7" ht="18">
      <c r="F1193" s="66"/>
      <c r="G1193" s="22"/>
    </row>
    <row r="1194" spans="6:7" ht="18">
      <c r="F1194" s="66"/>
      <c r="G1194" s="22"/>
    </row>
    <row r="1195" spans="6:7" ht="18">
      <c r="G1195" s="22"/>
    </row>
  </sheetData>
  <sheetProtection formatCells="0" formatColumns="0" formatRows="0" insertColumns="0" insertRows="0" insertHyperlinks="0" deleteColumns="0" deleteRows="0" sort="0" autoFilter="0" pivotTables="0"/>
  <mergeCells count="17">
    <mergeCell ref="C35:E35"/>
    <mergeCell ref="C30:F32"/>
    <mergeCell ref="B8:E8"/>
    <mergeCell ref="B9:E9"/>
    <mergeCell ref="C10:E10"/>
    <mergeCell ref="C11:E11"/>
    <mergeCell ref="C12:E12"/>
    <mergeCell ref="C13:E13"/>
    <mergeCell ref="C14:E14"/>
    <mergeCell ref="C18:E18"/>
    <mergeCell ref="C29:E29"/>
    <mergeCell ref="C34:E34"/>
    <mergeCell ref="C24:E24"/>
    <mergeCell ref="C25:E25"/>
    <mergeCell ref="C19:E19"/>
    <mergeCell ref="C21:E21"/>
    <mergeCell ref="C22:E22"/>
  </mergeCells>
  <pageMargins left="0.59" right="0.46" top="0.511811023622047" bottom="0.36" header="0.27559055118110198" footer="0.31496062992126"/>
  <pageSetup paperSize="9" scale="79" fitToHeight="16" orientation="portrait" r:id="rId1"/>
  <headerFooter alignWithMargins="0"/>
  <rowBreaks count="1" manualBreakCount="1">
    <brk id="15"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236"/>
  <sheetViews>
    <sheetView showGridLines="0" view="pageBreakPreview" topLeftCell="A222" zoomScale="106" zoomScaleNormal="100" zoomScaleSheetLayoutView="106" workbookViewId="0">
      <selection activeCell="B74" sqref="B74:I74"/>
    </sheetView>
  </sheetViews>
  <sheetFormatPr defaultRowHeight="15"/>
  <cols>
    <col min="1" max="1" width="5.28515625" customWidth="1"/>
    <col min="2" max="2" width="3.85546875" customWidth="1"/>
    <col min="3" max="3" width="65.42578125" customWidth="1"/>
    <col min="4" max="4" width="14.28515625" customWidth="1"/>
    <col min="5" max="5" width="15.7109375" bestFit="1" customWidth="1"/>
    <col min="6" max="6" width="13.7109375" customWidth="1"/>
    <col min="7" max="7" width="11.7109375" customWidth="1"/>
    <col min="8" max="8" width="14.28515625" customWidth="1"/>
    <col min="9" max="9" width="14.7109375" customWidth="1"/>
  </cols>
  <sheetData>
    <row r="1" spans="1:33" ht="15.75">
      <c r="A1" s="74" t="s">
        <v>367</v>
      </c>
    </row>
    <row r="2" spans="1:33" ht="15.75">
      <c r="A2" s="74" t="s">
        <v>296</v>
      </c>
    </row>
    <row r="4" spans="1:33" s="73" customFormat="1" ht="15.75">
      <c r="A4" s="55">
        <f>'Disclosure 36'!A6+0.1</f>
        <v>36.1</v>
      </c>
      <c r="B4" s="932" t="s">
        <v>341</v>
      </c>
      <c r="C4" s="932"/>
      <c r="K4" s="27"/>
      <c r="L4" s="27"/>
      <c r="M4" s="27"/>
      <c r="N4" s="27"/>
      <c r="O4" s="27"/>
      <c r="P4" s="27"/>
      <c r="Q4" s="27"/>
      <c r="R4" s="27"/>
      <c r="S4" s="27"/>
      <c r="T4" s="27"/>
      <c r="U4" s="27"/>
      <c r="V4" s="27"/>
      <c r="W4" s="27"/>
      <c r="X4" s="27"/>
      <c r="Y4" s="27"/>
      <c r="Z4" s="27"/>
      <c r="AA4" s="27"/>
      <c r="AB4" s="27"/>
      <c r="AC4" s="27"/>
      <c r="AD4" s="27"/>
      <c r="AE4" s="27"/>
      <c r="AF4" s="27"/>
      <c r="AG4" s="27"/>
    </row>
    <row r="5" spans="1:33" s="73" customFormat="1" ht="16.5" thickBot="1">
      <c r="G5" s="237" t="s">
        <v>405</v>
      </c>
      <c r="K5" s="27"/>
      <c r="L5" s="27"/>
      <c r="M5" s="27"/>
      <c r="N5" s="27"/>
      <c r="O5" s="27"/>
      <c r="P5" s="27"/>
      <c r="Q5" s="27"/>
      <c r="R5" s="27"/>
      <c r="S5" s="27"/>
      <c r="T5" s="27"/>
      <c r="U5" s="27"/>
      <c r="V5" s="27"/>
      <c r="W5" s="27"/>
      <c r="X5" s="27"/>
      <c r="Y5" s="27"/>
      <c r="Z5" s="27"/>
      <c r="AA5" s="27"/>
      <c r="AB5" s="27"/>
      <c r="AC5" s="27"/>
      <c r="AD5" s="27"/>
      <c r="AE5" s="27"/>
      <c r="AF5" s="27"/>
      <c r="AG5" s="27"/>
    </row>
    <row r="6" spans="1:33" s="73" customFormat="1" ht="24" customHeight="1">
      <c r="B6" s="959" t="s">
        <v>0</v>
      </c>
      <c r="C6" s="960"/>
      <c r="D6" s="94" t="s">
        <v>181</v>
      </c>
      <c r="E6" s="94" t="s">
        <v>201</v>
      </c>
      <c r="F6" s="94" t="s">
        <v>46</v>
      </c>
      <c r="G6" s="53" t="s">
        <v>202</v>
      </c>
      <c r="K6" s="27"/>
      <c r="L6" s="27"/>
      <c r="M6" s="27"/>
      <c r="N6" s="27"/>
      <c r="O6" s="27"/>
      <c r="P6" s="27"/>
      <c r="Q6" s="27"/>
      <c r="R6" s="27"/>
      <c r="S6" s="27"/>
      <c r="T6" s="27"/>
      <c r="U6" s="27"/>
      <c r="V6" s="27"/>
      <c r="W6" s="27"/>
      <c r="X6" s="27"/>
      <c r="Y6" s="27"/>
      <c r="Z6" s="27"/>
      <c r="AA6" s="27"/>
      <c r="AB6" s="27"/>
      <c r="AC6" s="27"/>
      <c r="AD6" s="27"/>
      <c r="AE6" s="27"/>
      <c r="AF6" s="27"/>
      <c r="AG6" s="27"/>
    </row>
    <row r="7" spans="1:33" s="73" customFormat="1" ht="15.75">
      <c r="B7" s="128" t="s">
        <v>35</v>
      </c>
      <c r="C7" s="129" t="s">
        <v>2</v>
      </c>
      <c r="D7" s="130"/>
      <c r="E7" s="131"/>
      <c r="F7" s="131"/>
      <c r="G7" s="132"/>
      <c r="K7" s="27"/>
      <c r="L7" s="27"/>
      <c r="M7" s="27"/>
      <c r="N7" s="27"/>
      <c r="O7" s="27"/>
      <c r="P7" s="27"/>
      <c r="Q7" s="27"/>
      <c r="R7" s="27"/>
      <c r="S7" s="27"/>
      <c r="T7" s="27"/>
      <c r="U7" s="27"/>
      <c r="V7" s="27"/>
      <c r="W7" s="27"/>
      <c r="X7" s="27"/>
      <c r="Y7" s="27"/>
      <c r="Z7" s="27"/>
      <c r="AA7" s="27"/>
      <c r="AB7" s="27"/>
      <c r="AC7" s="27"/>
      <c r="AD7" s="27"/>
      <c r="AE7" s="27"/>
      <c r="AF7" s="27"/>
      <c r="AG7" s="27"/>
    </row>
    <row r="8" spans="1:33" s="73" customFormat="1" ht="15.75">
      <c r="B8" s="133"/>
      <c r="C8" s="134"/>
      <c r="D8" s="130"/>
      <c r="E8" s="131"/>
      <c r="F8" s="131"/>
      <c r="G8" s="132"/>
      <c r="K8" s="27"/>
      <c r="L8" s="27"/>
      <c r="M8" s="27"/>
      <c r="N8" s="27"/>
      <c r="O8" s="27"/>
      <c r="P8" s="27"/>
      <c r="Q8" s="27"/>
      <c r="R8" s="27"/>
      <c r="S8" s="27"/>
      <c r="T8" s="27"/>
      <c r="U8" s="27"/>
      <c r="V8" s="27"/>
      <c r="W8" s="27"/>
      <c r="X8" s="27"/>
      <c r="Y8" s="27"/>
      <c r="Z8" s="27"/>
      <c r="AA8" s="27"/>
      <c r="AB8" s="27"/>
      <c r="AC8" s="27"/>
      <c r="AD8" s="27"/>
      <c r="AE8" s="27"/>
      <c r="AF8" s="27"/>
      <c r="AG8" s="27"/>
    </row>
    <row r="9" spans="1:33" s="73" customFormat="1" ht="15.75">
      <c r="B9" s="133">
        <v>1</v>
      </c>
      <c r="C9" s="129" t="s">
        <v>182</v>
      </c>
      <c r="D9" s="130"/>
      <c r="E9" s="131"/>
      <c r="F9" s="131"/>
      <c r="G9" s="132"/>
      <c r="K9" s="27"/>
      <c r="L9" s="27"/>
      <c r="M9" s="27"/>
      <c r="N9" s="27"/>
      <c r="O9" s="27"/>
      <c r="P9" s="27"/>
      <c r="Q9" s="27"/>
      <c r="R9" s="27"/>
      <c r="S9" s="27"/>
      <c r="T9" s="27"/>
      <c r="U9" s="27"/>
      <c r="V9" s="27"/>
      <c r="W9" s="27"/>
      <c r="X9" s="27"/>
      <c r="Y9" s="27"/>
      <c r="Z9" s="27"/>
      <c r="AA9" s="27"/>
      <c r="AB9" s="27"/>
      <c r="AC9" s="27"/>
      <c r="AD9" s="27"/>
      <c r="AE9" s="27"/>
      <c r="AF9" s="27"/>
      <c r="AG9" s="27"/>
    </row>
    <row r="10" spans="1:33" s="73" customFormat="1" ht="15.75">
      <c r="B10" s="133"/>
      <c r="C10" s="134" t="s">
        <v>3</v>
      </c>
      <c r="D10" s="256">
        <v>4</v>
      </c>
      <c r="E10" s="135"/>
      <c r="F10" s="136"/>
      <c r="G10" s="132"/>
      <c r="K10" s="27"/>
      <c r="L10" s="27"/>
      <c r="M10" s="27"/>
      <c r="N10" s="27"/>
      <c r="O10" s="27"/>
      <c r="P10" s="27"/>
      <c r="Q10" s="27"/>
      <c r="R10" s="27"/>
      <c r="S10" s="27"/>
      <c r="T10" s="27"/>
      <c r="U10" s="27"/>
      <c r="V10" s="27"/>
      <c r="W10" s="27"/>
      <c r="X10" s="27"/>
      <c r="Y10" s="27"/>
      <c r="Z10" s="27"/>
      <c r="AA10" s="27"/>
      <c r="AB10" s="27"/>
      <c r="AC10" s="27"/>
      <c r="AD10" s="27"/>
      <c r="AE10" s="27"/>
      <c r="AF10" s="27"/>
      <c r="AG10" s="27"/>
    </row>
    <row r="11" spans="1:33" s="73" customFormat="1" ht="15.75">
      <c r="B11" s="133"/>
      <c r="C11" s="134" t="s">
        <v>4</v>
      </c>
      <c r="D11" s="256">
        <v>5</v>
      </c>
      <c r="E11" s="137"/>
      <c r="F11" s="136"/>
      <c r="G11" s="132"/>
      <c r="K11" s="27"/>
      <c r="L11" s="27"/>
      <c r="M11" s="27"/>
      <c r="N11" s="27"/>
      <c r="O11" s="27"/>
      <c r="P11" s="27"/>
      <c r="Q11" s="27"/>
      <c r="R11" s="27"/>
      <c r="S11" s="27"/>
      <c r="T11" s="27"/>
      <c r="U11" s="27"/>
      <c r="V11" s="27"/>
      <c r="W11" s="27"/>
      <c r="X11" s="27"/>
      <c r="Y11" s="27"/>
      <c r="Z11" s="27"/>
      <c r="AA11" s="27"/>
      <c r="AB11" s="27"/>
      <c r="AC11" s="27"/>
      <c r="AD11" s="27"/>
      <c r="AE11" s="27"/>
      <c r="AF11" s="27"/>
      <c r="AG11" s="27"/>
    </row>
    <row r="12" spans="1:33" s="73" customFormat="1" ht="15.75">
      <c r="B12" s="133"/>
      <c r="C12" s="134" t="s">
        <v>183</v>
      </c>
      <c r="D12" s="256">
        <v>6</v>
      </c>
      <c r="E12" s="131"/>
      <c r="F12" s="138"/>
      <c r="G12" s="132"/>
      <c r="K12" s="27"/>
      <c r="L12" s="27"/>
      <c r="M12" s="27"/>
      <c r="N12" s="27"/>
      <c r="O12" s="27"/>
      <c r="P12" s="27"/>
      <c r="Q12" s="27"/>
      <c r="R12" s="27"/>
      <c r="S12" s="27"/>
      <c r="T12" s="27"/>
      <c r="U12" s="27"/>
      <c r="V12" s="27"/>
      <c r="W12" s="27"/>
      <c r="X12" s="27"/>
      <c r="Y12" s="27"/>
      <c r="Z12" s="27"/>
      <c r="AA12" s="27"/>
      <c r="AB12" s="27"/>
      <c r="AC12" s="27"/>
      <c r="AD12" s="27"/>
      <c r="AE12" s="27"/>
      <c r="AF12" s="27"/>
      <c r="AG12" s="27"/>
    </row>
    <row r="13" spans="1:33" s="73" customFormat="1" ht="15.75">
      <c r="B13" s="133"/>
      <c r="C13" s="243" t="s">
        <v>470</v>
      </c>
      <c r="D13" s="256">
        <v>7</v>
      </c>
      <c r="E13" s="137"/>
      <c r="F13" s="136"/>
      <c r="G13" s="139"/>
      <c r="K13" s="27"/>
      <c r="L13" s="27"/>
      <c r="M13" s="27"/>
      <c r="N13" s="27"/>
      <c r="O13" s="27"/>
      <c r="P13" s="27"/>
      <c r="Q13" s="27"/>
      <c r="R13" s="27"/>
      <c r="S13" s="27"/>
      <c r="T13" s="27"/>
      <c r="U13" s="27"/>
      <c r="V13" s="27"/>
      <c r="W13" s="27"/>
      <c r="X13" s="27"/>
      <c r="Y13" s="27"/>
      <c r="Z13" s="27"/>
      <c r="AA13" s="27"/>
      <c r="AB13" s="27"/>
      <c r="AC13" s="27"/>
      <c r="AD13" s="27"/>
      <c r="AE13" s="27"/>
      <c r="AF13" s="27"/>
      <c r="AG13" s="27"/>
    </row>
    <row r="14" spans="1:33" s="73" customFormat="1" ht="15.75">
      <c r="B14" s="133"/>
      <c r="C14" s="243" t="s">
        <v>471</v>
      </c>
      <c r="D14" s="256"/>
      <c r="E14" s="131"/>
      <c r="F14" s="138"/>
      <c r="G14" s="132"/>
      <c r="K14" s="27"/>
      <c r="L14" s="27"/>
      <c r="M14" s="27"/>
      <c r="N14" s="27"/>
      <c r="O14" s="27"/>
      <c r="P14" s="27"/>
      <c r="Q14" s="27"/>
      <c r="R14" s="27"/>
      <c r="S14" s="27"/>
      <c r="T14" s="27"/>
      <c r="U14" s="27"/>
      <c r="V14" s="27"/>
      <c r="W14" s="27"/>
      <c r="X14" s="27"/>
      <c r="Y14" s="27"/>
      <c r="Z14" s="27"/>
      <c r="AA14" s="27"/>
      <c r="AB14" s="27"/>
      <c r="AC14" s="27"/>
      <c r="AD14" s="27"/>
      <c r="AE14" s="27"/>
      <c r="AF14" s="27"/>
      <c r="AG14" s="27"/>
    </row>
    <row r="15" spans="1:33" s="73" customFormat="1" ht="15.75">
      <c r="B15" s="133"/>
      <c r="C15" s="243" t="s">
        <v>184</v>
      </c>
      <c r="D15" s="256">
        <v>8</v>
      </c>
      <c r="E15" s="131"/>
      <c r="F15" s="136"/>
      <c r="G15" s="132"/>
      <c r="K15" s="27"/>
      <c r="L15" s="27"/>
      <c r="M15" s="27"/>
      <c r="N15" s="27"/>
      <c r="O15" s="27"/>
      <c r="P15" s="27"/>
      <c r="Q15" s="27"/>
      <c r="R15" s="27"/>
      <c r="S15" s="27"/>
      <c r="T15" s="27"/>
      <c r="U15" s="27"/>
      <c r="V15" s="27"/>
      <c r="W15" s="27"/>
      <c r="X15" s="27"/>
      <c r="Y15" s="27"/>
      <c r="Z15" s="27"/>
      <c r="AA15" s="27"/>
      <c r="AB15" s="27"/>
      <c r="AC15" s="27"/>
      <c r="AD15" s="27"/>
      <c r="AE15" s="27"/>
      <c r="AF15" s="27"/>
      <c r="AG15" s="27"/>
    </row>
    <row r="16" spans="1:33" s="73" customFormat="1" ht="15.75">
      <c r="B16" s="133"/>
      <c r="C16" s="134" t="s">
        <v>185</v>
      </c>
      <c r="D16" s="256">
        <v>9</v>
      </c>
      <c r="E16" s="131"/>
      <c r="F16" s="138"/>
      <c r="G16" s="132"/>
      <c r="K16" s="27"/>
      <c r="L16" s="27"/>
      <c r="M16" s="27"/>
      <c r="N16" s="27"/>
      <c r="O16" s="27"/>
      <c r="P16" s="27"/>
      <c r="Q16" s="27"/>
      <c r="R16" s="27"/>
      <c r="S16" s="27"/>
      <c r="T16" s="27"/>
      <c r="U16" s="27"/>
      <c r="V16" s="27"/>
      <c r="W16" s="27"/>
      <c r="X16" s="27"/>
      <c r="Y16" s="27"/>
      <c r="Z16" s="27"/>
      <c r="AA16" s="27"/>
      <c r="AB16" s="27"/>
      <c r="AC16" s="27"/>
      <c r="AD16" s="27"/>
      <c r="AE16" s="27"/>
      <c r="AF16" s="27"/>
      <c r="AG16" s="27"/>
    </row>
    <row r="17" spans="2:33" s="73" customFormat="1" ht="15.75">
      <c r="B17" s="133"/>
      <c r="C17" s="134" t="s">
        <v>186</v>
      </c>
      <c r="D17" s="256">
        <v>10</v>
      </c>
      <c r="E17" s="131"/>
      <c r="F17" s="138"/>
      <c r="G17" s="132"/>
      <c r="K17" s="27"/>
      <c r="L17" s="27"/>
      <c r="M17" s="27"/>
      <c r="N17" s="27"/>
      <c r="O17" s="27"/>
      <c r="P17" s="27"/>
      <c r="Q17" s="27"/>
      <c r="R17" s="27"/>
      <c r="S17" s="27"/>
      <c r="T17" s="27"/>
      <c r="U17" s="27"/>
      <c r="V17" s="27"/>
      <c r="W17" s="27"/>
      <c r="X17" s="27"/>
      <c r="Y17" s="27"/>
      <c r="Z17" s="27"/>
      <c r="AA17" s="27"/>
      <c r="AB17" s="27"/>
      <c r="AC17" s="27"/>
      <c r="AD17" s="27"/>
      <c r="AE17" s="27"/>
      <c r="AF17" s="27"/>
      <c r="AG17" s="27"/>
    </row>
    <row r="18" spans="2:33" s="73" customFormat="1" ht="15.75">
      <c r="B18" s="133"/>
      <c r="C18" s="243" t="s">
        <v>472</v>
      </c>
      <c r="D18" s="256">
        <v>11</v>
      </c>
      <c r="E18" s="131"/>
      <c r="F18" s="131"/>
      <c r="G18" s="132"/>
      <c r="K18" s="27"/>
      <c r="L18" s="27"/>
      <c r="M18" s="27"/>
      <c r="N18" s="27"/>
      <c r="O18" s="27"/>
      <c r="P18" s="27"/>
      <c r="Q18" s="27"/>
      <c r="R18" s="27"/>
      <c r="S18" s="27"/>
      <c r="T18" s="27"/>
      <c r="U18" s="27"/>
      <c r="V18" s="27"/>
      <c r="W18" s="27"/>
      <c r="X18" s="27"/>
      <c r="Y18" s="27"/>
      <c r="Z18" s="27"/>
      <c r="AA18" s="27"/>
      <c r="AB18" s="27"/>
      <c r="AC18" s="27"/>
      <c r="AD18" s="27"/>
      <c r="AE18" s="27"/>
      <c r="AF18" s="27"/>
      <c r="AG18" s="27"/>
    </row>
    <row r="19" spans="2:33" s="73" customFormat="1" ht="15.75">
      <c r="B19" s="133"/>
      <c r="C19" s="243" t="s">
        <v>473</v>
      </c>
      <c r="D19" s="256">
        <v>12</v>
      </c>
      <c r="E19" s="131"/>
      <c r="F19" s="138"/>
      <c r="G19" s="132"/>
      <c r="K19" s="27"/>
      <c r="L19" s="27"/>
      <c r="M19" s="27"/>
      <c r="N19" s="27"/>
      <c r="O19" s="27"/>
      <c r="P19" s="27"/>
      <c r="Q19" s="27"/>
      <c r="R19" s="27"/>
      <c r="S19" s="27"/>
      <c r="T19" s="27"/>
      <c r="U19" s="27"/>
      <c r="V19" s="27"/>
      <c r="W19" s="27"/>
      <c r="X19" s="27"/>
      <c r="Y19" s="27"/>
      <c r="Z19" s="27"/>
      <c r="AA19" s="27"/>
      <c r="AB19" s="27"/>
      <c r="AC19" s="27"/>
      <c r="AD19" s="27"/>
      <c r="AE19" s="27"/>
      <c r="AF19" s="27"/>
      <c r="AG19" s="27"/>
    </row>
    <row r="20" spans="2:33" s="238" customFormat="1" ht="15.75">
      <c r="B20" s="133"/>
      <c r="C20" s="243" t="s">
        <v>474</v>
      </c>
      <c r="D20" s="256">
        <v>13</v>
      </c>
      <c r="E20" s="131"/>
      <c r="F20" s="138"/>
      <c r="G20" s="132"/>
      <c r="K20" s="27"/>
      <c r="L20" s="27"/>
      <c r="M20" s="27"/>
      <c r="N20" s="27"/>
      <c r="O20" s="27"/>
      <c r="P20" s="27"/>
      <c r="Q20" s="27"/>
      <c r="R20" s="27"/>
      <c r="S20" s="27"/>
      <c r="T20" s="27"/>
      <c r="U20" s="27"/>
      <c r="V20" s="27"/>
      <c r="W20" s="27"/>
      <c r="X20" s="27"/>
      <c r="Y20" s="27"/>
      <c r="Z20" s="27"/>
      <c r="AA20" s="27"/>
      <c r="AB20" s="27"/>
      <c r="AC20" s="27"/>
      <c r="AD20" s="27"/>
      <c r="AE20" s="27"/>
      <c r="AF20" s="27"/>
      <c r="AG20" s="27"/>
    </row>
    <row r="21" spans="2:33" s="73" customFormat="1" ht="15.75">
      <c r="B21" s="133"/>
      <c r="C21" s="243" t="s">
        <v>475</v>
      </c>
      <c r="D21" s="256">
        <v>14</v>
      </c>
      <c r="E21" s="138"/>
      <c r="F21" s="138"/>
      <c r="G21" s="132"/>
      <c r="K21" s="27"/>
      <c r="L21" s="27"/>
      <c r="M21" s="27"/>
      <c r="N21" s="27"/>
      <c r="O21" s="27"/>
      <c r="P21" s="27"/>
      <c r="Q21" s="27"/>
      <c r="R21" s="27"/>
      <c r="S21" s="27"/>
      <c r="T21" s="27"/>
      <c r="U21" s="27"/>
      <c r="V21" s="27"/>
      <c r="W21" s="27"/>
      <c r="X21" s="27"/>
      <c r="Y21" s="27"/>
      <c r="Z21" s="27"/>
      <c r="AA21" s="27"/>
      <c r="AB21" s="27"/>
      <c r="AC21" s="27"/>
      <c r="AD21" s="27"/>
      <c r="AE21" s="27"/>
      <c r="AF21" s="27"/>
      <c r="AG21" s="27"/>
    </row>
    <row r="22" spans="2:33" s="73" customFormat="1" ht="15.75">
      <c r="B22" s="133"/>
      <c r="C22" s="140"/>
      <c r="D22" s="256"/>
      <c r="E22" s="141">
        <f>SUM(E10:E21)</f>
        <v>0</v>
      </c>
      <c r="F22" s="142">
        <f>SUM(F10:F21)</f>
        <v>0</v>
      </c>
      <c r="G22" s="143">
        <f>E22+F22</f>
        <v>0</v>
      </c>
      <c r="K22" s="27"/>
      <c r="L22" s="27"/>
      <c r="M22" s="27"/>
      <c r="N22" s="27"/>
      <c r="O22" s="27"/>
      <c r="P22" s="27"/>
      <c r="Q22" s="27"/>
      <c r="R22" s="27"/>
      <c r="S22" s="27"/>
      <c r="T22" s="27"/>
      <c r="U22" s="27"/>
      <c r="V22" s="27"/>
      <c r="W22" s="27"/>
      <c r="X22" s="27"/>
      <c r="Y22" s="27"/>
      <c r="Z22" s="27"/>
      <c r="AA22" s="27"/>
      <c r="AB22" s="27"/>
      <c r="AC22" s="27"/>
      <c r="AD22" s="27"/>
      <c r="AE22" s="27"/>
      <c r="AF22" s="27"/>
      <c r="AG22" s="27"/>
    </row>
    <row r="23" spans="2:33" s="73" customFormat="1" ht="15.75">
      <c r="B23" s="133">
        <v>2</v>
      </c>
      <c r="C23" s="129" t="s">
        <v>187</v>
      </c>
      <c r="D23" s="256"/>
      <c r="E23" s="131"/>
      <c r="F23" s="138"/>
      <c r="G23" s="132"/>
      <c r="K23" s="27"/>
      <c r="L23" s="27"/>
      <c r="M23" s="27"/>
      <c r="N23" s="27"/>
      <c r="O23" s="27"/>
      <c r="P23" s="27"/>
      <c r="Q23" s="27"/>
      <c r="R23" s="27"/>
      <c r="S23" s="27"/>
      <c r="T23" s="27"/>
      <c r="U23" s="27"/>
      <c r="V23" s="27"/>
      <c r="W23" s="27"/>
      <c r="X23" s="27"/>
      <c r="Y23" s="27"/>
      <c r="Z23" s="27"/>
      <c r="AA23" s="27"/>
      <c r="AB23" s="27"/>
      <c r="AC23" s="27"/>
      <c r="AD23" s="27"/>
      <c r="AE23" s="27"/>
      <c r="AF23" s="27"/>
      <c r="AG23" s="27"/>
    </row>
    <row r="24" spans="2:33" s="73" customFormat="1" ht="15.75">
      <c r="B24" s="133"/>
      <c r="C24" s="134" t="s">
        <v>5</v>
      </c>
      <c r="D24" s="256">
        <v>15</v>
      </c>
      <c r="E24" s="137"/>
      <c r="F24" s="138"/>
      <c r="G24" s="132"/>
      <c r="K24" s="27"/>
      <c r="L24" s="27"/>
      <c r="M24" s="27"/>
      <c r="N24" s="27"/>
      <c r="O24" s="27"/>
      <c r="P24" s="27"/>
      <c r="Q24" s="27"/>
      <c r="R24" s="27"/>
      <c r="S24" s="27"/>
      <c r="T24" s="27"/>
      <c r="U24" s="27"/>
      <c r="V24" s="27"/>
      <c r="W24" s="27"/>
      <c r="X24" s="27"/>
      <c r="Y24" s="27"/>
      <c r="Z24" s="27"/>
      <c r="AA24" s="27"/>
      <c r="AB24" s="27"/>
      <c r="AC24" s="27"/>
      <c r="AD24" s="27"/>
      <c r="AE24" s="27"/>
      <c r="AF24" s="27"/>
      <c r="AG24" s="27"/>
    </row>
    <row r="25" spans="2:33" s="73" customFormat="1" ht="15.75">
      <c r="B25" s="133"/>
      <c r="C25" s="134" t="s">
        <v>6</v>
      </c>
      <c r="D25" s="256"/>
      <c r="E25" s="131"/>
      <c r="F25" s="138"/>
      <c r="G25" s="132"/>
      <c r="K25" s="27"/>
      <c r="L25" s="27"/>
      <c r="M25" s="27"/>
      <c r="N25" s="27"/>
      <c r="O25" s="27"/>
      <c r="P25" s="27"/>
      <c r="Q25" s="27"/>
      <c r="R25" s="27"/>
      <c r="S25" s="27"/>
      <c r="T25" s="27"/>
      <c r="U25" s="27"/>
      <c r="V25" s="27"/>
      <c r="W25" s="27"/>
      <c r="X25" s="27"/>
      <c r="Y25" s="27"/>
      <c r="Z25" s="27"/>
      <c r="AA25" s="27"/>
      <c r="AB25" s="27"/>
      <c r="AC25" s="27"/>
      <c r="AD25" s="27"/>
      <c r="AE25" s="27"/>
      <c r="AF25" s="27"/>
      <c r="AG25" s="27"/>
    </row>
    <row r="26" spans="2:33" s="73" customFormat="1" ht="15.75">
      <c r="B26" s="133"/>
      <c r="C26" s="134" t="s">
        <v>382</v>
      </c>
      <c r="D26" s="256">
        <v>8</v>
      </c>
      <c r="E26" s="131"/>
      <c r="F26" s="138"/>
      <c r="G26" s="132"/>
      <c r="K26" s="27"/>
      <c r="L26" s="27"/>
      <c r="M26" s="27"/>
      <c r="N26" s="27"/>
      <c r="O26" s="27"/>
      <c r="P26" s="27"/>
      <c r="Q26" s="27"/>
      <c r="R26" s="27"/>
      <c r="S26" s="27"/>
      <c r="T26" s="27"/>
      <c r="U26" s="27"/>
      <c r="V26" s="27"/>
      <c r="W26" s="27"/>
      <c r="X26" s="27"/>
      <c r="Y26" s="27"/>
      <c r="Z26" s="27"/>
      <c r="AA26" s="27"/>
      <c r="AB26" s="27"/>
      <c r="AC26" s="27"/>
      <c r="AD26" s="27"/>
      <c r="AE26" s="27"/>
      <c r="AF26" s="27"/>
      <c r="AG26" s="27"/>
    </row>
    <row r="27" spans="2:33" s="73" customFormat="1" ht="15.75">
      <c r="B27" s="133"/>
      <c r="C27" s="134" t="s">
        <v>188</v>
      </c>
      <c r="D27" s="256">
        <v>9</v>
      </c>
      <c r="E27" s="137"/>
      <c r="F27" s="144"/>
      <c r="G27" s="132"/>
      <c r="K27" s="27"/>
      <c r="L27" s="27"/>
      <c r="M27" s="27"/>
      <c r="N27" s="27"/>
      <c r="O27" s="27"/>
      <c r="P27" s="27"/>
      <c r="Q27" s="27"/>
      <c r="R27" s="27"/>
      <c r="S27" s="27"/>
      <c r="T27" s="27"/>
      <c r="U27" s="27"/>
      <c r="V27" s="27"/>
      <c r="W27" s="27"/>
      <c r="X27" s="27"/>
      <c r="Y27" s="27"/>
      <c r="Z27" s="27"/>
      <c r="AA27" s="27"/>
      <c r="AB27" s="27"/>
      <c r="AC27" s="27"/>
      <c r="AD27" s="27"/>
      <c r="AE27" s="27"/>
      <c r="AF27" s="27"/>
      <c r="AG27" s="27"/>
    </row>
    <row r="28" spans="2:33" s="73" customFormat="1" ht="15.75">
      <c r="B28" s="133"/>
      <c r="C28" s="134" t="s">
        <v>189</v>
      </c>
      <c r="D28" s="256">
        <v>16</v>
      </c>
      <c r="E28" s="135"/>
      <c r="F28" s="138"/>
      <c r="G28" s="132"/>
      <c r="K28" s="27"/>
      <c r="L28" s="27"/>
      <c r="M28" s="27"/>
      <c r="N28" s="27"/>
      <c r="O28" s="27"/>
      <c r="P28" s="27"/>
      <c r="Q28" s="27"/>
      <c r="R28" s="27"/>
      <c r="S28" s="27"/>
      <c r="T28" s="27"/>
      <c r="U28" s="27"/>
      <c r="V28" s="27"/>
      <c r="W28" s="27"/>
      <c r="X28" s="27"/>
      <c r="Y28" s="27"/>
      <c r="Z28" s="27"/>
      <c r="AA28" s="27"/>
      <c r="AB28" s="27"/>
      <c r="AC28" s="27"/>
      <c r="AD28" s="27"/>
      <c r="AE28" s="27"/>
      <c r="AF28" s="27"/>
      <c r="AG28" s="27"/>
    </row>
    <row r="29" spans="2:33" s="73" customFormat="1" ht="15.75">
      <c r="B29" s="133"/>
      <c r="C29" s="243" t="s">
        <v>476</v>
      </c>
      <c r="D29" s="256">
        <v>17</v>
      </c>
      <c r="E29" s="131"/>
      <c r="F29" s="131"/>
      <c r="G29" s="132"/>
      <c r="K29" s="27"/>
      <c r="L29" s="27"/>
      <c r="M29" s="27"/>
      <c r="N29" s="27"/>
      <c r="O29" s="27"/>
      <c r="P29" s="27"/>
      <c r="Q29" s="27"/>
      <c r="R29" s="27"/>
      <c r="S29" s="27"/>
      <c r="T29" s="27"/>
      <c r="U29" s="27"/>
      <c r="V29" s="27"/>
      <c r="W29" s="27"/>
      <c r="X29" s="27"/>
      <c r="Y29" s="27"/>
      <c r="Z29" s="27"/>
      <c r="AA29" s="27"/>
      <c r="AB29" s="27"/>
      <c r="AC29" s="27"/>
      <c r="AD29" s="27"/>
      <c r="AE29" s="27"/>
      <c r="AF29" s="27"/>
      <c r="AG29" s="27"/>
    </row>
    <row r="30" spans="2:33" s="73" customFormat="1" ht="15.75">
      <c r="B30" s="133"/>
      <c r="C30" s="134" t="s">
        <v>190</v>
      </c>
      <c r="D30" s="256">
        <v>10</v>
      </c>
      <c r="E30" s="131"/>
      <c r="F30" s="138"/>
      <c r="G30" s="132"/>
      <c r="K30" s="27"/>
      <c r="L30" s="27"/>
      <c r="M30" s="27"/>
      <c r="N30" s="27"/>
      <c r="O30" s="27"/>
      <c r="P30" s="27"/>
      <c r="Q30" s="27"/>
      <c r="R30" s="27"/>
      <c r="S30" s="27"/>
      <c r="T30" s="27"/>
      <c r="U30" s="27"/>
      <c r="V30" s="27"/>
      <c r="W30" s="27"/>
      <c r="X30" s="27"/>
      <c r="Y30" s="27"/>
      <c r="Z30" s="27"/>
      <c r="AA30" s="27"/>
      <c r="AB30" s="27"/>
      <c r="AC30" s="27"/>
      <c r="AD30" s="27"/>
      <c r="AE30" s="27"/>
      <c r="AF30" s="27"/>
      <c r="AG30" s="27"/>
    </row>
    <row r="31" spans="2:33" s="73" customFormat="1" ht="15.75">
      <c r="B31" s="133"/>
      <c r="C31" s="243" t="s">
        <v>477</v>
      </c>
      <c r="D31" s="256">
        <v>11</v>
      </c>
      <c r="E31" s="131"/>
      <c r="F31" s="131"/>
      <c r="G31" s="132"/>
      <c r="K31" s="27"/>
      <c r="L31" s="27"/>
      <c r="M31" s="27"/>
      <c r="N31" s="27"/>
      <c r="O31" s="27"/>
      <c r="P31" s="27"/>
      <c r="Q31" s="27"/>
      <c r="R31" s="27"/>
      <c r="S31" s="27"/>
      <c r="T31" s="27"/>
      <c r="U31" s="27"/>
      <c r="V31" s="27"/>
      <c r="W31" s="27"/>
      <c r="X31" s="27"/>
      <c r="Y31" s="27"/>
      <c r="Z31" s="27"/>
      <c r="AA31" s="27"/>
      <c r="AB31" s="27"/>
      <c r="AC31" s="27"/>
      <c r="AD31" s="27"/>
      <c r="AE31" s="27"/>
      <c r="AF31" s="27"/>
      <c r="AG31" s="27"/>
    </row>
    <row r="32" spans="2:33" s="73" customFormat="1" ht="15.75">
      <c r="B32" s="133"/>
      <c r="C32" s="243" t="s">
        <v>478</v>
      </c>
      <c r="D32" s="256">
        <v>13</v>
      </c>
      <c r="E32" s="131"/>
      <c r="F32" s="131"/>
      <c r="G32" s="132"/>
      <c r="K32" s="27"/>
      <c r="L32" s="27"/>
      <c r="M32" s="27"/>
      <c r="N32" s="27"/>
      <c r="O32" s="27"/>
      <c r="P32" s="27"/>
      <c r="Q32" s="27"/>
      <c r="R32" s="27"/>
      <c r="S32" s="27"/>
      <c r="T32" s="27"/>
      <c r="U32" s="27"/>
      <c r="V32" s="27"/>
      <c r="W32" s="27"/>
      <c r="X32" s="27"/>
      <c r="Y32" s="27"/>
      <c r="Z32" s="27"/>
      <c r="AA32" s="27"/>
      <c r="AB32" s="27"/>
      <c r="AC32" s="27"/>
      <c r="AD32" s="27"/>
      <c r="AE32" s="27"/>
      <c r="AF32" s="27"/>
      <c r="AG32" s="27"/>
    </row>
    <row r="33" spans="2:33" s="73" customFormat="1" ht="15.75">
      <c r="B33" s="133"/>
      <c r="C33" s="134" t="s">
        <v>191</v>
      </c>
      <c r="D33" s="256">
        <v>14</v>
      </c>
      <c r="E33" s="131"/>
      <c r="F33" s="131"/>
      <c r="G33" s="132"/>
      <c r="K33" s="27"/>
      <c r="L33" s="27"/>
      <c r="M33" s="27"/>
      <c r="N33" s="27"/>
      <c r="O33" s="27"/>
      <c r="P33" s="27"/>
      <c r="Q33" s="27"/>
      <c r="R33" s="27"/>
      <c r="S33" s="27"/>
      <c r="T33" s="27"/>
      <c r="U33" s="27"/>
      <c r="V33" s="27"/>
      <c r="W33" s="27"/>
      <c r="X33" s="27"/>
      <c r="Y33" s="27"/>
      <c r="Z33" s="27"/>
      <c r="AA33" s="27"/>
      <c r="AB33" s="27"/>
      <c r="AC33" s="27"/>
      <c r="AD33" s="27"/>
      <c r="AE33" s="27"/>
      <c r="AF33" s="27"/>
      <c r="AG33" s="27"/>
    </row>
    <row r="34" spans="2:33" s="73" customFormat="1" ht="15.75">
      <c r="B34" s="133"/>
      <c r="C34" s="134"/>
      <c r="D34" s="130"/>
      <c r="E34" s="131"/>
      <c r="F34" s="138"/>
      <c r="G34" s="132"/>
      <c r="K34" s="27"/>
      <c r="L34" s="27"/>
      <c r="M34" s="27"/>
      <c r="N34" s="27"/>
      <c r="O34" s="27"/>
      <c r="P34" s="27"/>
      <c r="Q34" s="27"/>
      <c r="R34" s="27"/>
      <c r="S34" s="27"/>
      <c r="T34" s="27"/>
      <c r="U34" s="27"/>
      <c r="V34" s="27"/>
      <c r="W34" s="27"/>
      <c r="X34" s="27"/>
      <c r="Y34" s="27"/>
      <c r="Z34" s="27"/>
      <c r="AA34" s="27"/>
      <c r="AB34" s="27"/>
      <c r="AC34" s="27"/>
      <c r="AD34" s="27"/>
      <c r="AE34" s="27"/>
      <c r="AF34" s="27"/>
      <c r="AG34" s="27"/>
    </row>
    <row r="35" spans="2:33" s="73" customFormat="1" ht="15.75">
      <c r="B35" s="133"/>
      <c r="C35" s="134"/>
      <c r="D35" s="130"/>
      <c r="E35" s="145">
        <f>SUM(E24:E33)</f>
        <v>0</v>
      </c>
      <c r="F35" s="146">
        <f>SUM(F24:F33)</f>
        <v>0</v>
      </c>
      <c r="G35" s="143">
        <f>E35+F35</f>
        <v>0</v>
      </c>
      <c r="K35" s="27"/>
      <c r="L35" s="27"/>
      <c r="M35" s="27"/>
      <c r="N35" s="27"/>
      <c r="O35" s="27"/>
      <c r="P35" s="27"/>
      <c r="Q35" s="27"/>
      <c r="R35" s="27"/>
      <c r="S35" s="27"/>
      <c r="T35" s="27"/>
      <c r="U35" s="27"/>
      <c r="V35" s="27"/>
      <c r="W35" s="27"/>
      <c r="X35" s="27"/>
      <c r="Y35" s="27"/>
      <c r="Z35" s="27"/>
      <c r="AA35" s="27"/>
      <c r="AB35" s="27"/>
      <c r="AC35" s="27"/>
      <c r="AD35" s="27"/>
      <c r="AE35" s="27"/>
      <c r="AF35" s="27"/>
      <c r="AG35" s="27"/>
    </row>
    <row r="36" spans="2:33" s="73" customFormat="1" ht="15.75">
      <c r="B36" s="133"/>
      <c r="C36" s="134"/>
      <c r="D36" s="130"/>
      <c r="E36" s="141"/>
      <c r="F36" s="131"/>
      <c r="G36" s="143"/>
      <c r="K36" s="27"/>
      <c r="L36" s="27"/>
      <c r="M36" s="27"/>
      <c r="N36" s="27"/>
      <c r="O36" s="27"/>
      <c r="P36" s="27"/>
      <c r="Q36" s="27"/>
      <c r="R36" s="27"/>
      <c r="S36" s="27"/>
      <c r="T36" s="27"/>
      <c r="U36" s="27"/>
      <c r="V36" s="27"/>
      <c r="W36" s="27"/>
      <c r="X36" s="27"/>
      <c r="Y36" s="27"/>
      <c r="Z36" s="27"/>
      <c r="AA36" s="27"/>
      <c r="AB36" s="27"/>
      <c r="AC36" s="27"/>
      <c r="AD36" s="27"/>
      <c r="AE36" s="27"/>
      <c r="AF36" s="27"/>
      <c r="AG36" s="27"/>
    </row>
    <row r="37" spans="2:33" s="73" customFormat="1" ht="15.75">
      <c r="B37" s="133"/>
      <c r="C37" s="147" t="s">
        <v>11</v>
      </c>
      <c r="D37" s="130"/>
      <c r="E37" s="145">
        <f>E22+E35</f>
        <v>0</v>
      </c>
      <c r="F37" s="145">
        <f>F22+F35</f>
        <v>0</v>
      </c>
      <c r="G37" s="143">
        <f>E37+F37</f>
        <v>0</v>
      </c>
      <c r="K37" s="27"/>
      <c r="L37" s="27"/>
      <c r="M37" s="27"/>
      <c r="N37" s="27"/>
      <c r="O37" s="27"/>
      <c r="P37" s="27"/>
      <c r="Q37" s="27"/>
      <c r="R37" s="27"/>
      <c r="S37" s="27"/>
      <c r="T37" s="27"/>
      <c r="U37" s="27"/>
      <c r="V37" s="27"/>
      <c r="W37" s="27"/>
      <c r="X37" s="27"/>
      <c r="Y37" s="27"/>
      <c r="Z37" s="27"/>
      <c r="AA37" s="27"/>
      <c r="AB37" s="27"/>
      <c r="AC37" s="27"/>
      <c r="AD37" s="27"/>
      <c r="AE37" s="27"/>
      <c r="AF37" s="27"/>
      <c r="AG37" s="27"/>
    </row>
    <row r="38" spans="2:33" s="73" customFormat="1" ht="15.75">
      <c r="B38" s="148"/>
      <c r="C38" s="149"/>
      <c r="D38" s="150"/>
      <c r="E38" s="151"/>
      <c r="F38" s="151"/>
      <c r="G38" s="152"/>
      <c r="K38" s="27"/>
      <c r="L38" s="27"/>
      <c r="M38" s="27"/>
      <c r="N38" s="27"/>
      <c r="O38" s="27"/>
      <c r="P38" s="27"/>
      <c r="Q38" s="27"/>
      <c r="R38" s="27"/>
      <c r="S38" s="27"/>
      <c r="T38" s="27"/>
      <c r="U38" s="27"/>
      <c r="V38" s="27"/>
      <c r="W38" s="27"/>
      <c r="X38" s="27"/>
      <c r="Y38" s="27"/>
      <c r="Z38" s="27"/>
      <c r="AA38" s="27"/>
      <c r="AB38" s="27"/>
      <c r="AC38" s="27"/>
      <c r="AD38" s="27"/>
      <c r="AE38" s="27"/>
      <c r="AF38" s="27"/>
      <c r="AG38" s="27"/>
    </row>
    <row r="39" spans="2:33" s="73" customFormat="1" ht="15.75">
      <c r="B39" s="128" t="s">
        <v>192</v>
      </c>
      <c r="C39" s="129" t="s">
        <v>193</v>
      </c>
      <c r="D39" s="130"/>
      <c r="E39" s="131"/>
      <c r="F39" s="131"/>
      <c r="G39" s="132"/>
      <c r="K39" s="27"/>
      <c r="L39" s="27"/>
      <c r="M39" s="27"/>
      <c r="N39" s="27"/>
      <c r="O39" s="27"/>
      <c r="P39" s="27"/>
      <c r="Q39" s="27"/>
      <c r="R39" s="27"/>
      <c r="S39" s="27"/>
      <c r="T39" s="27"/>
      <c r="U39" s="27"/>
      <c r="V39" s="27"/>
      <c r="W39" s="27"/>
      <c r="X39" s="27"/>
      <c r="Y39" s="27"/>
      <c r="Z39" s="27"/>
      <c r="AA39" s="27"/>
      <c r="AB39" s="27"/>
      <c r="AC39" s="27"/>
      <c r="AD39" s="27"/>
      <c r="AE39" s="27"/>
      <c r="AF39" s="27"/>
      <c r="AG39" s="27"/>
    </row>
    <row r="40" spans="2:33" s="73" customFormat="1" ht="15.75">
      <c r="B40" s="133"/>
      <c r="C40" s="134"/>
      <c r="D40" s="130"/>
      <c r="E40" s="131"/>
      <c r="F40" s="131"/>
      <c r="G40" s="132"/>
      <c r="K40" s="27"/>
      <c r="L40" s="27"/>
      <c r="M40" s="27"/>
      <c r="N40" s="27"/>
      <c r="O40" s="27"/>
      <c r="P40" s="27"/>
      <c r="Q40" s="27"/>
      <c r="R40" s="27"/>
      <c r="S40" s="27"/>
      <c r="T40" s="27"/>
      <c r="U40" s="27"/>
      <c r="V40" s="27"/>
      <c r="W40" s="27"/>
      <c r="X40" s="27"/>
      <c r="Y40" s="27"/>
      <c r="Z40" s="27"/>
      <c r="AA40" s="27"/>
      <c r="AB40" s="27"/>
      <c r="AC40" s="27"/>
      <c r="AD40" s="27"/>
      <c r="AE40" s="27"/>
      <c r="AF40" s="27"/>
      <c r="AG40" s="27"/>
    </row>
    <row r="41" spans="2:33" s="73" customFormat="1" ht="15.75">
      <c r="B41" s="153"/>
      <c r="C41" s="129" t="s">
        <v>7</v>
      </c>
      <c r="D41" s="130"/>
      <c r="E41" s="131"/>
      <c r="F41" s="131"/>
      <c r="G41" s="132"/>
      <c r="K41" s="27"/>
      <c r="L41" s="27"/>
      <c r="M41" s="27"/>
      <c r="N41" s="27"/>
      <c r="O41" s="27"/>
      <c r="P41" s="27"/>
      <c r="Q41" s="27"/>
      <c r="R41" s="27"/>
      <c r="S41" s="27"/>
      <c r="T41" s="27"/>
      <c r="U41" s="27"/>
      <c r="V41" s="27"/>
      <c r="W41" s="27"/>
      <c r="X41" s="27"/>
      <c r="Y41" s="27"/>
      <c r="Z41" s="27"/>
      <c r="AA41" s="27"/>
      <c r="AB41" s="27"/>
      <c r="AC41" s="27"/>
      <c r="AD41" s="27"/>
      <c r="AE41" s="27"/>
      <c r="AF41" s="27"/>
      <c r="AG41" s="27"/>
    </row>
    <row r="42" spans="2:33" s="73" customFormat="1" ht="15.75">
      <c r="B42" s="153"/>
      <c r="C42" s="134" t="s">
        <v>194</v>
      </c>
      <c r="D42" s="256">
        <v>18</v>
      </c>
      <c r="E42" s="154"/>
      <c r="F42" s="131"/>
      <c r="G42" s="132"/>
      <c r="K42" s="27"/>
      <c r="L42" s="27"/>
      <c r="M42" s="27"/>
      <c r="N42" s="27"/>
      <c r="O42" s="27"/>
      <c r="P42" s="27"/>
      <c r="Q42" s="27"/>
      <c r="R42" s="27"/>
      <c r="S42" s="27"/>
      <c r="T42" s="27"/>
      <c r="U42" s="27"/>
      <c r="V42" s="27"/>
      <c r="W42" s="27"/>
      <c r="X42" s="27"/>
      <c r="Y42" s="27"/>
      <c r="Z42" s="27"/>
      <c r="AA42" s="27"/>
      <c r="AB42" s="27"/>
      <c r="AC42" s="27"/>
      <c r="AD42" s="27"/>
      <c r="AE42" s="27"/>
      <c r="AF42" s="27"/>
      <c r="AG42" s="27"/>
    </row>
    <row r="43" spans="2:33" s="73" customFormat="1" ht="15.75">
      <c r="B43" s="153"/>
      <c r="C43" s="134" t="s">
        <v>195</v>
      </c>
      <c r="D43" s="256">
        <v>19</v>
      </c>
      <c r="E43" s="131"/>
      <c r="F43" s="131"/>
      <c r="G43" s="132"/>
      <c r="K43" s="27"/>
      <c r="L43" s="27"/>
      <c r="M43" s="27"/>
      <c r="N43" s="27"/>
      <c r="O43" s="27"/>
      <c r="P43" s="27"/>
      <c r="Q43" s="27"/>
      <c r="R43" s="27"/>
      <c r="S43" s="27"/>
      <c r="T43" s="27"/>
      <c r="U43" s="27"/>
      <c r="V43" s="27"/>
      <c r="W43" s="27"/>
      <c r="X43" s="27"/>
      <c r="Y43" s="27"/>
      <c r="Z43" s="27"/>
      <c r="AA43" s="27"/>
      <c r="AB43" s="27"/>
      <c r="AC43" s="27"/>
      <c r="AD43" s="27"/>
      <c r="AE43" s="27"/>
      <c r="AF43" s="27"/>
      <c r="AG43" s="27"/>
    </row>
    <row r="44" spans="2:33" s="73" customFormat="1" ht="15.75">
      <c r="B44" s="153"/>
      <c r="C44" s="134"/>
      <c r="D44" s="130"/>
      <c r="E44" s="131"/>
      <c r="F44" s="131"/>
      <c r="G44" s="132"/>
      <c r="K44" s="27"/>
      <c r="L44" s="27"/>
      <c r="M44" s="27"/>
      <c r="N44" s="27"/>
      <c r="O44" s="27"/>
      <c r="P44" s="27"/>
      <c r="Q44" s="27"/>
      <c r="R44" s="27"/>
      <c r="S44" s="27"/>
      <c r="T44" s="27"/>
      <c r="U44" s="27"/>
      <c r="V44" s="27"/>
      <c r="W44" s="27"/>
      <c r="X44" s="27"/>
      <c r="Y44" s="27"/>
      <c r="Z44" s="27"/>
      <c r="AA44" s="27"/>
      <c r="AB44" s="27"/>
      <c r="AC44" s="27"/>
      <c r="AD44" s="27"/>
      <c r="AE44" s="27"/>
      <c r="AF44" s="27"/>
      <c r="AG44" s="27"/>
    </row>
    <row r="45" spans="2:33" s="73" customFormat="1" ht="15.75">
      <c r="B45" s="133"/>
      <c r="C45" s="134"/>
      <c r="D45" s="130"/>
      <c r="E45" s="155">
        <f>SUM(E42:E43)</f>
        <v>0</v>
      </c>
      <c r="F45" s="155">
        <f>F42+F43</f>
        <v>0</v>
      </c>
      <c r="G45" s="156">
        <f>G42+G43</f>
        <v>0</v>
      </c>
      <c r="K45" s="27"/>
      <c r="L45" s="27"/>
      <c r="M45" s="27"/>
      <c r="N45" s="27"/>
      <c r="O45" s="27"/>
      <c r="P45" s="27"/>
      <c r="Q45" s="27"/>
      <c r="R45" s="27"/>
      <c r="S45" s="27"/>
      <c r="T45" s="27"/>
      <c r="U45" s="27"/>
      <c r="V45" s="27"/>
      <c r="W45" s="27"/>
      <c r="X45" s="27"/>
      <c r="Y45" s="27"/>
      <c r="Z45" s="27"/>
      <c r="AA45" s="27"/>
      <c r="AB45" s="27"/>
      <c r="AC45" s="27"/>
      <c r="AD45" s="27"/>
      <c r="AE45" s="27"/>
      <c r="AF45" s="27"/>
      <c r="AG45" s="27"/>
    </row>
    <row r="46" spans="2:33" s="73" customFormat="1" ht="15.75">
      <c r="B46" s="133"/>
      <c r="C46" s="129" t="s">
        <v>196</v>
      </c>
      <c r="D46" s="130"/>
      <c r="E46" s="155"/>
      <c r="F46" s="155"/>
      <c r="G46" s="156"/>
      <c r="K46" s="27"/>
      <c r="L46" s="27"/>
      <c r="M46" s="27"/>
      <c r="N46" s="27"/>
      <c r="O46" s="27"/>
      <c r="P46" s="27"/>
      <c r="Q46" s="27"/>
      <c r="R46" s="27"/>
      <c r="S46" s="27"/>
      <c r="T46" s="27"/>
      <c r="U46" s="27"/>
      <c r="V46" s="27"/>
      <c r="W46" s="27"/>
      <c r="X46" s="27"/>
      <c r="Y46" s="27"/>
      <c r="Z46" s="27"/>
      <c r="AA46" s="27"/>
      <c r="AB46" s="27"/>
      <c r="AC46" s="27"/>
      <c r="AD46" s="27"/>
      <c r="AE46" s="27"/>
      <c r="AF46" s="27"/>
      <c r="AG46" s="27"/>
    </row>
    <row r="47" spans="2:33" s="73" customFormat="1" ht="15.75">
      <c r="B47" s="133"/>
      <c r="C47" s="134"/>
      <c r="D47" s="130"/>
      <c r="E47" s="131"/>
      <c r="F47" s="131"/>
      <c r="G47" s="132"/>
      <c r="K47" s="27"/>
      <c r="L47" s="27"/>
      <c r="M47" s="27"/>
      <c r="N47" s="27"/>
      <c r="O47" s="27"/>
      <c r="P47" s="27"/>
      <c r="Q47" s="27"/>
      <c r="R47" s="27"/>
      <c r="S47" s="27"/>
      <c r="T47" s="27"/>
      <c r="U47" s="27"/>
      <c r="V47" s="27"/>
      <c r="W47" s="27"/>
      <c r="X47" s="27"/>
      <c r="Y47" s="27"/>
      <c r="Z47" s="27"/>
      <c r="AA47" s="27"/>
      <c r="AB47" s="27"/>
      <c r="AC47" s="27"/>
      <c r="AD47" s="27"/>
      <c r="AE47" s="27"/>
      <c r="AF47" s="27"/>
      <c r="AG47" s="27"/>
    </row>
    <row r="48" spans="2:33" s="73" customFormat="1" ht="15.75">
      <c r="B48" s="157">
        <f>+B41+1</f>
        <v>1</v>
      </c>
      <c r="C48" s="129" t="s">
        <v>197</v>
      </c>
      <c r="D48" s="130"/>
      <c r="E48" s="131"/>
      <c r="F48" s="131"/>
      <c r="G48" s="132"/>
      <c r="K48" s="27"/>
      <c r="L48" s="27"/>
      <c r="M48" s="27"/>
      <c r="N48" s="27"/>
      <c r="O48" s="27"/>
      <c r="P48" s="27"/>
      <c r="Q48" s="27"/>
      <c r="R48" s="27"/>
      <c r="S48" s="27"/>
      <c r="T48" s="27"/>
      <c r="U48" s="27"/>
      <c r="V48" s="27"/>
      <c r="W48" s="27"/>
      <c r="X48" s="27"/>
      <c r="Y48" s="27"/>
      <c r="Z48" s="27"/>
      <c r="AA48" s="27"/>
      <c r="AB48" s="27"/>
      <c r="AC48" s="27"/>
      <c r="AD48" s="27"/>
      <c r="AE48" s="27"/>
      <c r="AF48" s="27"/>
      <c r="AG48" s="27"/>
    </row>
    <row r="49" spans="2:33" s="73" customFormat="1" ht="15.75">
      <c r="B49" s="157"/>
      <c r="C49" s="134" t="s">
        <v>9</v>
      </c>
      <c r="D49" s="130"/>
      <c r="E49" s="131"/>
      <c r="F49" s="131"/>
      <c r="G49" s="132"/>
      <c r="K49" s="27"/>
      <c r="L49" s="27"/>
      <c r="M49" s="27"/>
      <c r="N49" s="27"/>
      <c r="O49" s="27"/>
      <c r="P49" s="27"/>
      <c r="Q49" s="27"/>
      <c r="R49" s="27"/>
      <c r="S49" s="27"/>
      <c r="T49" s="27"/>
      <c r="U49" s="27"/>
      <c r="V49" s="27"/>
      <c r="W49" s="27"/>
      <c r="X49" s="27"/>
      <c r="Y49" s="27"/>
      <c r="Z49" s="27"/>
      <c r="AA49" s="27"/>
      <c r="AB49" s="27"/>
      <c r="AC49" s="27"/>
      <c r="AD49" s="27"/>
      <c r="AE49" s="27"/>
      <c r="AF49" s="27"/>
      <c r="AG49" s="27"/>
    </row>
    <row r="50" spans="2:33" s="73" customFormat="1" ht="15.75">
      <c r="B50" s="157"/>
      <c r="C50" s="134" t="s">
        <v>383</v>
      </c>
      <c r="D50" s="256">
        <v>20</v>
      </c>
      <c r="E50" s="131"/>
      <c r="F50" s="131"/>
      <c r="G50" s="132"/>
      <c r="K50" s="27"/>
      <c r="L50" s="27"/>
      <c r="M50" s="27"/>
      <c r="N50" s="27"/>
      <c r="O50" s="27"/>
      <c r="P50" s="27"/>
      <c r="Q50" s="27"/>
      <c r="R50" s="27"/>
      <c r="S50" s="27"/>
      <c r="T50" s="27"/>
      <c r="U50" s="27"/>
      <c r="V50" s="27"/>
      <c r="W50" s="27"/>
      <c r="X50" s="27"/>
      <c r="Y50" s="27"/>
      <c r="Z50" s="27"/>
      <c r="AA50" s="27"/>
      <c r="AB50" s="27"/>
      <c r="AC50" s="27"/>
      <c r="AD50" s="27"/>
      <c r="AE50" s="27"/>
      <c r="AF50" s="27"/>
      <c r="AG50" s="27"/>
    </row>
    <row r="51" spans="2:33" s="73" customFormat="1" ht="15.75">
      <c r="B51" s="157"/>
      <c r="C51" s="134" t="s">
        <v>384</v>
      </c>
      <c r="D51" s="256">
        <v>21</v>
      </c>
      <c r="E51" s="131"/>
      <c r="F51" s="131"/>
      <c r="G51" s="132"/>
      <c r="K51" s="27"/>
      <c r="L51" s="27"/>
      <c r="M51" s="27"/>
      <c r="N51" s="27"/>
      <c r="O51" s="27"/>
      <c r="P51" s="27"/>
      <c r="Q51" s="27"/>
      <c r="R51" s="27"/>
      <c r="S51" s="27"/>
      <c r="T51" s="27"/>
      <c r="U51" s="27"/>
      <c r="V51" s="27"/>
      <c r="W51" s="27"/>
      <c r="X51" s="27"/>
      <c r="Y51" s="27"/>
      <c r="Z51" s="27"/>
      <c r="AA51" s="27"/>
      <c r="AB51" s="27"/>
      <c r="AC51" s="27"/>
      <c r="AD51" s="27"/>
      <c r="AE51" s="27"/>
      <c r="AF51" s="27"/>
      <c r="AG51" s="27"/>
    </row>
    <row r="52" spans="2:33" s="73" customFormat="1" ht="15.75">
      <c r="B52" s="157"/>
      <c r="C52" s="158" t="s">
        <v>480</v>
      </c>
      <c r="D52" s="256">
        <v>22</v>
      </c>
      <c r="E52" s="131"/>
      <c r="F52" s="131"/>
      <c r="G52" s="132"/>
      <c r="K52" s="27"/>
      <c r="L52" s="27"/>
      <c r="M52" s="27"/>
      <c r="N52" s="27"/>
      <c r="O52" s="27"/>
      <c r="P52" s="27"/>
      <c r="Q52" s="27"/>
      <c r="R52" s="27"/>
      <c r="S52" s="27"/>
      <c r="T52" s="27"/>
      <c r="U52" s="27"/>
      <c r="V52" s="27"/>
      <c r="W52" s="27"/>
      <c r="X52" s="27"/>
      <c r="Y52" s="27"/>
      <c r="Z52" s="27"/>
      <c r="AA52" s="27"/>
      <c r="AB52" s="27"/>
      <c r="AC52" s="27"/>
      <c r="AD52" s="27"/>
      <c r="AE52" s="27"/>
      <c r="AF52" s="27"/>
      <c r="AG52" s="27"/>
    </row>
    <row r="53" spans="2:33" s="73" customFormat="1" ht="15.75">
      <c r="B53" s="157"/>
      <c r="C53" s="243" t="s">
        <v>481</v>
      </c>
      <c r="D53" s="256">
        <v>23</v>
      </c>
      <c r="E53" s="131"/>
      <c r="F53" s="131"/>
      <c r="G53" s="132"/>
      <c r="K53" s="27"/>
      <c r="L53" s="27"/>
      <c r="M53" s="27"/>
      <c r="N53" s="27"/>
      <c r="O53" s="27"/>
      <c r="P53" s="27"/>
      <c r="Q53" s="27"/>
      <c r="R53" s="27"/>
      <c r="S53" s="27"/>
      <c r="T53" s="27"/>
      <c r="U53" s="27"/>
      <c r="V53" s="27"/>
      <c r="W53" s="27"/>
      <c r="X53" s="27"/>
      <c r="Y53" s="27"/>
      <c r="Z53" s="27"/>
      <c r="AA53" s="27"/>
      <c r="AB53" s="27"/>
      <c r="AC53" s="27"/>
      <c r="AD53" s="27"/>
      <c r="AE53" s="27"/>
      <c r="AF53" s="27"/>
      <c r="AG53" s="27"/>
    </row>
    <row r="54" spans="2:33" s="73" customFormat="1" ht="15.75">
      <c r="B54" s="157"/>
      <c r="C54" s="134" t="s">
        <v>199</v>
      </c>
      <c r="D54" s="256">
        <v>12</v>
      </c>
      <c r="E54" s="137"/>
      <c r="F54" s="137"/>
      <c r="G54" s="132"/>
      <c r="K54" s="27"/>
      <c r="L54" s="27"/>
      <c r="M54" s="27"/>
      <c r="N54" s="27"/>
      <c r="O54" s="27"/>
      <c r="P54" s="27"/>
      <c r="Q54" s="27"/>
      <c r="R54" s="27"/>
      <c r="S54" s="27"/>
      <c r="T54" s="27"/>
      <c r="U54" s="27"/>
      <c r="V54" s="27"/>
      <c r="W54" s="27"/>
      <c r="X54" s="27"/>
      <c r="Y54" s="27"/>
      <c r="Z54" s="27"/>
      <c r="AA54" s="27"/>
      <c r="AB54" s="27"/>
      <c r="AC54" s="27"/>
      <c r="AD54" s="27"/>
      <c r="AE54" s="27"/>
      <c r="AF54" s="27"/>
      <c r="AG54" s="27"/>
    </row>
    <row r="55" spans="2:33" s="238" customFormat="1" ht="15.75">
      <c r="B55" s="157"/>
      <c r="C55" s="243" t="s">
        <v>484</v>
      </c>
      <c r="D55" s="256">
        <v>13</v>
      </c>
      <c r="E55" s="137"/>
      <c r="F55" s="137"/>
      <c r="G55" s="132"/>
      <c r="K55" s="27"/>
      <c r="L55" s="27"/>
      <c r="M55" s="27"/>
      <c r="N55" s="27"/>
      <c r="O55" s="27"/>
      <c r="P55" s="27"/>
      <c r="Q55" s="27"/>
      <c r="R55" s="27"/>
      <c r="S55" s="27"/>
      <c r="T55" s="27"/>
      <c r="U55" s="27"/>
      <c r="V55" s="27"/>
      <c r="W55" s="27"/>
      <c r="X55" s="27"/>
      <c r="Y55" s="27"/>
      <c r="Z55" s="27"/>
      <c r="AA55" s="27"/>
      <c r="AB55" s="27"/>
      <c r="AC55" s="27"/>
      <c r="AD55" s="27"/>
      <c r="AE55" s="27"/>
      <c r="AF55" s="27"/>
      <c r="AG55" s="27"/>
    </row>
    <row r="56" spans="2:33" s="73" customFormat="1" ht="15.75">
      <c r="B56" s="157"/>
      <c r="C56" s="243" t="s">
        <v>482</v>
      </c>
      <c r="D56" s="256">
        <v>24</v>
      </c>
      <c r="E56" s="131"/>
      <c r="F56" s="137"/>
      <c r="G56" s="132"/>
      <c r="K56" s="27"/>
      <c r="L56" s="27"/>
      <c r="M56" s="27"/>
      <c r="N56" s="27"/>
      <c r="O56" s="27"/>
      <c r="P56" s="27"/>
      <c r="Q56" s="27"/>
      <c r="R56" s="27"/>
      <c r="S56" s="27"/>
      <c r="T56" s="27"/>
      <c r="U56" s="27"/>
      <c r="V56" s="27"/>
      <c r="W56" s="27"/>
      <c r="X56" s="27"/>
      <c r="Y56" s="27"/>
      <c r="Z56" s="27"/>
      <c r="AA56" s="27"/>
      <c r="AB56" s="27"/>
      <c r="AC56" s="27"/>
      <c r="AD56" s="27"/>
      <c r="AE56" s="27"/>
      <c r="AF56" s="27"/>
      <c r="AG56" s="27"/>
    </row>
    <row r="57" spans="2:33" s="73" customFormat="1" ht="15.75">
      <c r="B57" s="133"/>
      <c r="D57" s="130"/>
      <c r="E57" s="141"/>
      <c r="F57" s="141"/>
      <c r="G57" s="143"/>
      <c r="K57" s="27"/>
      <c r="L57" s="27"/>
      <c r="M57" s="27"/>
      <c r="N57" s="27"/>
      <c r="O57" s="27"/>
      <c r="P57" s="27"/>
      <c r="Q57" s="27"/>
      <c r="R57" s="27"/>
      <c r="S57" s="27"/>
      <c r="T57" s="27"/>
      <c r="U57" s="27"/>
      <c r="V57" s="27"/>
      <c r="W57" s="27"/>
      <c r="X57" s="27"/>
      <c r="Y57" s="27"/>
      <c r="Z57" s="27"/>
      <c r="AA57" s="27"/>
      <c r="AB57" s="27"/>
      <c r="AC57" s="27"/>
      <c r="AD57" s="27"/>
      <c r="AE57" s="27"/>
      <c r="AF57" s="27"/>
      <c r="AG57" s="27"/>
    </row>
    <row r="58" spans="2:33" s="73" customFormat="1" ht="15.75">
      <c r="B58" s="133"/>
      <c r="C58" s="134"/>
      <c r="D58" s="130"/>
      <c r="E58" s="141">
        <f>SUM(E50:E54)</f>
        <v>0</v>
      </c>
      <c r="F58" s="141">
        <f>SUM(F50:F57)</f>
        <v>0</v>
      </c>
      <c r="G58" s="143">
        <f>SUM(G50:G54)</f>
        <v>0</v>
      </c>
      <c r="K58" s="27"/>
      <c r="L58" s="27"/>
      <c r="M58" s="27"/>
      <c r="N58" s="27"/>
      <c r="O58" s="27"/>
      <c r="P58" s="27"/>
      <c r="Q58" s="27"/>
      <c r="R58" s="27"/>
      <c r="S58" s="27"/>
      <c r="T58" s="27"/>
      <c r="U58" s="27"/>
      <c r="V58" s="27"/>
      <c r="W58" s="27"/>
      <c r="X58" s="27"/>
      <c r="Y58" s="27"/>
      <c r="Z58" s="27"/>
      <c r="AA58" s="27"/>
      <c r="AB58" s="27"/>
      <c r="AC58" s="27"/>
      <c r="AD58" s="27"/>
      <c r="AE58" s="27"/>
      <c r="AF58" s="27"/>
      <c r="AG58" s="27"/>
    </row>
    <row r="59" spans="2:33" s="73" customFormat="1" ht="15.75">
      <c r="B59" s="157">
        <f>B48+1</f>
        <v>2</v>
      </c>
      <c r="C59" s="129" t="s">
        <v>10</v>
      </c>
      <c r="D59" s="130"/>
      <c r="E59" s="131"/>
      <c r="F59" s="137"/>
      <c r="G59" s="132"/>
      <c r="K59" s="27"/>
      <c r="L59" s="27"/>
      <c r="M59" s="27"/>
      <c r="N59" s="27"/>
      <c r="O59" s="27"/>
      <c r="P59" s="27"/>
      <c r="Q59" s="27"/>
      <c r="R59" s="27"/>
      <c r="S59" s="27"/>
      <c r="T59" s="27"/>
      <c r="U59" s="27"/>
      <c r="V59" s="27"/>
      <c r="W59" s="27"/>
      <c r="X59" s="27"/>
      <c r="Y59" s="27"/>
      <c r="Z59" s="27"/>
      <c r="AA59" s="27"/>
      <c r="AB59" s="27"/>
      <c r="AC59" s="27"/>
      <c r="AD59" s="27"/>
      <c r="AE59" s="27"/>
      <c r="AF59" s="27"/>
      <c r="AG59" s="27"/>
    </row>
    <row r="60" spans="2:33" s="73" customFormat="1" ht="15.75">
      <c r="B60" s="157"/>
      <c r="C60" s="134" t="s">
        <v>9</v>
      </c>
      <c r="D60" s="130"/>
      <c r="E60" s="131"/>
      <c r="F60" s="137"/>
      <c r="G60" s="132"/>
      <c r="K60" s="27"/>
      <c r="L60" s="27"/>
      <c r="M60" s="27"/>
      <c r="N60" s="27"/>
      <c r="O60" s="27"/>
      <c r="P60" s="27"/>
      <c r="Q60" s="27"/>
      <c r="R60" s="27"/>
      <c r="S60" s="27"/>
      <c r="T60" s="27"/>
      <c r="U60" s="27"/>
      <c r="V60" s="27"/>
      <c r="W60" s="27"/>
      <c r="X60" s="27"/>
      <c r="Y60" s="27"/>
      <c r="Z60" s="27"/>
      <c r="AA60" s="27"/>
      <c r="AB60" s="27"/>
      <c r="AC60" s="27"/>
      <c r="AD60" s="27"/>
      <c r="AE60" s="27"/>
      <c r="AF60" s="27"/>
      <c r="AG60" s="27"/>
    </row>
    <row r="61" spans="2:33" s="73" customFormat="1" ht="15.75">
      <c r="B61" s="157"/>
      <c r="C61" s="134" t="s">
        <v>200</v>
      </c>
      <c r="D61" s="256">
        <v>20</v>
      </c>
      <c r="E61" s="137"/>
      <c r="F61" s="137"/>
      <c r="G61" s="132"/>
      <c r="K61" s="27"/>
      <c r="L61" s="27"/>
      <c r="M61" s="27"/>
      <c r="N61" s="27"/>
      <c r="O61" s="27"/>
      <c r="P61" s="27"/>
      <c r="Q61" s="27"/>
      <c r="R61" s="27"/>
      <c r="S61" s="27"/>
      <c r="T61" s="27"/>
      <c r="U61" s="27"/>
      <c r="V61" s="27"/>
      <c r="W61" s="27"/>
      <c r="X61" s="27"/>
      <c r="Y61" s="27"/>
      <c r="Z61" s="27"/>
      <c r="AA61" s="27"/>
      <c r="AB61" s="27"/>
      <c r="AC61" s="27"/>
      <c r="AD61" s="27"/>
      <c r="AE61" s="27"/>
      <c r="AF61" s="27"/>
      <c r="AG61" s="27"/>
    </row>
    <row r="62" spans="2:33" s="73" customFormat="1" ht="15.75">
      <c r="B62" s="157"/>
      <c r="C62" s="134" t="s">
        <v>198</v>
      </c>
      <c r="D62" s="256">
        <v>21</v>
      </c>
      <c r="E62" s="137"/>
      <c r="F62" s="137"/>
      <c r="G62" s="132"/>
      <c r="K62" s="27"/>
      <c r="L62" s="27"/>
      <c r="M62" s="27"/>
      <c r="N62" s="27"/>
      <c r="O62" s="27"/>
      <c r="P62" s="27"/>
      <c r="Q62" s="27"/>
      <c r="R62" s="27"/>
      <c r="S62" s="27"/>
      <c r="T62" s="27"/>
      <c r="U62" s="27"/>
      <c r="V62" s="27"/>
      <c r="W62" s="27"/>
      <c r="X62" s="27"/>
      <c r="Y62" s="27"/>
      <c r="Z62" s="27"/>
      <c r="AA62" s="27"/>
      <c r="AB62" s="27"/>
      <c r="AC62" s="27"/>
      <c r="AD62" s="27"/>
      <c r="AE62" s="27"/>
      <c r="AF62" s="27"/>
      <c r="AG62" s="27"/>
    </row>
    <row r="63" spans="2:33" s="73" customFormat="1" ht="15.75">
      <c r="B63" s="157"/>
      <c r="C63" s="158" t="s">
        <v>485</v>
      </c>
      <c r="D63" s="256">
        <v>22</v>
      </c>
      <c r="E63" s="131"/>
      <c r="F63" s="131"/>
      <c r="G63" s="132"/>
      <c r="K63" s="27"/>
      <c r="L63" s="27"/>
      <c r="M63" s="27"/>
      <c r="N63" s="27"/>
      <c r="O63" s="27"/>
      <c r="P63" s="27"/>
      <c r="Q63" s="27"/>
      <c r="R63" s="27"/>
      <c r="S63" s="27"/>
      <c r="T63" s="27"/>
      <c r="U63" s="27"/>
      <c r="V63" s="27"/>
      <c r="W63" s="27"/>
      <c r="X63" s="27"/>
      <c r="Y63" s="27"/>
      <c r="Z63" s="27"/>
      <c r="AA63" s="27"/>
      <c r="AB63" s="27"/>
      <c r="AC63" s="27"/>
      <c r="AD63" s="27"/>
      <c r="AE63" s="27"/>
      <c r="AF63" s="27"/>
      <c r="AG63" s="27"/>
    </row>
    <row r="64" spans="2:33" s="73" customFormat="1" ht="15.75">
      <c r="B64" s="157"/>
      <c r="C64" s="134" t="s">
        <v>43</v>
      </c>
      <c r="D64" s="256">
        <v>23</v>
      </c>
      <c r="E64" s="137"/>
      <c r="F64" s="137"/>
      <c r="G64" s="132"/>
      <c r="K64" s="27"/>
      <c r="L64" s="27"/>
      <c r="M64" s="27"/>
      <c r="N64" s="27"/>
      <c r="O64" s="27"/>
      <c r="P64" s="27"/>
      <c r="Q64" s="27"/>
      <c r="R64" s="27"/>
      <c r="S64" s="27"/>
      <c r="T64" s="27"/>
      <c r="U64" s="27"/>
      <c r="V64" s="27"/>
      <c r="W64" s="27"/>
      <c r="X64" s="27"/>
      <c r="Y64" s="27"/>
      <c r="Z64" s="27"/>
      <c r="AA64" s="27"/>
      <c r="AB64" s="27"/>
      <c r="AC64" s="27"/>
      <c r="AD64" s="27"/>
      <c r="AE64" s="27"/>
      <c r="AF64" s="27"/>
      <c r="AG64" s="27"/>
    </row>
    <row r="65" spans="1:33" s="73" customFormat="1" ht="15.75">
      <c r="B65" s="157"/>
      <c r="C65" s="243" t="s">
        <v>486</v>
      </c>
      <c r="D65" s="256">
        <v>13</v>
      </c>
      <c r="E65" s="131"/>
      <c r="F65" s="131"/>
      <c r="G65" s="132"/>
      <c r="K65" s="27"/>
      <c r="L65" s="27"/>
      <c r="M65" s="27"/>
      <c r="N65" s="27"/>
      <c r="O65" s="27"/>
      <c r="P65" s="27"/>
      <c r="Q65" s="27"/>
      <c r="R65" s="27"/>
      <c r="S65" s="27"/>
      <c r="T65" s="27"/>
      <c r="U65" s="27"/>
      <c r="V65" s="27"/>
      <c r="W65" s="27"/>
      <c r="X65" s="27"/>
      <c r="Y65" s="27"/>
      <c r="Z65" s="27"/>
      <c r="AA65" s="27"/>
      <c r="AB65" s="27"/>
      <c r="AC65" s="27"/>
      <c r="AD65" s="27"/>
      <c r="AE65" s="27"/>
      <c r="AF65" s="27"/>
      <c r="AG65" s="27"/>
    </row>
    <row r="66" spans="1:33" s="73" customFormat="1" ht="15.75">
      <c r="B66" s="133"/>
      <c r="C66" s="243" t="s">
        <v>483</v>
      </c>
      <c r="D66" s="256">
        <v>24</v>
      </c>
      <c r="E66" s="141"/>
      <c r="F66" s="141"/>
      <c r="G66" s="143"/>
      <c r="K66" s="27"/>
      <c r="L66" s="27"/>
      <c r="M66" s="27"/>
      <c r="N66" s="27"/>
      <c r="O66" s="27"/>
      <c r="P66" s="27"/>
      <c r="Q66" s="27"/>
      <c r="R66" s="27"/>
      <c r="S66" s="27"/>
      <c r="T66" s="27"/>
      <c r="U66" s="27"/>
      <c r="V66" s="27"/>
      <c r="W66" s="27"/>
      <c r="X66" s="27"/>
      <c r="Y66" s="27"/>
      <c r="Z66" s="27"/>
      <c r="AA66" s="27"/>
      <c r="AB66" s="27"/>
      <c r="AC66" s="27"/>
      <c r="AD66" s="27"/>
      <c r="AE66" s="27"/>
      <c r="AF66" s="27"/>
      <c r="AG66" s="27"/>
    </row>
    <row r="67" spans="1:33" s="73" customFormat="1" ht="15.75">
      <c r="B67" s="133"/>
      <c r="C67" s="134"/>
      <c r="D67" s="159"/>
      <c r="E67" s="141">
        <f>SUM(E62:E65)</f>
        <v>0</v>
      </c>
      <c r="F67" s="155">
        <f>SUM(F62:F65)</f>
        <v>0</v>
      </c>
      <c r="G67" s="156">
        <f>SUM(G62:G65)</f>
        <v>0</v>
      </c>
      <c r="K67" s="27"/>
      <c r="L67" s="27"/>
      <c r="M67" s="27"/>
      <c r="N67" s="27"/>
      <c r="O67" s="27"/>
      <c r="P67" s="27"/>
      <c r="Q67" s="27"/>
      <c r="R67" s="27"/>
      <c r="S67" s="27"/>
      <c r="T67" s="27"/>
      <c r="U67" s="27"/>
      <c r="V67" s="27"/>
      <c r="W67" s="27"/>
      <c r="X67" s="27"/>
      <c r="Y67" s="27"/>
      <c r="Z67" s="27"/>
      <c r="AA67" s="27"/>
      <c r="AB67" s="27"/>
      <c r="AC67" s="27"/>
      <c r="AD67" s="27"/>
      <c r="AE67" s="27"/>
      <c r="AF67" s="27"/>
      <c r="AG67" s="27"/>
    </row>
    <row r="68" spans="1:33" s="73" customFormat="1" ht="15.75">
      <c r="B68" s="128"/>
      <c r="C68" s="129"/>
      <c r="D68" s="159"/>
      <c r="E68" s="141"/>
      <c r="F68" s="141"/>
      <c r="G68" s="143"/>
      <c r="K68" s="27"/>
      <c r="L68" s="27"/>
      <c r="M68" s="27"/>
      <c r="N68" s="27"/>
      <c r="O68" s="27"/>
      <c r="P68" s="27"/>
      <c r="Q68" s="27"/>
      <c r="R68" s="27"/>
      <c r="S68" s="27"/>
      <c r="T68" s="27"/>
      <c r="U68" s="27"/>
      <c r="V68" s="27"/>
      <c r="W68" s="27"/>
      <c r="X68" s="27"/>
      <c r="Y68" s="27"/>
      <c r="Z68" s="27"/>
      <c r="AA68" s="27"/>
      <c r="AB68" s="27"/>
      <c r="AC68" s="27"/>
      <c r="AD68" s="27"/>
      <c r="AE68" s="27"/>
      <c r="AF68" s="27"/>
      <c r="AG68" s="27"/>
    </row>
    <row r="69" spans="1:33" s="73" customFormat="1" ht="16.5" thickBot="1">
      <c r="B69" s="160"/>
      <c r="C69" s="161" t="s">
        <v>11</v>
      </c>
      <c r="D69" s="162"/>
      <c r="E69" s="163">
        <f>E45+E58+E67</f>
        <v>0</v>
      </c>
      <c r="F69" s="164">
        <v>0</v>
      </c>
      <c r="G69" s="165">
        <f>G45+G58+G67</f>
        <v>0</v>
      </c>
      <c r="K69" s="27"/>
      <c r="L69" s="27"/>
      <c r="M69" s="27"/>
      <c r="N69" s="27"/>
      <c r="O69" s="27"/>
      <c r="P69" s="27"/>
      <c r="Q69" s="27"/>
      <c r="R69" s="27"/>
      <c r="S69" s="27"/>
      <c r="T69" s="27"/>
      <c r="U69" s="27"/>
      <c r="V69" s="27"/>
      <c r="W69" s="27"/>
      <c r="X69" s="27"/>
      <c r="Y69" s="27"/>
      <c r="Z69" s="27"/>
      <c r="AA69" s="27"/>
      <c r="AB69" s="27"/>
      <c r="AC69" s="27"/>
      <c r="AD69" s="27"/>
      <c r="AE69" s="27"/>
      <c r="AF69" s="27"/>
      <c r="AG69" s="27"/>
    </row>
    <row r="70" spans="1:33" s="73" customFormat="1" ht="15.75">
      <c r="K70" s="27"/>
      <c r="L70" s="27"/>
      <c r="M70" s="27"/>
      <c r="N70" s="27"/>
      <c r="O70" s="27"/>
      <c r="P70" s="27"/>
      <c r="Q70" s="27"/>
      <c r="R70" s="27"/>
      <c r="S70" s="27"/>
      <c r="T70" s="27"/>
      <c r="U70" s="27"/>
      <c r="V70" s="27"/>
      <c r="W70" s="27"/>
      <c r="X70" s="27"/>
      <c r="Y70" s="27"/>
      <c r="Z70" s="27"/>
      <c r="AA70" s="27"/>
      <c r="AB70" s="27"/>
      <c r="AC70" s="27"/>
      <c r="AD70" s="27"/>
      <c r="AE70" s="27"/>
      <c r="AF70" s="27"/>
      <c r="AG70" s="27"/>
    </row>
    <row r="71" spans="1:33" s="73" customFormat="1" ht="15.75">
      <c r="A71" s="55">
        <f>A4+0.1</f>
        <v>36.200000000000003</v>
      </c>
      <c r="B71" s="236" t="s">
        <v>342</v>
      </c>
      <c r="C71" s="236"/>
      <c r="D71" s="236"/>
      <c r="E71" s="236"/>
      <c r="K71" s="27"/>
      <c r="L71" s="27"/>
      <c r="M71" s="27"/>
      <c r="N71" s="27"/>
      <c r="O71" s="27"/>
      <c r="P71" s="27"/>
      <c r="Q71" s="27"/>
      <c r="R71" s="27"/>
      <c r="S71" s="27"/>
      <c r="T71" s="27"/>
      <c r="U71" s="27"/>
      <c r="V71" s="27"/>
      <c r="W71" s="27"/>
      <c r="X71" s="27"/>
      <c r="Y71" s="27"/>
      <c r="Z71" s="27"/>
      <c r="AA71" s="27"/>
      <c r="AB71" s="27"/>
      <c r="AC71" s="27"/>
      <c r="AD71" s="27"/>
      <c r="AE71" s="27"/>
      <c r="AF71" s="27"/>
      <c r="AG71" s="27"/>
    </row>
    <row r="72" spans="1:33" s="73" customFormat="1" ht="16.5" thickBot="1">
      <c r="K72" s="27"/>
      <c r="L72" s="27"/>
      <c r="M72" s="27"/>
      <c r="N72" s="27"/>
      <c r="O72" s="27"/>
      <c r="P72" s="27"/>
      <c r="Q72" s="27"/>
      <c r="R72" s="27"/>
      <c r="S72" s="27"/>
      <c r="T72" s="27"/>
      <c r="U72" s="27"/>
      <c r="V72" s="27"/>
      <c r="W72" s="27"/>
      <c r="X72" s="27"/>
      <c r="Y72" s="27"/>
      <c r="Z72" s="27"/>
      <c r="AA72" s="27"/>
      <c r="AB72" s="27"/>
      <c r="AC72" s="27"/>
      <c r="AD72" s="27"/>
      <c r="AE72" s="27"/>
      <c r="AF72" s="27"/>
      <c r="AG72" s="27"/>
    </row>
    <row r="73" spans="1:33" s="73" customFormat="1" ht="29.25" customHeight="1">
      <c r="B73" s="959" t="s">
        <v>0</v>
      </c>
      <c r="C73" s="960"/>
      <c r="D73" s="242" t="s">
        <v>181</v>
      </c>
      <c r="E73" s="242" t="s">
        <v>201</v>
      </c>
      <c r="F73" s="242" t="s">
        <v>46</v>
      </c>
      <c r="G73" s="53" t="s">
        <v>202</v>
      </c>
      <c r="K73" s="27"/>
      <c r="L73" s="27"/>
      <c r="M73" s="27"/>
      <c r="N73" s="27"/>
      <c r="O73" s="27"/>
      <c r="P73" s="27"/>
      <c r="Q73" s="27"/>
      <c r="R73" s="27"/>
      <c r="S73" s="27"/>
      <c r="T73" s="27"/>
      <c r="U73" s="27"/>
      <c r="V73" s="27"/>
      <c r="W73" s="27"/>
      <c r="X73" s="27"/>
      <c r="Y73" s="27"/>
      <c r="Z73" s="27"/>
      <c r="AA73" s="27"/>
      <c r="AB73" s="27"/>
      <c r="AC73" s="27"/>
      <c r="AD73" s="27"/>
      <c r="AE73" s="27"/>
      <c r="AF73" s="27"/>
      <c r="AG73" s="27"/>
    </row>
    <row r="74" spans="1:33" s="73" customFormat="1" ht="15.75">
      <c r="B74" s="128" t="s">
        <v>35</v>
      </c>
      <c r="C74" s="244" t="s">
        <v>2</v>
      </c>
      <c r="D74" s="130"/>
      <c r="E74" s="131"/>
      <c r="F74" s="131"/>
      <c r="G74" s="132"/>
      <c r="K74" s="27"/>
      <c r="L74" s="27"/>
      <c r="M74" s="27"/>
      <c r="N74" s="27"/>
      <c r="O74" s="27"/>
      <c r="P74" s="27"/>
      <c r="Q74" s="27"/>
      <c r="R74" s="27"/>
      <c r="S74" s="27"/>
      <c r="T74" s="27"/>
      <c r="U74" s="27"/>
      <c r="V74" s="27"/>
      <c r="W74" s="27"/>
      <c r="X74" s="27"/>
      <c r="Y74" s="27"/>
      <c r="Z74" s="27"/>
      <c r="AA74" s="27"/>
      <c r="AB74" s="27"/>
      <c r="AC74" s="27"/>
      <c r="AD74" s="27"/>
      <c r="AE74" s="27"/>
      <c r="AF74" s="27"/>
      <c r="AG74" s="27"/>
    </row>
    <row r="75" spans="1:33" s="73" customFormat="1" ht="15.75">
      <c r="B75" s="133"/>
      <c r="C75" s="243"/>
      <c r="D75" s="130"/>
      <c r="E75" s="131"/>
      <c r="F75" s="131"/>
      <c r="G75" s="132"/>
      <c r="K75" s="27"/>
      <c r="L75" s="27"/>
      <c r="M75" s="27"/>
      <c r="N75" s="27"/>
      <c r="O75" s="27"/>
      <c r="P75" s="27"/>
      <c r="Q75" s="27"/>
      <c r="R75" s="27"/>
      <c r="S75" s="27"/>
      <c r="T75" s="27"/>
      <c r="U75" s="27"/>
      <c r="V75" s="27"/>
      <c r="W75" s="27"/>
      <c r="X75" s="27"/>
      <c r="Y75" s="27"/>
      <c r="Z75" s="27"/>
      <c r="AA75" s="27"/>
      <c r="AB75" s="27"/>
      <c r="AC75" s="27"/>
      <c r="AD75" s="27"/>
      <c r="AE75" s="27"/>
      <c r="AF75" s="27"/>
      <c r="AG75" s="27"/>
    </row>
    <row r="76" spans="1:33" s="73" customFormat="1" ht="15.75">
      <c r="B76" s="133">
        <v>1</v>
      </c>
      <c r="C76" s="244" t="s">
        <v>182</v>
      </c>
      <c r="D76" s="130"/>
      <c r="E76" s="131"/>
      <c r="F76" s="131"/>
      <c r="G76" s="132"/>
      <c r="K76" s="27"/>
      <c r="L76" s="27"/>
      <c r="M76" s="27"/>
      <c r="N76" s="27"/>
      <c r="O76" s="27"/>
      <c r="P76" s="27"/>
      <c r="Q76" s="27"/>
      <c r="R76" s="27"/>
      <c r="S76" s="27"/>
      <c r="T76" s="27"/>
      <c r="U76" s="27"/>
      <c r="V76" s="27"/>
      <c r="W76" s="27"/>
      <c r="X76" s="27"/>
      <c r="Y76" s="27"/>
      <c r="Z76" s="27"/>
      <c r="AA76" s="27"/>
      <c r="AB76" s="27"/>
      <c r="AC76" s="27"/>
      <c r="AD76" s="27"/>
      <c r="AE76" s="27"/>
      <c r="AF76" s="27"/>
      <c r="AG76" s="27"/>
    </row>
    <row r="77" spans="1:33" s="73" customFormat="1" ht="15.75">
      <c r="B77" s="133"/>
      <c r="C77" s="243" t="s">
        <v>3</v>
      </c>
      <c r="D77" s="256">
        <v>4</v>
      </c>
      <c r="E77" s="135"/>
      <c r="F77" s="136"/>
      <c r="G77" s="132"/>
      <c r="K77" s="27"/>
      <c r="L77" s="27"/>
      <c r="M77" s="27"/>
      <c r="N77" s="27"/>
      <c r="O77" s="27"/>
      <c r="P77" s="27"/>
      <c r="Q77" s="27"/>
      <c r="R77" s="27"/>
      <c r="S77" s="27"/>
      <c r="T77" s="27"/>
      <c r="U77" s="27"/>
      <c r="V77" s="27"/>
      <c r="W77" s="27"/>
      <c r="X77" s="27"/>
      <c r="Y77" s="27"/>
      <c r="Z77" s="27"/>
      <c r="AA77" s="27"/>
      <c r="AB77" s="27"/>
      <c r="AC77" s="27"/>
      <c r="AD77" s="27"/>
      <c r="AE77" s="27"/>
      <c r="AF77" s="27"/>
      <c r="AG77" s="27"/>
    </row>
    <row r="78" spans="1:33" s="73" customFormat="1" ht="15.75">
      <c r="B78" s="133"/>
      <c r="C78" s="243" t="s">
        <v>4</v>
      </c>
      <c r="D78" s="256">
        <f>D77+1</f>
        <v>5</v>
      </c>
      <c r="E78" s="137"/>
      <c r="F78" s="136"/>
      <c r="G78" s="132"/>
      <c r="K78" s="27"/>
      <c r="L78" s="27"/>
      <c r="M78" s="27"/>
      <c r="N78" s="27"/>
      <c r="O78" s="27"/>
      <c r="P78" s="27"/>
      <c r="Q78" s="27"/>
      <c r="R78" s="27"/>
      <c r="S78" s="27"/>
      <c r="T78" s="27"/>
      <c r="U78" s="27"/>
      <c r="V78" s="27"/>
      <c r="W78" s="27"/>
      <c r="X78" s="27"/>
      <c r="Y78" s="27"/>
      <c r="Z78" s="27"/>
      <c r="AA78" s="27"/>
      <c r="AB78" s="27"/>
      <c r="AC78" s="27"/>
      <c r="AD78" s="27"/>
      <c r="AE78" s="27"/>
      <c r="AF78" s="27"/>
      <c r="AG78" s="27"/>
    </row>
    <row r="79" spans="1:33" s="73" customFormat="1" ht="15.75">
      <c r="B79" s="133"/>
      <c r="C79" s="243" t="s">
        <v>183</v>
      </c>
      <c r="D79" s="256">
        <f t="shared" ref="D79:D80" si="0">D78+1</f>
        <v>6</v>
      </c>
      <c r="E79" s="131"/>
      <c r="F79" s="138"/>
      <c r="G79" s="132"/>
      <c r="K79" s="27"/>
      <c r="L79" s="27"/>
      <c r="M79" s="27"/>
      <c r="N79" s="27"/>
      <c r="O79" s="27"/>
      <c r="P79" s="27"/>
      <c r="Q79" s="27"/>
      <c r="R79" s="27"/>
      <c r="S79" s="27"/>
      <c r="T79" s="27"/>
      <c r="U79" s="27"/>
      <c r="V79" s="27"/>
      <c r="W79" s="27"/>
      <c r="X79" s="27"/>
      <c r="Y79" s="27"/>
      <c r="Z79" s="27"/>
      <c r="AA79" s="27"/>
      <c r="AB79" s="27"/>
      <c r="AC79" s="27"/>
      <c r="AD79" s="27"/>
      <c r="AE79" s="27"/>
      <c r="AF79" s="27"/>
      <c r="AG79" s="27"/>
    </row>
    <row r="80" spans="1:33" s="73" customFormat="1" ht="15.75">
      <c r="B80" s="133"/>
      <c r="C80" s="243" t="s">
        <v>470</v>
      </c>
      <c r="D80" s="256">
        <f t="shared" si="0"/>
        <v>7</v>
      </c>
      <c r="E80" s="137"/>
      <c r="F80" s="136"/>
      <c r="G80" s="139"/>
      <c r="K80" s="27"/>
      <c r="L80" s="27"/>
      <c r="M80" s="27"/>
      <c r="N80" s="27"/>
      <c r="O80" s="27"/>
      <c r="P80" s="27"/>
      <c r="Q80" s="27"/>
      <c r="R80" s="27"/>
      <c r="S80" s="27"/>
      <c r="T80" s="27"/>
      <c r="U80" s="27"/>
      <c r="V80" s="27"/>
      <c r="W80" s="27"/>
      <c r="X80" s="27"/>
      <c r="Y80" s="27"/>
      <c r="Z80" s="27"/>
      <c r="AA80" s="27"/>
      <c r="AB80" s="27"/>
      <c r="AC80" s="27"/>
      <c r="AD80" s="27"/>
      <c r="AE80" s="27"/>
      <c r="AF80" s="27"/>
      <c r="AG80" s="27"/>
    </row>
    <row r="81" spans="2:33" s="73" customFormat="1" ht="15.75">
      <c r="B81" s="133"/>
      <c r="C81" s="243" t="s">
        <v>471</v>
      </c>
      <c r="D81" s="256"/>
      <c r="E81" s="131"/>
      <c r="F81" s="138"/>
      <c r="G81" s="132"/>
      <c r="K81" s="27"/>
      <c r="L81" s="27"/>
      <c r="M81" s="27"/>
      <c r="N81" s="27"/>
      <c r="O81" s="27"/>
      <c r="P81" s="27"/>
      <c r="Q81" s="27"/>
      <c r="R81" s="27"/>
      <c r="S81" s="27"/>
      <c r="T81" s="27"/>
      <c r="U81" s="27"/>
      <c r="V81" s="27"/>
      <c r="W81" s="27"/>
      <c r="X81" s="27"/>
      <c r="Y81" s="27"/>
      <c r="Z81" s="27"/>
      <c r="AA81" s="27"/>
      <c r="AB81" s="27"/>
      <c r="AC81" s="27"/>
      <c r="AD81" s="27"/>
      <c r="AE81" s="27"/>
      <c r="AF81" s="27"/>
      <c r="AG81" s="27"/>
    </row>
    <row r="82" spans="2:33" s="73" customFormat="1" ht="15.75">
      <c r="B82" s="133"/>
      <c r="C82" s="243" t="s">
        <v>184</v>
      </c>
      <c r="D82" s="256">
        <v>8</v>
      </c>
      <c r="E82" s="131"/>
      <c r="F82" s="136"/>
      <c r="G82" s="132"/>
      <c r="K82" s="27"/>
      <c r="L82" s="27"/>
      <c r="M82" s="27"/>
      <c r="N82" s="27"/>
      <c r="O82" s="27"/>
      <c r="P82" s="27"/>
      <c r="Q82" s="27"/>
      <c r="R82" s="27"/>
      <c r="S82" s="27"/>
      <c r="T82" s="27"/>
      <c r="U82" s="27"/>
      <c r="V82" s="27"/>
      <c r="W82" s="27"/>
      <c r="X82" s="27"/>
      <c r="Y82" s="27"/>
      <c r="Z82" s="27"/>
      <c r="AA82" s="27"/>
      <c r="AB82" s="27"/>
      <c r="AC82" s="27"/>
      <c r="AD82" s="27"/>
      <c r="AE82" s="27"/>
      <c r="AF82" s="27"/>
      <c r="AG82" s="27"/>
    </row>
    <row r="83" spans="2:33" s="73" customFormat="1" ht="15.75">
      <c r="B83" s="133"/>
      <c r="C83" s="243" t="s">
        <v>185</v>
      </c>
      <c r="D83" s="256">
        <f t="shared" ref="D83:D88" si="1">D82+1</f>
        <v>9</v>
      </c>
      <c r="E83" s="131"/>
      <c r="F83" s="138"/>
      <c r="G83" s="132"/>
      <c r="K83" s="27"/>
      <c r="L83" s="27"/>
      <c r="M83" s="27"/>
      <c r="N83" s="27"/>
      <c r="O83" s="27"/>
      <c r="P83" s="27"/>
      <c r="Q83" s="27"/>
      <c r="R83" s="27"/>
      <c r="S83" s="27"/>
      <c r="T83" s="27"/>
      <c r="U83" s="27"/>
      <c r="V83" s="27"/>
      <c r="W83" s="27"/>
      <c r="X83" s="27"/>
      <c r="Y83" s="27"/>
      <c r="Z83" s="27"/>
      <c r="AA83" s="27"/>
      <c r="AB83" s="27"/>
      <c r="AC83" s="27"/>
      <c r="AD83" s="27"/>
      <c r="AE83" s="27"/>
      <c r="AF83" s="27"/>
      <c r="AG83" s="27"/>
    </row>
    <row r="84" spans="2:33" s="73" customFormat="1" ht="15.75">
      <c r="B84" s="133"/>
      <c r="C84" s="243" t="s">
        <v>186</v>
      </c>
      <c r="D84" s="256">
        <f t="shared" si="1"/>
        <v>10</v>
      </c>
      <c r="E84" s="131"/>
      <c r="F84" s="138"/>
      <c r="G84" s="132"/>
      <c r="K84" s="27"/>
      <c r="L84" s="27"/>
      <c r="M84" s="27"/>
      <c r="N84" s="27"/>
      <c r="O84" s="27"/>
      <c r="P84" s="27"/>
      <c r="Q84" s="27"/>
      <c r="R84" s="27"/>
      <c r="S84" s="27"/>
      <c r="T84" s="27"/>
      <c r="U84" s="27"/>
      <c r="V84" s="27"/>
      <c r="W84" s="27"/>
      <c r="X84" s="27"/>
      <c r="Y84" s="27"/>
      <c r="Z84" s="27"/>
      <c r="AA84" s="27"/>
      <c r="AB84" s="27"/>
      <c r="AC84" s="27"/>
      <c r="AD84" s="27"/>
      <c r="AE84" s="27"/>
      <c r="AF84" s="27"/>
      <c r="AG84" s="27"/>
    </row>
    <row r="85" spans="2:33" s="73" customFormat="1" ht="15.75">
      <c r="B85" s="133"/>
      <c r="C85" s="243" t="s">
        <v>472</v>
      </c>
      <c r="D85" s="256">
        <f t="shared" si="1"/>
        <v>11</v>
      </c>
      <c r="E85" s="131"/>
      <c r="F85" s="131"/>
      <c r="G85" s="132"/>
      <c r="K85" s="27"/>
      <c r="L85" s="27"/>
      <c r="M85" s="27"/>
      <c r="N85" s="27"/>
      <c r="O85" s="27"/>
      <c r="P85" s="27"/>
      <c r="Q85" s="27"/>
      <c r="R85" s="27"/>
      <c r="S85" s="27"/>
      <c r="T85" s="27"/>
      <c r="U85" s="27"/>
      <c r="V85" s="27"/>
      <c r="W85" s="27"/>
      <c r="X85" s="27"/>
      <c r="Y85" s="27"/>
      <c r="Z85" s="27"/>
      <c r="AA85" s="27"/>
      <c r="AB85" s="27"/>
      <c r="AC85" s="27"/>
      <c r="AD85" s="27"/>
      <c r="AE85" s="27"/>
      <c r="AF85" s="27"/>
      <c r="AG85" s="27"/>
    </row>
    <row r="86" spans="2:33" s="73" customFormat="1" ht="15.75">
      <c r="B86" s="133"/>
      <c r="C86" s="243" t="s">
        <v>473</v>
      </c>
      <c r="D86" s="256">
        <f t="shared" si="1"/>
        <v>12</v>
      </c>
      <c r="E86" s="131"/>
      <c r="F86" s="138"/>
      <c r="G86" s="132"/>
      <c r="K86" s="27"/>
      <c r="L86" s="27"/>
      <c r="M86" s="27"/>
      <c r="N86" s="27"/>
      <c r="O86" s="27"/>
      <c r="P86" s="27"/>
      <c r="Q86" s="27"/>
      <c r="R86" s="27"/>
      <c r="S86" s="27"/>
      <c r="T86" s="27"/>
      <c r="U86" s="27"/>
      <c r="V86" s="27"/>
      <c r="W86" s="27"/>
      <c r="X86" s="27"/>
      <c r="Y86" s="27"/>
      <c r="Z86" s="27"/>
      <c r="AA86" s="27"/>
      <c r="AB86" s="27"/>
      <c r="AC86" s="27"/>
      <c r="AD86" s="27"/>
      <c r="AE86" s="27"/>
      <c r="AF86" s="27"/>
      <c r="AG86" s="27"/>
    </row>
    <row r="87" spans="2:33" s="73" customFormat="1" ht="15.75">
      <c r="B87" s="133"/>
      <c r="C87" s="243" t="s">
        <v>474</v>
      </c>
      <c r="D87" s="256">
        <f t="shared" si="1"/>
        <v>13</v>
      </c>
      <c r="E87" s="131"/>
      <c r="F87" s="138"/>
      <c r="G87" s="132"/>
      <c r="K87" s="27"/>
      <c r="L87" s="27"/>
      <c r="M87" s="27"/>
      <c r="N87" s="27"/>
      <c r="O87" s="27"/>
      <c r="P87" s="27"/>
      <c r="Q87" s="27"/>
      <c r="R87" s="27"/>
      <c r="S87" s="27"/>
      <c r="T87" s="27"/>
      <c r="U87" s="27"/>
      <c r="V87" s="27"/>
      <c r="W87" s="27"/>
      <c r="X87" s="27"/>
      <c r="Y87" s="27"/>
      <c r="Z87" s="27"/>
      <c r="AA87" s="27"/>
      <c r="AB87" s="27"/>
      <c r="AC87" s="27"/>
      <c r="AD87" s="27"/>
      <c r="AE87" s="27"/>
      <c r="AF87" s="27"/>
      <c r="AG87" s="27"/>
    </row>
    <row r="88" spans="2:33" s="73" customFormat="1" ht="15.75">
      <c r="B88" s="133"/>
      <c r="C88" s="243" t="s">
        <v>475</v>
      </c>
      <c r="D88" s="256">
        <f t="shared" si="1"/>
        <v>14</v>
      </c>
      <c r="E88" s="138"/>
      <c r="F88" s="138"/>
      <c r="G88" s="132"/>
      <c r="K88" s="27"/>
      <c r="L88" s="27"/>
      <c r="M88" s="27"/>
      <c r="N88" s="27"/>
      <c r="O88" s="27"/>
      <c r="P88" s="27"/>
      <c r="Q88" s="27"/>
      <c r="R88" s="27"/>
      <c r="S88" s="27"/>
      <c r="T88" s="27"/>
      <c r="U88" s="27"/>
      <c r="V88" s="27"/>
      <c r="W88" s="27"/>
      <c r="X88" s="27"/>
      <c r="Y88" s="27"/>
      <c r="Z88" s="27"/>
      <c r="AA88" s="27"/>
      <c r="AB88" s="27"/>
      <c r="AC88" s="27"/>
      <c r="AD88" s="27"/>
      <c r="AE88" s="27"/>
      <c r="AF88" s="27"/>
      <c r="AG88" s="27"/>
    </row>
    <row r="89" spans="2:33" s="73" customFormat="1" ht="15.75">
      <c r="B89" s="133"/>
      <c r="C89" s="140"/>
      <c r="D89" s="256"/>
      <c r="E89" s="141">
        <f>SUM(E77:E88)</f>
        <v>0</v>
      </c>
      <c r="F89" s="142">
        <f>SUM(F77:F88)</f>
        <v>0</v>
      </c>
      <c r="G89" s="143">
        <f>E89+F89</f>
        <v>0</v>
      </c>
      <c r="K89" s="27"/>
      <c r="L89" s="27"/>
      <c r="M89" s="27"/>
      <c r="N89" s="27"/>
      <c r="O89" s="27"/>
      <c r="P89" s="27"/>
      <c r="Q89" s="27"/>
      <c r="R89" s="27"/>
      <c r="S89" s="27"/>
      <c r="T89" s="27"/>
      <c r="U89" s="27"/>
      <c r="V89" s="27"/>
      <c r="W89" s="27"/>
      <c r="X89" s="27"/>
      <c r="Y89" s="27"/>
      <c r="Z89" s="27"/>
      <c r="AA89" s="27"/>
      <c r="AB89" s="27"/>
      <c r="AC89" s="27"/>
      <c r="AD89" s="27"/>
      <c r="AE89" s="27"/>
      <c r="AF89" s="27"/>
      <c r="AG89" s="27"/>
    </row>
    <row r="90" spans="2:33" s="73" customFormat="1" ht="15.75">
      <c r="B90" s="133">
        <v>2</v>
      </c>
      <c r="C90" s="244" t="s">
        <v>187</v>
      </c>
      <c r="D90" s="256"/>
      <c r="E90" s="131"/>
      <c r="F90" s="138"/>
      <c r="G90" s="132"/>
      <c r="K90" s="27"/>
      <c r="L90" s="27"/>
      <c r="M90" s="27"/>
      <c r="N90" s="27"/>
      <c r="O90" s="27"/>
      <c r="P90" s="27"/>
      <c r="Q90" s="27"/>
      <c r="R90" s="27"/>
      <c r="S90" s="27"/>
      <c r="T90" s="27"/>
      <c r="U90" s="27"/>
      <c r="V90" s="27"/>
      <c r="W90" s="27"/>
      <c r="X90" s="27"/>
      <c r="Y90" s="27"/>
      <c r="Z90" s="27"/>
      <c r="AA90" s="27"/>
      <c r="AB90" s="27"/>
      <c r="AC90" s="27"/>
      <c r="AD90" s="27"/>
      <c r="AE90" s="27"/>
      <c r="AF90" s="27"/>
      <c r="AG90" s="27"/>
    </row>
    <row r="91" spans="2:33" s="73" customFormat="1" ht="15.75">
      <c r="B91" s="133"/>
      <c r="C91" s="243" t="s">
        <v>5</v>
      </c>
      <c r="D91" s="256">
        <v>15</v>
      </c>
      <c r="E91" s="137"/>
      <c r="F91" s="138"/>
      <c r="G91" s="132"/>
      <c r="K91" s="27"/>
      <c r="L91" s="27"/>
      <c r="M91" s="27"/>
      <c r="N91" s="27"/>
      <c r="O91" s="27"/>
      <c r="P91" s="27"/>
      <c r="Q91" s="27"/>
      <c r="R91" s="27"/>
      <c r="S91" s="27"/>
      <c r="T91" s="27"/>
      <c r="U91" s="27"/>
      <c r="V91" s="27"/>
      <c r="W91" s="27"/>
      <c r="X91" s="27"/>
      <c r="Y91" s="27"/>
      <c r="Z91" s="27"/>
      <c r="AA91" s="27"/>
      <c r="AB91" s="27"/>
      <c r="AC91" s="27"/>
      <c r="AD91" s="27"/>
      <c r="AE91" s="27"/>
      <c r="AF91" s="27"/>
      <c r="AG91" s="27"/>
    </row>
    <row r="92" spans="2:33" s="73" customFormat="1" ht="15.75">
      <c r="B92" s="133"/>
      <c r="C92" s="243" t="s">
        <v>6</v>
      </c>
      <c r="D92" s="256"/>
      <c r="E92" s="131"/>
      <c r="F92" s="138"/>
      <c r="G92" s="132"/>
      <c r="K92" s="27"/>
      <c r="L92" s="27"/>
      <c r="M92" s="27"/>
      <c r="N92" s="27"/>
      <c r="O92" s="27"/>
      <c r="P92" s="27"/>
      <c r="Q92" s="27"/>
      <c r="R92" s="27"/>
      <c r="S92" s="27"/>
      <c r="T92" s="27"/>
      <c r="U92" s="27"/>
      <c r="V92" s="27"/>
      <c r="W92" s="27"/>
      <c r="X92" s="27"/>
      <c r="Y92" s="27"/>
      <c r="Z92" s="27"/>
      <c r="AA92" s="27"/>
      <c r="AB92" s="27"/>
      <c r="AC92" s="27"/>
      <c r="AD92" s="27"/>
      <c r="AE92" s="27"/>
      <c r="AF92" s="27"/>
      <c r="AG92" s="27"/>
    </row>
    <row r="93" spans="2:33" s="73" customFormat="1" ht="15.75">
      <c r="B93" s="133"/>
      <c r="C93" s="243" t="s">
        <v>382</v>
      </c>
      <c r="D93" s="256">
        <v>8</v>
      </c>
      <c r="E93" s="131"/>
      <c r="F93" s="138"/>
      <c r="G93" s="132"/>
      <c r="K93" s="27"/>
      <c r="L93" s="27"/>
      <c r="M93" s="27"/>
      <c r="N93" s="27"/>
      <c r="O93" s="27"/>
      <c r="P93" s="27"/>
      <c r="Q93" s="27"/>
      <c r="R93" s="27"/>
      <c r="S93" s="27"/>
      <c r="T93" s="27"/>
      <c r="U93" s="27"/>
      <c r="V93" s="27"/>
      <c r="W93" s="27"/>
      <c r="X93" s="27"/>
      <c r="Y93" s="27"/>
      <c r="Z93" s="27"/>
      <c r="AA93" s="27"/>
      <c r="AB93" s="27"/>
      <c r="AC93" s="27"/>
      <c r="AD93" s="27"/>
      <c r="AE93" s="27"/>
      <c r="AF93" s="27"/>
      <c r="AG93" s="27"/>
    </row>
    <row r="94" spans="2:33" s="73" customFormat="1" ht="15.75">
      <c r="B94" s="133"/>
      <c r="C94" s="243" t="s">
        <v>188</v>
      </c>
      <c r="D94" s="256">
        <f t="shared" ref="D94" si="2">D93+1</f>
        <v>9</v>
      </c>
      <c r="E94" s="137"/>
      <c r="F94" s="144"/>
      <c r="G94" s="132"/>
      <c r="K94" s="27"/>
      <c r="L94" s="27"/>
      <c r="M94" s="27"/>
      <c r="N94" s="27"/>
      <c r="O94" s="27"/>
      <c r="P94" s="27"/>
      <c r="Q94" s="27"/>
      <c r="R94" s="27"/>
      <c r="S94" s="27"/>
      <c r="T94" s="27"/>
      <c r="U94" s="27"/>
      <c r="V94" s="27"/>
      <c r="W94" s="27"/>
      <c r="X94" s="27"/>
      <c r="Y94" s="27"/>
      <c r="Z94" s="27"/>
      <c r="AA94" s="27"/>
      <c r="AB94" s="27"/>
      <c r="AC94" s="27"/>
      <c r="AD94" s="27"/>
      <c r="AE94" s="27"/>
      <c r="AF94" s="27"/>
      <c r="AG94" s="27"/>
    </row>
    <row r="95" spans="2:33" s="73" customFormat="1" ht="15.75">
      <c r="B95" s="133"/>
      <c r="C95" s="243" t="s">
        <v>189</v>
      </c>
      <c r="D95" s="256">
        <v>16</v>
      </c>
      <c r="E95" s="135"/>
      <c r="F95" s="138"/>
      <c r="G95" s="132"/>
      <c r="K95" s="27"/>
      <c r="L95" s="27"/>
      <c r="M95" s="27"/>
      <c r="N95" s="27"/>
      <c r="O95" s="27"/>
      <c r="P95" s="27"/>
      <c r="Q95" s="27"/>
      <c r="R95" s="27"/>
      <c r="S95" s="27"/>
      <c r="T95" s="27"/>
      <c r="U95" s="27"/>
      <c r="V95" s="27"/>
      <c r="W95" s="27"/>
      <c r="X95" s="27"/>
      <c r="Y95" s="27"/>
      <c r="Z95" s="27"/>
      <c r="AA95" s="27"/>
      <c r="AB95" s="27"/>
      <c r="AC95" s="27"/>
      <c r="AD95" s="27"/>
      <c r="AE95" s="27"/>
      <c r="AF95" s="27"/>
      <c r="AG95" s="27"/>
    </row>
    <row r="96" spans="2:33" s="73" customFormat="1" ht="15.75">
      <c r="B96" s="133"/>
      <c r="C96" s="243" t="s">
        <v>476</v>
      </c>
      <c r="D96" s="256">
        <f t="shared" ref="D96" si="3">D95+1</f>
        <v>17</v>
      </c>
      <c r="E96" s="131"/>
      <c r="F96" s="131"/>
      <c r="G96" s="132"/>
      <c r="K96" s="27"/>
      <c r="L96" s="27"/>
      <c r="M96" s="27"/>
      <c r="N96" s="27"/>
      <c r="O96" s="27"/>
      <c r="P96" s="27"/>
      <c r="Q96" s="27"/>
      <c r="R96" s="27"/>
      <c r="S96" s="27"/>
      <c r="T96" s="27"/>
      <c r="U96" s="27"/>
      <c r="V96" s="27"/>
      <c r="W96" s="27"/>
      <c r="X96" s="27"/>
      <c r="Y96" s="27"/>
      <c r="Z96" s="27"/>
      <c r="AA96" s="27"/>
      <c r="AB96" s="27"/>
      <c r="AC96" s="27"/>
      <c r="AD96" s="27"/>
      <c r="AE96" s="27"/>
      <c r="AF96" s="27"/>
      <c r="AG96" s="27"/>
    </row>
    <row r="97" spans="2:33" s="73" customFormat="1" ht="15.75">
      <c r="B97" s="133"/>
      <c r="C97" s="243" t="s">
        <v>190</v>
      </c>
      <c r="D97" s="256">
        <v>10</v>
      </c>
      <c r="E97" s="131"/>
      <c r="F97" s="138"/>
      <c r="G97" s="132"/>
      <c r="K97" s="27"/>
      <c r="L97" s="27"/>
      <c r="M97" s="27"/>
      <c r="N97" s="27"/>
      <c r="O97" s="27"/>
      <c r="P97" s="27"/>
      <c r="Q97" s="27"/>
      <c r="R97" s="27"/>
      <c r="S97" s="27"/>
      <c r="T97" s="27"/>
      <c r="U97" s="27"/>
      <c r="V97" s="27"/>
      <c r="W97" s="27"/>
      <c r="X97" s="27"/>
      <c r="Y97" s="27"/>
      <c r="Z97" s="27"/>
      <c r="AA97" s="27"/>
      <c r="AB97" s="27"/>
      <c r="AC97" s="27"/>
      <c r="AD97" s="27"/>
      <c r="AE97" s="27"/>
      <c r="AF97" s="27"/>
      <c r="AG97" s="27"/>
    </row>
    <row r="98" spans="2:33" s="73" customFormat="1" ht="15.75">
      <c r="B98" s="133"/>
      <c r="C98" s="243" t="s">
        <v>477</v>
      </c>
      <c r="D98" s="256">
        <v>11</v>
      </c>
      <c r="E98" s="131"/>
      <c r="F98" s="131"/>
      <c r="G98" s="132"/>
      <c r="K98" s="27"/>
      <c r="L98" s="27"/>
      <c r="M98" s="27"/>
      <c r="N98" s="27"/>
      <c r="O98" s="27"/>
      <c r="P98" s="27"/>
      <c r="Q98" s="27"/>
      <c r="R98" s="27"/>
      <c r="S98" s="27"/>
      <c r="T98" s="27"/>
      <c r="U98" s="27"/>
      <c r="V98" s="27"/>
      <c r="W98" s="27"/>
      <c r="X98" s="27"/>
      <c r="Y98" s="27"/>
      <c r="Z98" s="27"/>
      <c r="AA98" s="27"/>
      <c r="AB98" s="27"/>
      <c r="AC98" s="27"/>
      <c r="AD98" s="27"/>
      <c r="AE98" s="27"/>
      <c r="AF98" s="27"/>
      <c r="AG98" s="27"/>
    </row>
    <row r="99" spans="2:33" s="73" customFormat="1" ht="15.75">
      <c r="B99" s="133"/>
      <c r="C99" s="243" t="s">
        <v>478</v>
      </c>
      <c r="D99" s="256">
        <v>13</v>
      </c>
      <c r="E99" s="131"/>
      <c r="F99" s="131"/>
      <c r="G99" s="132"/>
      <c r="K99" s="27"/>
      <c r="L99" s="27"/>
      <c r="M99" s="27"/>
      <c r="N99" s="27"/>
      <c r="O99" s="27"/>
      <c r="P99" s="27"/>
      <c r="Q99" s="27"/>
      <c r="R99" s="27"/>
      <c r="S99" s="27"/>
      <c r="T99" s="27"/>
      <c r="U99" s="27"/>
      <c r="V99" s="27"/>
      <c r="W99" s="27"/>
      <c r="X99" s="27"/>
      <c r="Y99" s="27"/>
      <c r="Z99" s="27"/>
      <c r="AA99" s="27"/>
      <c r="AB99" s="27"/>
      <c r="AC99" s="27"/>
      <c r="AD99" s="27"/>
      <c r="AE99" s="27"/>
      <c r="AF99" s="27"/>
      <c r="AG99" s="27"/>
    </row>
    <row r="100" spans="2:33" s="73" customFormat="1" ht="15.75">
      <c r="B100" s="133"/>
      <c r="C100" s="243" t="s">
        <v>191</v>
      </c>
      <c r="D100" s="256">
        <f t="shared" ref="D100" si="4">D99+1</f>
        <v>14</v>
      </c>
      <c r="E100" s="131"/>
      <c r="F100" s="131"/>
      <c r="G100" s="132"/>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row>
    <row r="101" spans="2:33" s="73" customFormat="1" ht="15.75">
      <c r="B101" s="133"/>
      <c r="C101" s="243"/>
      <c r="D101" s="130"/>
      <c r="E101" s="131"/>
      <c r="F101" s="138"/>
      <c r="G101" s="132"/>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row>
    <row r="102" spans="2:33" s="73" customFormat="1" ht="15.75">
      <c r="B102" s="133"/>
      <c r="C102" s="243"/>
      <c r="D102" s="130"/>
      <c r="E102" s="145">
        <f>SUM(E91:E100)</f>
        <v>0</v>
      </c>
      <c r="F102" s="146">
        <f>SUM(F91:F100)</f>
        <v>0</v>
      </c>
      <c r="G102" s="143">
        <f>E102+F102</f>
        <v>0</v>
      </c>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row>
    <row r="103" spans="2:33" s="73" customFormat="1" ht="15.75">
      <c r="B103" s="133"/>
      <c r="C103" s="243"/>
      <c r="D103" s="130"/>
      <c r="E103" s="141"/>
      <c r="F103" s="131"/>
      <c r="G103" s="143"/>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row>
    <row r="104" spans="2:33" s="73" customFormat="1" ht="15.75">
      <c r="B104" s="133"/>
      <c r="C104" s="147" t="s">
        <v>11</v>
      </c>
      <c r="D104" s="130"/>
      <c r="E104" s="145">
        <f>E89+E102</f>
        <v>0</v>
      </c>
      <c r="F104" s="145">
        <f>F89+F102</f>
        <v>0</v>
      </c>
      <c r="G104" s="143">
        <f>E104+F104</f>
        <v>0</v>
      </c>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row>
    <row r="105" spans="2:33" s="73" customFormat="1" ht="15.75">
      <c r="B105" s="148"/>
      <c r="C105" s="149"/>
      <c r="D105" s="150"/>
      <c r="E105" s="151"/>
      <c r="F105" s="151"/>
      <c r="G105" s="152"/>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row>
    <row r="106" spans="2:33" s="73" customFormat="1" ht="15.75">
      <c r="B106" s="128" t="s">
        <v>192</v>
      </c>
      <c r="C106" s="244" t="s">
        <v>193</v>
      </c>
      <c r="D106" s="130"/>
      <c r="E106" s="131"/>
      <c r="F106" s="131"/>
      <c r="G106" s="132"/>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row>
    <row r="107" spans="2:33" s="73" customFormat="1" ht="15.75">
      <c r="B107" s="133"/>
      <c r="C107" s="243"/>
      <c r="D107" s="130"/>
      <c r="E107" s="131"/>
      <c r="F107" s="131"/>
      <c r="G107" s="132"/>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row>
    <row r="108" spans="2:33" s="73" customFormat="1" ht="15.75">
      <c r="B108" s="153"/>
      <c r="C108" s="244" t="s">
        <v>7</v>
      </c>
      <c r="D108" s="130"/>
      <c r="E108" s="131"/>
      <c r="F108" s="131"/>
      <c r="G108" s="132"/>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row>
    <row r="109" spans="2:33" s="73" customFormat="1" ht="15.75">
      <c r="B109" s="153"/>
      <c r="C109" s="243" t="s">
        <v>194</v>
      </c>
      <c r="D109" s="256">
        <v>18</v>
      </c>
      <c r="E109" s="154"/>
      <c r="F109" s="131"/>
      <c r="G109" s="132"/>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row>
    <row r="110" spans="2:33" s="73" customFormat="1" ht="15.75">
      <c r="B110" s="153"/>
      <c r="C110" s="243" t="s">
        <v>195</v>
      </c>
      <c r="D110" s="256">
        <f>+D109+1</f>
        <v>19</v>
      </c>
      <c r="E110" s="131"/>
      <c r="F110" s="131"/>
      <c r="G110" s="132"/>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row>
    <row r="111" spans="2:33" s="73" customFormat="1" ht="15.75">
      <c r="B111" s="153"/>
      <c r="C111" s="243"/>
      <c r="D111" s="130"/>
      <c r="E111" s="131"/>
      <c r="F111" s="131"/>
      <c r="G111" s="132"/>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row>
    <row r="112" spans="2:33" s="73" customFormat="1" ht="15.75">
      <c r="B112" s="133"/>
      <c r="C112" s="243"/>
      <c r="D112" s="130"/>
      <c r="E112" s="155">
        <f>SUM(E109:E110)</f>
        <v>0</v>
      </c>
      <c r="F112" s="155">
        <f>F109+F110</f>
        <v>0</v>
      </c>
      <c r="G112" s="156">
        <f>G109+G110</f>
        <v>0</v>
      </c>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row>
    <row r="113" spans="2:33" s="73" customFormat="1" ht="15.75">
      <c r="B113" s="133"/>
      <c r="C113" s="244" t="s">
        <v>196</v>
      </c>
      <c r="D113" s="130"/>
      <c r="E113" s="155"/>
      <c r="F113" s="155"/>
      <c r="G113" s="156"/>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row>
    <row r="114" spans="2:33" s="73" customFormat="1" ht="15.75">
      <c r="B114" s="133"/>
      <c r="C114" s="243"/>
      <c r="D114" s="130"/>
      <c r="E114" s="131"/>
      <c r="F114" s="131"/>
      <c r="G114" s="132"/>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row>
    <row r="115" spans="2:33" s="73" customFormat="1" ht="15.75">
      <c r="B115" s="157">
        <f>+B108+1</f>
        <v>1</v>
      </c>
      <c r="C115" s="244" t="s">
        <v>197</v>
      </c>
      <c r="D115" s="130"/>
      <c r="E115" s="131"/>
      <c r="F115" s="131"/>
      <c r="G115" s="132"/>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row>
    <row r="116" spans="2:33" s="73" customFormat="1" ht="15.75">
      <c r="B116" s="157"/>
      <c r="C116" s="243" t="s">
        <v>9</v>
      </c>
      <c r="D116" s="130"/>
      <c r="E116" s="131"/>
      <c r="F116" s="131"/>
      <c r="G116" s="132"/>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row>
    <row r="117" spans="2:33" s="73" customFormat="1" ht="15.75">
      <c r="B117" s="157"/>
      <c r="C117" s="243" t="s">
        <v>383</v>
      </c>
      <c r="D117" s="256">
        <f>D110+1</f>
        <v>20</v>
      </c>
      <c r="E117" s="131"/>
      <c r="F117" s="131"/>
      <c r="G117" s="132"/>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row>
    <row r="118" spans="2:33" s="73" customFormat="1" ht="15.75">
      <c r="B118" s="157"/>
      <c r="C118" s="243" t="s">
        <v>384</v>
      </c>
      <c r="D118" s="256">
        <f t="shared" ref="D118:D120" si="5">+D117+1</f>
        <v>21</v>
      </c>
      <c r="E118" s="131"/>
      <c r="F118" s="131"/>
      <c r="G118" s="132"/>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row>
    <row r="119" spans="2:33" s="73" customFormat="1" ht="15.75">
      <c r="B119" s="157"/>
      <c r="C119" s="158" t="s">
        <v>480</v>
      </c>
      <c r="D119" s="256">
        <f t="shared" si="5"/>
        <v>22</v>
      </c>
      <c r="E119" s="131"/>
      <c r="F119" s="131"/>
      <c r="G119" s="132"/>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row>
    <row r="120" spans="2:33" s="73" customFormat="1" ht="15.75">
      <c r="B120" s="157"/>
      <c r="C120" s="243" t="s">
        <v>481</v>
      </c>
      <c r="D120" s="256">
        <f t="shared" si="5"/>
        <v>23</v>
      </c>
      <c r="E120" s="131"/>
      <c r="F120" s="131"/>
      <c r="G120" s="132"/>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row>
    <row r="121" spans="2:33" s="73" customFormat="1" ht="15.75">
      <c r="B121" s="157"/>
      <c r="C121" s="243" t="s">
        <v>199</v>
      </c>
      <c r="D121" s="256">
        <v>12</v>
      </c>
      <c r="E121" s="137"/>
      <c r="F121" s="137"/>
      <c r="G121" s="132"/>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row>
    <row r="122" spans="2:33" s="73" customFormat="1" ht="15.75">
      <c r="B122" s="157"/>
      <c r="C122" s="243" t="s">
        <v>484</v>
      </c>
      <c r="D122" s="256">
        <f t="shared" ref="D122" si="6">+D121+1</f>
        <v>13</v>
      </c>
      <c r="E122" s="137"/>
      <c r="F122" s="137"/>
      <c r="G122" s="132"/>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row>
    <row r="123" spans="2:33" s="73" customFormat="1" ht="15.75">
      <c r="B123" s="157"/>
      <c r="C123" s="243" t="s">
        <v>482</v>
      </c>
      <c r="D123" s="256">
        <v>24</v>
      </c>
      <c r="E123" s="131"/>
      <c r="F123" s="137"/>
      <c r="G123" s="132"/>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row>
    <row r="124" spans="2:33" s="73" customFormat="1" ht="15.75">
      <c r="B124" s="133"/>
      <c r="C124" s="238"/>
      <c r="D124" s="130"/>
      <c r="E124" s="141"/>
      <c r="F124" s="141"/>
      <c r="G124" s="143"/>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row>
    <row r="125" spans="2:33" s="73" customFormat="1" ht="15.75">
      <c r="B125" s="133"/>
      <c r="C125" s="243"/>
      <c r="D125" s="130"/>
      <c r="E125" s="141">
        <f>SUM(E117:E121)</f>
        <v>0</v>
      </c>
      <c r="F125" s="141">
        <f>SUM(F117:F124)</f>
        <v>0</v>
      </c>
      <c r="G125" s="143">
        <f>SUM(G117:G121)</f>
        <v>0</v>
      </c>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row>
    <row r="126" spans="2:33" s="73" customFormat="1" ht="15.75">
      <c r="B126" s="157">
        <f>B115+1</f>
        <v>2</v>
      </c>
      <c r="C126" s="244" t="s">
        <v>10</v>
      </c>
      <c r="D126" s="130"/>
      <c r="E126" s="131"/>
      <c r="F126" s="137"/>
      <c r="G126" s="132"/>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row>
    <row r="127" spans="2:33" s="73" customFormat="1" ht="15.75">
      <c r="B127" s="157"/>
      <c r="C127" s="243" t="s">
        <v>9</v>
      </c>
      <c r="D127" s="130"/>
      <c r="E127" s="131"/>
      <c r="F127" s="137"/>
      <c r="G127" s="132"/>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row>
    <row r="128" spans="2:33" s="73" customFormat="1" ht="15.75">
      <c r="B128" s="157"/>
      <c r="C128" s="243" t="s">
        <v>200</v>
      </c>
      <c r="D128" s="256">
        <f>D117</f>
        <v>20</v>
      </c>
      <c r="E128" s="137"/>
      <c r="F128" s="137"/>
      <c r="G128" s="132"/>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row>
    <row r="129" spans="1:33" s="73" customFormat="1" ht="15.75">
      <c r="B129" s="157"/>
      <c r="C129" s="243" t="s">
        <v>198</v>
      </c>
      <c r="D129" s="256">
        <f>D128+1</f>
        <v>21</v>
      </c>
      <c r="E129" s="137"/>
      <c r="F129" s="137"/>
      <c r="G129" s="132"/>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row>
    <row r="130" spans="1:33" s="73" customFormat="1" ht="15.75">
      <c r="B130" s="157"/>
      <c r="C130" s="158" t="s">
        <v>485</v>
      </c>
      <c r="D130" s="256">
        <f>D129+1</f>
        <v>22</v>
      </c>
      <c r="E130" s="131"/>
      <c r="F130" s="131"/>
      <c r="G130" s="132"/>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row>
    <row r="131" spans="1:33" s="73" customFormat="1" ht="15.75">
      <c r="B131" s="157"/>
      <c r="C131" s="243" t="s">
        <v>43</v>
      </c>
      <c r="D131" s="256">
        <f>D130+1</f>
        <v>23</v>
      </c>
      <c r="E131" s="137"/>
      <c r="F131" s="137"/>
      <c r="G131" s="132"/>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row>
    <row r="132" spans="1:33" s="73" customFormat="1" ht="15.75">
      <c r="B132" s="157"/>
      <c r="C132" s="243" t="s">
        <v>486</v>
      </c>
      <c r="D132" s="256">
        <v>13</v>
      </c>
      <c r="E132" s="131"/>
      <c r="F132" s="131"/>
      <c r="G132" s="132"/>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row>
    <row r="133" spans="1:33" s="73" customFormat="1" ht="15.75">
      <c r="B133" s="133"/>
      <c r="C133" s="243" t="s">
        <v>483</v>
      </c>
      <c r="D133" s="256">
        <v>24</v>
      </c>
      <c r="E133" s="141"/>
      <c r="F133" s="141"/>
      <c r="G133" s="143"/>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row>
    <row r="134" spans="1:33" s="73" customFormat="1" ht="15.75">
      <c r="B134" s="133"/>
      <c r="C134" s="243"/>
      <c r="D134" s="159"/>
      <c r="E134" s="141">
        <f>SUM(E129:E132)</f>
        <v>0</v>
      </c>
      <c r="F134" s="155">
        <f>SUM(F129:F132)</f>
        <v>0</v>
      </c>
      <c r="G134" s="156">
        <f>SUM(G129:G132)</f>
        <v>0</v>
      </c>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row>
    <row r="135" spans="1:33" s="73" customFormat="1" ht="15.75">
      <c r="B135" s="128"/>
      <c r="C135" s="244"/>
      <c r="D135" s="159"/>
      <c r="E135" s="141"/>
      <c r="F135" s="141"/>
      <c r="G135" s="143"/>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row>
    <row r="136" spans="1:33" s="73" customFormat="1" ht="16.5" thickBot="1">
      <c r="B136" s="160"/>
      <c r="C136" s="161" t="s">
        <v>11</v>
      </c>
      <c r="D136" s="162"/>
      <c r="E136" s="163">
        <f>E112+E125+E134</f>
        <v>0</v>
      </c>
      <c r="F136" s="164">
        <v>0</v>
      </c>
      <c r="G136" s="165">
        <f>G112+G125+G134</f>
        <v>0</v>
      </c>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row>
    <row r="137" spans="1:33" s="73" customFormat="1" ht="15.75">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row>
    <row r="138" spans="1:33" s="73" customFormat="1" ht="15.75">
      <c r="A138" s="55">
        <f>A71+0.1</f>
        <v>36.300000000000004</v>
      </c>
      <c r="B138" s="236" t="s">
        <v>496</v>
      </c>
      <c r="C138" s="236"/>
      <c r="D138" s="236"/>
      <c r="E138" s="236"/>
      <c r="F138" s="236"/>
      <c r="G138" s="236"/>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row>
    <row r="139" spans="1:33" s="73" customFormat="1" ht="16.5" thickBot="1">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row>
    <row r="140" spans="1:33" s="73" customFormat="1" ht="31.5">
      <c r="B140" s="948" t="s">
        <v>0</v>
      </c>
      <c r="C140" s="949"/>
      <c r="D140" s="30" t="s">
        <v>1</v>
      </c>
      <c r="E140" s="30" t="s">
        <v>287</v>
      </c>
      <c r="F140" s="88" t="s">
        <v>46</v>
      </c>
      <c r="G140" s="87" t="s">
        <v>202</v>
      </c>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row>
    <row r="141" spans="1:33" s="73" customFormat="1" ht="15.75">
      <c r="B141" s="166"/>
      <c r="C141" s="167" t="s">
        <v>27</v>
      </c>
      <c r="D141" s="168"/>
      <c r="E141" s="169"/>
      <c r="F141" s="112"/>
      <c r="G141" s="170"/>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row>
    <row r="142" spans="1:33" s="73" customFormat="1" ht="15.75">
      <c r="B142" s="171" t="s">
        <v>28</v>
      </c>
      <c r="C142" s="101" t="s">
        <v>14</v>
      </c>
      <c r="D142" s="168">
        <v>25</v>
      </c>
      <c r="E142" s="169"/>
      <c r="F142" s="169"/>
      <c r="G142" s="172"/>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row>
    <row r="143" spans="1:33" s="73" customFormat="1" ht="15.75">
      <c r="B143" s="171" t="s">
        <v>29</v>
      </c>
      <c r="C143" s="101" t="s">
        <v>15</v>
      </c>
      <c r="D143" s="168">
        <f>+D142+1</f>
        <v>26</v>
      </c>
      <c r="E143" s="169"/>
      <c r="F143" s="169"/>
      <c r="G143" s="172"/>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row>
    <row r="144" spans="1:33" s="73" customFormat="1" ht="15.75">
      <c r="B144" s="173"/>
      <c r="C144" s="174" t="s">
        <v>488</v>
      </c>
      <c r="D144" s="101"/>
      <c r="E144" s="175"/>
      <c r="F144" s="175"/>
      <c r="G144" s="176"/>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row>
    <row r="145" spans="2:33" s="73" customFormat="1" ht="15.75">
      <c r="B145" s="166"/>
      <c r="C145" s="167" t="s">
        <v>12</v>
      </c>
      <c r="D145" s="101"/>
      <c r="E145" s="101"/>
      <c r="F145" s="101"/>
      <c r="G145" s="17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row>
    <row r="146" spans="2:33" s="73" customFormat="1" ht="15.75">
      <c r="B146" s="171" t="s">
        <v>28</v>
      </c>
      <c r="C146" s="178" t="s">
        <v>288</v>
      </c>
      <c r="D146" s="168">
        <v>27</v>
      </c>
      <c r="E146" s="101"/>
      <c r="F146" s="101"/>
      <c r="G146" s="17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row>
    <row r="147" spans="2:33" s="73" customFormat="1" ht="16.5" customHeight="1">
      <c r="B147" s="171" t="s">
        <v>29</v>
      </c>
      <c r="C147" s="178" t="s">
        <v>45</v>
      </c>
      <c r="D147" s="168">
        <f t="shared" ref="D147:D152" si="7">+D146+1</f>
        <v>28</v>
      </c>
      <c r="E147" s="169"/>
      <c r="F147" s="169"/>
      <c r="G147" s="172"/>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row>
    <row r="148" spans="2:33" s="73" customFormat="1" ht="16.5" customHeight="1">
      <c r="B148" s="171" t="s">
        <v>30</v>
      </c>
      <c r="C148" s="179" t="s">
        <v>487</v>
      </c>
      <c r="D148" s="168">
        <f t="shared" si="7"/>
        <v>29</v>
      </c>
      <c r="E148" s="169"/>
      <c r="F148" s="169"/>
      <c r="G148" s="172"/>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row>
    <row r="149" spans="2:33" s="73" customFormat="1" ht="15.75">
      <c r="B149" s="171" t="s">
        <v>31</v>
      </c>
      <c r="C149" s="180" t="s">
        <v>16</v>
      </c>
      <c r="D149" s="168">
        <f t="shared" si="7"/>
        <v>30</v>
      </c>
      <c r="E149" s="169"/>
      <c r="F149" s="169"/>
      <c r="G149" s="172"/>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row>
    <row r="150" spans="2:33" s="73" customFormat="1" ht="15.75">
      <c r="B150" s="171" t="s">
        <v>32</v>
      </c>
      <c r="C150" s="180" t="s">
        <v>17</v>
      </c>
      <c r="D150" s="168">
        <f t="shared" si="7"/>
        <v>31</v>
      </c>
      <c r="E150" s="169"/>
      <c r="F150" s="169"/>
      <c r="G150" s="172"/>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row>
    <row r="151" spans="2:33" s="73" customFormat="1" ht="15.75">
      <c r="B151" s="171" t="s">
        <v>44</v>
      </c>
      <c r="C151" s="180" t="s">
        <v>18</v>
      </c>
      <c r="D151" s="168">
        <f t="shared" si="7"/>
        <v>32</v>
      </c>
      <c r="E151" s="169"/>
      <c r="F151" s="169"/>
      <c r="G151" s="172"/>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row>
    <row r="152" spans="2:33" s="73" customFormat="1" ht="15.75">
      <c r="B152" s="171" t="s">
        <v>289</v>
      </c>
      <c r="C152" s="180" t="s">
        <v>19</v>
      </c>
      <c r="D152" s="168">
        <f t="shared" si="7"/>
        <v>33</v>
      </c>
      <c r="E152" s="169"/>
      <c r="F152" s="169"/>
      <c r="G152" s="172"/>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row>
    <row r="153" spans="2:33" s="73" customFormat="1" ht="15.75">
      <c r="B153" s="173"/>
      <c r="C153" s="174" t="s">
        <v>489</v>
      </c>
      <c r="D153" s="101"/>
      <c r="E153" s="181"/>
      <c r="F153" s="181"/>
      <c r="G153" s="182"/>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row>
    <row r="154" spans="2:33" s="73" customFormat="1" ht="15.75">
      <c r="B154" s="166"/>
      <c r="C154" s="246" t="s">
        <v>490</v>
      </c>
      <c r="D154" s="101"/>
      <c r="E154" s="169"/>
      <c r="F154" s="169"/>
      <c r="G154" s="172"/>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row>
    <row r="155" spans="2:33" s="73" customFormat="1" ht="15.75">
      <c r="B155" s="173"/>
      <c r="C155" s="101" t="s">
        <v>20</v>
      </c>
      <c r="D155" s="168">
        <v>34</v>
      </c>
      <c r="E155" s="101"/>
      <c r="F155" s="101"/>
      <c r="G155" s="17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row>
    <row r="156" spans="2:33" s="73" customFormat="1" ht="15.75">
      <c r="B156" s="166"/>
      <c r="C156" s="184" t="s">
        <v>33</v>
      </c>
      <c r="D156" s="101"/>
      <c r="E156" s="169"/>
      <c r="F156" s="169"/>
      <c r="G156" s="172"/>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row>
    <row r="157" spans="2:33" s="73" customFormat="1" ht="36" customHeight="1">
      <c r="B157" s="173"/>
      <c r="C157" s="259" t="s">
        <v>39</v>
      </c>
      <c r="D157" s="186">
        <v>35</v>
      </c>
      <c r="E157" s="169"/>
      <c r="F157" s="169"/>
      <c r="G157" s="172"/>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row>
    <row r="158" spans="2:33" s="73" customFormat="1" ht="15.75">
      <c r="B158" s="166"/>
      <c r="C158" s="187" t="s">
        <v>41</v>
      </c>
      <c r="D158" s="101"/>
      <c r="E158" s="169"/>
      <c r="F158" s="169"/>
      <c r="G158" s="172"/>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row>
    <row r="159" spans="2:33" s="73" customFormat="1" ht="15.75">
      <c r="B159" s="173"/>
      <c r="C159" s="185" t="s">
        <v>23</v>
      </c>
      <c r="D159" s="101"/>
      <c r="E159" s="101"/>
      <c r="F159" s="101"/>
      <c r="G159" s="17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row>
    <row r="160" spans="2:33" s="73" customFormat="1" ht="15.75">
      <c r="B160" s="173"/>
      <c r="C160" s="188" t="s">
        <v>22</v>
      </c>
      <c r="D160" s="101"/>
      <c r="E160" s="101"/>
      <c r="F160" s="101"/>
      <c r="G160" s="17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row>
    <row r="161" spans="1:33" s="73" customFormat="1" ht="15.75">
      <c r="B161" s="166"/>
      <c r="C161" s="187" t="s">
        <v>40</v>
      </c>
      <c r="D161" s="101"/>
      <c r="E161" s="169"/>
      <c r="F161" s="169"/>
      <c r="G161" s="172"/>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row>
    <row r="162" spans="1:33" s="73" customFormat="1" ht="15.75">
      <c r="B162" s="189" t="s">
        <v>35</v>
      </c>
      <c r="C162" s="246" t="s">
        <v>491</v>
      </c>
      <c r="D162" s="101"/>
      <c r="E162" s="181"/>
      <c r="F162" s="181"/>
      <c r="G162" s="182"/>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row>
    <row r="163" spans="1:33" s="73" customFormat="1" ht="15.75">
      <c r="B163" s="173"/>
      <c r="C163" s="183"/>
      <c r="D163" s="101"/>
      <c r="E163" s="169"/>
      <c r="F163" s="169"/>
      <c r="G163" s="172"/>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row>
    <row r="164" spans="1:33" s="73" customFormat="1" ht="15.75">
      <c r="B164" s="189" t="s">
        <v>36</v>
      </c>
      <c r="C164" s="183" t="s">
        <v>34</v>
      </c>
      <c r="D164" s="101"/>
      <c r="E164" s="169"/>
      <c r="F164" s="169"/>
      <c r="G164" s="172"/>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row>
    <row r="165" spans="1:33" s="73" customFormat="1" ht="15.75">
      <c r="B165" s="173"/>
      <c r="C165" s="183"/>
      <c r="D165" s="101"/>
      <c r="E165" s="169"/>
      <c r="F165" s="169"/>
      <c r="G165" s="172"/>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row>
    <row r="166" spans="1:33" s="73" customFormat="1" ht="15.75">
      <c r="B166" s="171" t="s">
        <v>28</v>
      </c>
      <c r="C166" s="185" t="s">
        <v>37</v>
      </c>
      <c r="D166" s="101"/>
      <c r="E166" s="169"/>
      <c r="F166" s="169"/>
      <c r="G166" s="172"/>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row>
    <row r="167" spans="1:33" s="73" customFormat="1" ht="15.75">
      <c r="B167" s="171"/>
      <c r="C167" s="258" t="s">
        <v>493</v>
      </c>
      <c r="D167" s="101"/>
      <c r="E167" s="169"/>
      <c r="F167" s="169"/>
      <c r="G167" s="172"/>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row>
    <row r="168" spans="1:33" s="238" customFormat="1" ht="15.75">
      <c r="B168" s="171"/>
      <c r="C168" s="258" t="s">
        <v>492</v>
      </c>
      <c r="D168" s="101"/>
      <c r="E168" s="169"/>
      <c r="F168" s="169"/>
      <c r="G168" s="172"/>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row>
    <row r="169" spans="1:33" s="238" customFormat="1" ht="15.75">
      <c r="B169" s="171"/>
      <c r="C169" s="245"/>
      <c r="D169" s="101"/>
      <c r="E169" s="169"/>
      <c r="F169" s="169"/>
      <c r="G169" s="172"/>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row>
    <row r="170" spans="1:33" s="73" customFormat="1" ht="15.75">
      <c r="B170" s="171" t="s">
        <v>29</v>
      </c>
      <c r="C170" s="185" t="s">
        <v>38</v>
      </c>
      <c r="D170" s="101"/>
      <c r="E170" s="169"/>
      <c r="F170" s="169"/>
      <c r="G170" s="172"/>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row>
    <row r="171" spans="1:33" s="73" customFormat="1" ht="15.75">
      <c r="B171" s="173"/>
      <c r="C171" s="183"/>
      <c r="D171" s="101"/>
      <c r="E171" s="169"/>
      <c r="F171" s="169"/>
      <c r="G171" s="172"/>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row>
    <row r="172" spans="1:33" s="73" customFormat="1" ht="15.75">
      <c r="B172" s="173"/>
      <c r="C172" s="246" t="s">
        <v>494</v>
      </c>
      <c r="D172" s="101"/>
      <c r="E172" s="181">
        <f>SUM(E167:E171)</f>
        <v>0</v>
      </c>
      <c r="F172" s="181">
        <f>SUM(F167:F171)</f>
        <v>0</v>
      </c>
      <c r="G172" s="182">
        <f>SUM(G167:G171)</f>
        <v>0</v>
      </c>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row>
    <row r="173" spans="1:33" s="73" customFormat="1" ht="15.75">
      <c r="B173" s="173"/>
      <c r="C173" s="185"/>
      <c r="D173" s="101"/>
      <c r="E173" s="101"/>
      <c r="F173" s="101"/>
      <c r="G173" s="17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row>
    <row r="174" spans="1:33" s="73" customFormat="1" ht="16.5" thickBot="1">
      <c r="B174" s="190"/>
      <c r="C174" s="247" t="s">
        <v>495</v>
      </c>
      <c r="D174" s="191"/>
      <c r="E174" s="192"/>
      <c r="F174" s="192"/>
      <c r="G174" s="193"/>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row>
    <row r="175" spans="1:33" s="73" customFormat="1" ht="15.75">
      <c r="C175" s="28"/>
      <c r="D175" s="96"/>
      <c r="E175" s="28"/>
      <c r="F175" s="29"/>
      <c r="G175" s="29"/>
      <c r="H175" s="29"/>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row>
    <row r="176" spans="1:33" s="73" customFormat="1" ht="16.5" thickBot="1">
      <c r="A176" s="55">
        <f>A138+0.1</f>
        <v>36.400000000000006</v>
      </c>
      <c r="B176" s="74" t="s">
        <v>343</v>
      </c>
      <c r="C176" s="28"/>
      <c r="E176" s="28"/>
      <c r="F176" s="29"/>
      <c r="G176" s="29"/>
      <c r="H176" s="29"/>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row>
    <row r="177" spans="1:33" s="73" customFormat="1" ht="15.75" customHeight="1">
      <c r="B177" s="959" t="s">
        <v>0</v>
      </c>
      <c r="C177" s="960"/>
      <c r="D177" s="94" t="s">
        <v>181</v>
      </c>
      <c r="E177" s="31">
        <v>42825</v>
      </c>
      <c r="F177" s="62">
        <v>42461</v>
      </c>
      <c r="H177" s="75"/>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row>
    <row r="178" spans="1:33" s="73" customFormat="1" ht="15.75">
      <c r="B178" s="961" t="s">
        <v>214</v>
      </c>
      <c r="C178" s="962"/>
      <c r="D178" s="159"/>
      <c r="E178" s="131"/>
      <c r="F178" s="132"/>
      <c r="H178" s="32"/>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row>
    <row r="179" spans="1:33" s="73" customFormat="1" ht="15.75">
      <c r="B179" s="963" t="s">
        <v>217</v>
      </c>
      <c r="C179" s="964"/>
      <c r="D179" s="159"/>
      <c r="E179" s="131"/>
      <c r="F179" s="132"/>
      <c r="H179" s="32"/>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row>
    <row r="180" spans="1:33" s="73" customFormat="1" ht="15.75" customHeight="1">
      <c r="B180" s="953" t="s">
        <v>294</v>
      </c>
      <c r="C180" s="954"/>
      <c r="D180" s="101"/>
      <c r="E180" s="181"/>
      <c r="F180" s="182"/>
      <c r="H180" s="33"/>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row>
    <row r="181" spans="1:33" s="73" customFormat="1" ht="15.75" customHeight="1">
      <c r="B181" s="953" t="s">
        <v>218</v>
      </c>
      <c r="C181" s="954"/>
      <c r="D181" s="101"/>
      <c r="E181" s="181"/>
      <c r="F181" s="182"/>
      <c r="H181" s="33"/>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row>
    <row r="182" spans="1:33" s="73" customFormat="1" ht="15.75" customHeight="1">
      <c r="B182" s="953" t="s">
        <v>295</v>
      </c>
      <c r="C182" s="954"/>
      <c r="D182" s="101"/>
      <c r="E182" s="181"/>
      <c r="F182" s="182"/>
      <c r="H182" s="33"/>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row>
    <row r="183" spans="1:33" s="73" customFormat="1" ht="15.75" customHeight="1">
      <c r="B183" s="953" t="s">
        <v>219</v>
      </c>
      <c r="C183" s="954"/>
      <c r="D183" s="101"/>
      <c r="E183" s="181"/>
      <c r="F183" s="182"/>
      <c r="H183" s="33"/>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row>
    <row r="184" spans="1:33" s="73" customFormat="1" ht="15.75">
      <c r="B184" s="942"/>
      <c r="C184" s="943"/>
      <c r="D184" s="101"/>
      <c r="E184" s="181"/>
      <c r="F184" s="182"/>
      <c r="H184" s="33"/>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row>
    <row r="185" spans="1:33" s="73" customFormat="1" ht="15.75" customHeight="1">
      <c r="B185" s="955" t="s">
        <v>215</v>
      </c>
      <c r="C185" s="956"/>
      <c r="D185" s="101"/>
      <c r="E185" s="181"/>
      <c r="F185" s="182"/>
      <c r="H185" s="33"/>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row>
    <row r="186" spans="1:33" s="73" customFormat="1" ht="16.5" customHeight="1" thickBot="1">
      <c r="B186" s="965" t="s">
        <v>216</v>
      </c>
      <c r="C186" s="966"/>
      <c r="D186" s="191"/>
      <c r="E186" s="192"/>
      <c r="F186" s="193"/>
      <c r="H186" s="33"/>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row>
    <row r="187" spans="1:33" s="73" customFormat="1" ht="15.75">
      <c r="B187" s="96"/>
      <c r="C187" s="28"/>
      <c r="D187" s="29"/>
      <c r="E187" s="29"/>
      <c r="H187" s="29"/>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row>
    <row r="188" spans="1:33" s="73" customFormat="1" ht="16.5" thickBot="1">
      <c r="A188" s="55">
        <f>A176+0.1</f>
        <v>36.500000000000007</v>
      </c>
      <c r="B188" s="74" t="s">
        <v>344</v>
      </c>
      <c r="C188" s="28"/>
      <c r="D188" s="29"/>
      <c r="E188" s="29"/>
      <c r="H188" s="29"/>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row>
    <row r="189" spans="1:33" s="73" customFormat="1" ht="31.5">
      <c r="B189" s="948" t="s">
        <v>0</v>
      </c>
      <c r="C189" s="949"/>
      <c r="D189" s="30" t="s">
        <v>1</v>
      </c>
      <c r="E189" s="63" t="s">
        <v>287</v>
      </c>
      <c r="H189" s="34"/>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row>
    <row r="190" spans="1:33" s="73" customFormat="1" ht="15.75" customHeight="1">
      <c r="B190" s="953" t="s">
        <v>220</v>
      </c>
      <c r="C190" s="954"/>
      <c r="D190" s="181"/>
      <c r="E190" s="182"/>
      <c r="H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row>
    <row r="191" spans="1:33" s="73" customFormat="1" ht="15.75" customHeight="1">
      <c r="B191" s="955" t="s">
        <v>46</v>
      </c>
      <c r="C191" s="956"/>
      <c r="D191" s="181"/>
      <c r="E191" s="182"/>
      <c r="H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row>
    <row r="192" spans="1:33" s="73" customFormat="1" ht="15.75" customHeight="1">
      <c r="B192" s="953" t="s">
        <v>293</v>
      </c>
      <c r="C192" s="954"/>
      <c r="D192" s="181"/>
      <c r="E192" s="182"/>
      <c r="H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row>
    <row r="193" spans="2:33" s="73" customFormat="1" ht="15.75" customHeight="1">
      <c r="B193" s="953" t="s">
        <v>1151</v>
      </c>
      <c r="C193" s="954"/>
      <c r="D193" s="181"/>
      <c r="E193" s="182"/>
      <c r="H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row>
    <row r="194" spans="2:33" s="73" customFormat="1" ht="15.75" customHeight="1">
      <c r="B194" s="953" t="s">
        <v>290</v>
      </c>
      <c r="C194" s="954"/>
      <c r="D194" s="181"/>
      <c r="E194" s="182"/>
      <c r="H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row>
    <row r="195" spans="2:33" s="73" customFormat="1" ht="15.75" customHeight="1">
      <c r="B195" s="953" t="s">
        <v>224</v>
      </c>
      <c r="C195" s="954"/>
      <c r="D195" s="181"/>
      <c r="E195" s="182"/>
      <c r="H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row>
    <row r="196" spans="2:33" s="73" customFormat="1" ht="15.75" customHeight="1">
      <c r="B196" s="955" t="s">
        <v>215</v>
      </c>
      <c r="C196" s="956"/>
      <c r="D196" s="181"/>
      <c r="E196" s="182"/>
      <c r="H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row>
    <row r="197" spans="2:33" s="73" customFormat="1" ht="15.75" customHeight="1">
      <c r="B197" s="955" t="s">
        <v>221</v>
      </c>
      <c r="C197" s="956"/>
      <c r="D197" s="181"/>
      <c r="E197" s="182"/>
      <c r="H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row>
    <row r="198" spans="2:33" s="73" customFormat="1" ht="15.75" customHeight="1">
      <c r="B198" s="955" t="s">
        <v>222</v>
      </c>
      <c r="C198" s="956"/>
      <c r="D198" s="101"/>
      <c r="E198" s="182"/>
      <c r="H198" s="33"/>
      <c r="I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row>
    <row r="199" spans="2:33" s="73" customFormat="1" ht="16.5" customHeight="1" thickBot="1">
      <c r="B199" s="965" t="s">
        <v>223</v>
      </c>
      <c r="C199" s="966"/>
      <c r="D199" s="191"/>
      <c r="E199" s="193"/>
      <c r="H199" s="33"/>
      <c r="I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row>
    <row r="200" spans="2:33" s="73" customFormat="1" ht="15.75">
      <c r="B200" s="96"/>
      <c r="C200" s="28"/>
      <c r="D200" s="29"/>
      <c r="E200" s="29"/>
      <c r="H200" s="29"/>
      <c r="I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row>
    <row r="201" spans="2:33" s="73" customFormat="1" ht="16.5" customHeight="1" thickBot="1">
      <c r="B201" s="260" t="s">
        <v>225</v>
      </c>
      <c r="C201" s="248"/>
      <c r="D201" s="248"/>
      <c r="E201" s="248"/>
      <c r="H201" s="29"/>
      <c r="I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row>
    <row r="202" spans="2:33" s="73" customFormat="1" ht="31.5">
      <c r="B202" s="948" t="s">
        <v>0</v>
      </c>
      <c r="C202" s="949"/>
      <c r="D202" s="30" t="s">
        <v>1</v>
      </c>
      <c r="E202" s="30" t="s">
        <v>287</v>
      </c>
      <c r="F202" s="88" t="s">
        <v>46</v>
      </c>
      <c r="G202" s="87" t="s">
        <v>202</v>
      </c>
      <c r="I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row>
    <row r="203" spans="2:33" s="73" customFormat="1" ht="15.75" customHeight="1">
      <c r="B203" s="953" t="s">
        <v>226</v>
      </c>
      <c r="C203" s="954"/>
      <c r="D203" s="101"/>
      <c r="E203" s="181"/>
      <c r="F203" s="181"/>
      <c r="G203" s="182"/>
      <c r="I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row>
    <row r="204" spans="2:33" s="73" customFormat="1" ht="15.75" customHeight="1">
      <c r="B204" s="953" t="s">
        <v>228</v>
      </c>
      <c r="C204" s="954"/>
      <c r="D204" s="101"/>
      <c r="E204" s="181"/>
      <c r="F204" s="181"/>
      <c r="G204" s="182"/>
      <c r="I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row>
    <row r="205" spans="2:33" s="73" customFormat="1" ht="15.75" customHeight="1">
      <c r="B205" s="953" t="s">
        <v>227</v>
      </c>
      <c r="C205" s="954"/>
      <c r="D205" s="181"/>
      <c r="E205" s="181"/>
      <c r="F205" s="112"/>
      <c r="G205" s="182"/>
      <c r="I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row>
    <row r="206" spans="2:33" s="73" customFormat="1" ht="15.75" customHeight="1">
      <c r="B206" s="955" t="s">
        <v>229</v>
      </c>
      <c r="C206" s="956"/>
      <c r="D206" s="181"/>
      <c r="E206" s="181"/>
      <c r="F206" s="112"/>
      <c r="G206" s="182"/>
      <c r="I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row>
    <row r="207" spans="2:33" s="73" customFormat="1" ht="15.75" customHeight="1">
      <c r="B207" s="953" t="s">
        <v>291</v>
      </c>
      <c r="C207" s="954"/>
      <c r="D207" s="181"/>
      <c r="E207" s="181"/>
      <c r="F207" s="112"/>
      <c r="G207" s="182"/>
      <c r="I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row>
    <row r="208" spans="2:33" s="73" customFormat="1" ht="16.5" customHeight="1" thickBot="1">
      <c r="B208" s="957" t="s">
        <v>292</v>
      </c>
      <c r="C208" s="958"/>
      <c r="D208" s="192"/>
      <c r="E208" s="192"/>
      <c r="F208" s="194"/>
      <c r="G208" s="193"/>
      <c r="I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row>
    <row r="209" spans="1:33" s="73" customFormat="1" ht="15.75">
      <c r="C209" s="28"/>
      <c r="D209" s="96"/>
      <c r="E209" s="28"/>
      <c r="F209" s="29"/>
      <c r="G209" s="29"/>
      <c r="H209" s="29"/>
      <c r="I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row>
    <row r="210" spans="1:33" s="73" customFormat="1" ht="15.75">
      <c r="C210" s="28"/>
      <c r="D210" s="96"/>
      <c r="E210" s="28"/>
      <c r="F210" s="29"/>
      <c r="G210" s="29"/>
      <c r="H210" s="29"/>
      <c r="I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row>
    <row r="211" spans="1:33" s="73" customFormat="1" ht="15.75">
      <c r="A211" s="55">
        <f>A188+0.1</f>
        <v>36.600000000000009</v>
      </c>
      <c r="B211" s="74" t="s">
        <v>345</v>
      </c>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row>
    <row r="212" spans="1:33" s="73" customFormat="1" ht="16.5" thickBot="1">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row>
    <row r="213" spans="1:33" s="73" customFormat="1" ht="63" customHeight="1">
      <c r="B213" s="950" t="s">
        <v>0</v>
      </c>
      <c r="C213" s="940"/>
      <c r="D213" s="88" t="s">
        <v>337</v>
      </c>
      <c r="E213" s="87" t="s">
        <v>24</v>
      </c>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row>
    <row r="214" spans="1:33" s="73" customFormat="1" ht="15.75" customHeight="1">
      <c r="B214" s="951" t="s">
        <v>96</v>
      </c>
      <c r="C214" s="952"/>
      <c r="D214" s="105"/>
      <c r="E214" s="195"/>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row>
    <row r="215" spans="1:33" s="73" customFormat="1" ht="15.75">
      <c r="B215" s="942"/>
      <c r="C215" s="943"/>
      <c r="D215" s="105"/>
      <c r="E215" s="195"/>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row>
    <row r="216" spans="1:33" s="73" customFormat="1" ht="15.75" customHeight="1">
      <c r="B216" s="951" t="s">
        <v>8</v>
      </c>
      <c r="C216" s="952"/>
      <c r="D216" s="105"/>
      <c r="E216" s="195"/>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row>
    <row r="217" spans="1:33" s="73" customFormat="1" ht="15.75">
      <c r="B217" s="942"/>
      <c r="C217" s="943"/>
      <c r="D217" s="105"/>
      <c r="E217" s="195"/>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row>
    <row r="218" spans="1:33" s="73" customFormat="1" ht="15.75" customHeight="1">
      <c r="B218" s="951" t="s">
        <v>203</v>
      </c>
      <c r="C218" s="952"/>
      <c r="D218" s="105"/>
      <c r="E218" s="195"/>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row>
    <row r="219" spans="1:33" s="73" customFormat="1" ht="15.75">
      <c r="B219" s="942"/>
      <c r="C219" s="943"/>
      <c r="D219" s="105"/>
      <c r="E219" s="195"/>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row>
    <row r="220" spans="1:33" s="73" customFormat="1" ht="16.5" thickBot="1">
      <c r="B220" s="936"/>
      <c r="C220" s="937"/>
      <c r="D220" s="196"/>
      <c r="E220" s="19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row>
    <row r="221" spans="1:33" s="73" customFormat="1" ht="15.75">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row>
    <row r="222" spans="1:33" s="73" customFormat="1" ht="15.75">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row>
    <row r="223" spans="1:33" s="73" customFormat="1" ht="15.75">
      <c r="A223" s="55">
        <f>A211+0.1</f>
        <v>36.70000000000001</v>
      </c>
      <c r="B223" s="74" t="s">
        <v>346</v>
      </c>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row>
    <row r="224" spans="1:33" s="73" customFormat="1" ht="16.5" thickBot="1">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row>
    <row r="225" spans="2:33" s="73" customFormat="1" ht="16.5" customHeight="1">
      <c r="B225" s="944" t="s">
        <v>0</v>
      </c>
      <c r="C225" s="945"/>
      <c r="D225" s="938" t="s">
        <v>337</v>
      </c>
      <c r="E225" s="939"/>
      <c r="F225" s="940"/>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row>
    <row r="226" spans="2:33" s="73" customFormat="1" ht="47.25">
      <c r="B226" s="946"/>
      <c r="C226" s="947"/>
      <c r="D226" s="126" t="s">
        <v>204</v>
      </c>
      <c r="E226" s="126" t="s">
        <v>205</v>
      </c>
      <c r="F226" s="126" t="s">
        <v>206</v>
      </c>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row>
    <row r="227" spans="2:33" s="73" customFormat="1" ht="15.75">
      <c r="B227" s="942"/>
      <c r="C227" s="943"/>
      <c r="D227" s="105"/>
      <c r="E227" s="105"/>
      <c r="F227" s="105"/>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row>
    <row r="228" spans="2:33" s="73" customFormat="1" ht="15.75">
      <c r="B228" s="942"/>
      <c r="C228" s="943"/>
      <c r="D228" s="105"/>
      <c r="E228" s="105"/>
      <c r="F228" s="105"/>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row>
    <row r="229" spans="2:33" s="73" customFormat="1" ht="15.75">
      <c r="B229" s="942"/>
      <c r="C229" s="943"/>
      <c r="D229" s="105"/>
      <c r="E229" s="105"/>
      <c r="F229" s="105"/>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row>
    <row r="230" spans="2:33" s="73" customFormat="1" ht="16.5" thickBot="1">
      <c r="B230" s="936"/>
      <c r="C230" s="937"/>
      <c r="D230" s="196"/>
      <c r="E230" s="196"/>
      <c r="F230" s="196"/>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row>
    <row r="231" spans="2:33" s="73" customFormat="1" ht="15.75" customHeight="1">
      <c r="B231" s="944" t="s">
        <v>0</v>
      </c>
      <c r="C231" s="945"/>
      <c r="D231" s="938" t="s">
        <v>24</v>
      </c>
      <c r="E231" s="939"/>
      <c r="F231" s="941"/>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row>
    <row r="232" spans="2:33" ht="47.25">
      <c r="B232" s="946"/>
      <c r="C232" s="947"/>
      <c r="D232" s="126" t="s">
        <v>204</v>
      </c>
      <c r="E232" s="126" t="s">
        <v>205</v>
      </c>
      <c r="F232" s="198" t="s">
        <v>385</v>
      </c>
    </row>
    <row r="233" spans="2:33" ht="15.75">
      <c r="B233" s="241"/>
      <c r="C233" s="240"/>
      <c r="D233" s="105"/>
      <c r="E233" s="105"/>
      <c r="F233" s="195"/>
    </row>
    <row r="234" spans="2:33" ht="15.75">
      <c r="B234" s="241"/>
      <c r="C234" s="240"/>
      <c r="D234" s="105"/>
      <c r="E234" s="105"/>
      <c r="F234" s="195"/>
    </row>
    <row r="235" spans="2:33" ht="15.75">
      <c r="B235" s="241"/>
      <c r="C235" s="240"/>
      <c r="D235" s="105"/>
      <c r="E235" s="105"/>
      <c r="F235" s="195"/>
    </row>
    <row r="236" spans="2:33" ht="16.5" thickBot="1">
      <c r="B236" s="249"/>
      <c r="C236" s="250"/>
      <c r="D236" s="196"/>
      <c r="E236" s="196"/>
      <c r="F236" s="197"/>
    </row>
  </sheetData>
  <mergeCells count="50">
    <mergeCell ref="B232:C232"/>
    <mergeCell ref="B6:C6"/>
    <mergeCell ref="B185:C185"/>
    <mergeCell ref="B4:C4"/>
    <mergeCell ref="B140:C140"/>
    <mergeCell ref="B178:C178"/>
    <mergeCell ref="B179:C179"/>
    <mergeCell ref="B180:C180"/>
    <mergeCell ref="B181:C181"/>
    <mergeCell ref="B182:C182"/>
    <mergeCell ref="B183:C183"/>
    <mergeCell ref="B184:C184"/>
    <mergeCell ref="B73:C73"/>
    <mergeCell ref="B177:C177"/>
    <mergeCell ref="B199:C199"/>
    <mergeCell ref="B186:C186"/>
    <mergeCell ref="B195:C195"/>
    <mergeCell ref="B196:C196"/>
    <mergeCell ref="B197:C197"/>
    <mergeCell ref="B198:C198"/>
    <mergeCell ref="B189:C189"/>
    <mergeCell ref="B190:C190"/>
    <mergeCell ref="B191:C191"/>
    <mergeCell ref="B192:C192"/>
    <mergeCell ref="B193:C193"/>
    <mergeCell ref="B194:C194"/>
    <mergeCell ref="B202:C202"/>
    <mergeCell ref="B213:C213"/>
    <mergeCell ref="B217:C217"/>
    <mergeCell ref="B218:C218"/>
    <mergeCell ref="B219:C219"/>
    <mergeCell ref="B216:C216"/>
    <mergeCell ref="B203:C203"/>
    <mergeCell ref="B204:C204"/>
    <mergeCell ref="B205:C205"/>
    <mergeCell ref="B206:C206"/>
    <mergeCell ref="B207:C207"/>
    <mergeCell ref="B208:C208"/>
    <mergeCell ref="B214:C214"/>
    <mergeCell ref="B215:C215"/>
    <mergeCell ref="B220:C220"/>
    <mergeCell ref="D225:F225"/>
    <mergeCell ref="D231:F231"/>
    <mergeCell ref="B229:C229"/>
    <mergeCell ref="B230:C230"/>
    <mergeCell ref="B231:C231"/>
    <mergeCell ref="B225:C225"/>
    <mergeCell ref="B226:C226"/>
    <mergeCell ref="B227:C227"/>
    <mergeCell ref="B228:C228"/>
  </mergeCells>
  <pageMargins left="0.70866141732283505" right="0.27559055118110198" top="0.31496062992126" bottom="0.31496062992126" header="0.31496062992126" footer="0.31496062992126"/>
  <pageSetup paperSize="9" scale="69" orientation="portrait" r:id="rId1"/>
  <headerFooter>
    <oddFooter>Page &amp;P</oddFooter>
  </headerFooter>
  <rowBreaks count="3" manualBreakCount="3">
    <brk id="69" max="16383" man="1"/>
    <brk id="136" max="16383" man="1"/>
    <brk id="199" max="16383" man="1"/>
  </rowBreaks>
  <colBreaks count="1" manualBreakCount="1">
    <brk id="7" max="237"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774"/>
  <sheetViews>
    <sheetView view="pageBreakPreview" topLeftCell="A748" zoomScaleNormal="100" zoomScaleSheetLayoutView="100" workbookViewId="0">
      <selection activeCell="B74" sqref="B74:I74"/>
    </sheetView>
  </sheetViews>
  <sheetFormatPr defaultRowHeight="15.75"/>
  <cols>
    <col min="1" max="1" width="7.42578125" style="261" customWidth="1"/>
    <col min="2" max="2" width="66" style="264" customWidth="1"/>
    <col min="3" max="3" width="24.7109375" style="263" customWidth="1"/>
    <col min="4" max="4" width="20.85546875" style="263" bestFit="1" customWidth="1"/>
    <col min="5" max="5" width="23.42578125" style="264" customWidth="1"/>
    <col min="6" max="16384" width="9.140625" style="264"/>
  </cols>
  <sheetData>
    <row r="1" spans="1:5" ht="16.5">
      <c r="B1" s="262" t="s">
        <v>497</v>
      </c>
    </row>
    <row r="2" spans="1:5">
      <c r="B2" s="265" t="s">
        <v>498</v>
      </c>
      <c r="C2" s="264"/>
      <c r="D2" s="264"/>
    </row>
    <row r="3" spans="1:5">
      <c r="B3" s="266" t="str">
        <f>'[64]BS 04.16'!A3</f>
        <v>Branch/Division _______________</v>
      </c>
      <c r="C3" s="264"/>
      <c r="D3" s="264"/>
    </row>
    <row r="4" spans="1:5">
      <c r="A4" s="261">
        <f>'[64]PPE 04.16'!A114+1</f>
        <v>8</v>
      </c>
      <c r="B4" s="267" t="s">
        <v>499</v>
      </c>
      <c r="C4" s="264"/>
      <c r="D4" s="264"/>
      <c r="E4" s="268" t="str">
        <f>'[65]Impact-PPE'!F4</f>
        <v>(Amount Rupees)</v>
      </c>
    </row>
    <row r="5" spans="1:5" s="265" customFormat="1" ht="47.25">
      <c r="A5" s="261"/>
      <c r="B5" s="269" t="s">
        <v>0</v>
      </c>
      <c r="C5" s="270" t="s">
        <v>1142</v>
      </c>
      <c r="D5" s="271" t="s">
        <v>46</v>
      </c>
      <c r="E5" s="270" t="s">
        <v>1143</v>
      </c>
    </row>
    <row r="6" spans="1:5">
      <c r="B6" s="272"/>
      <c r="C6" s="273"/>
      <c r="D6" s="274"/>
      <c r="E6" s="275"/>
    </row>
    <row r="7" spans="1:5">
      <c r="B7" s="276" t="s">
        <v>502</v>
      </c>
      <c r="C7" s="277"/>
      <c r="D7" s="278"/>
      <c r="E7" s="279"/>
    </row>
    <row r="8" spans="1:5">
      <c r="B8" s="280"/>
      <c r="C8" s="277"/>
      <c r="D8" s="278"/>
      <c r="E8" s="279"/>
    </row>
    <row r="9" spans="1:5">
      <c r="B9" s="276" t="s">
        <v>503</v>
      </c>
      <c r="C9" s="281"/>
      <c r="D9" s="282"/>
      <c r="E9" s="283"/>
    </row>
    <row r="10" spans="1:5">
      <c r="B10" s="280"/>
      <c r="C10" s="277"/>
      <c r="D10" s="282"/>
      <c r="E10" s="284"/>
    </row>
    <row r="11" spans="1:5">
      <c r="B11" s="276" t="s">
        <v>504</v>
      </c>
      <c r="C11" s="277"/>
      <c r="D11" s="285"/>
      <c r="E11" s="286"/>
    </row>
    <row r="12" spans="1:5">
      <c r="B12" s="280"/>
      <c r="C12" s="277"/>
      <c r="D12" s="285"/>
      <c r="E12" s="286"/>
    </row>
    <row r="13" spans="1:5">
      <c r="B13" s="280" t="s">
        <v>505</v>
      </c>
      <c r="C13" s="277"/>
      <c r="D13" s="285"/>
      <c r="E13" s="286"/>
    </row>
    <row r="14" spans="1:5">
      <c r="B14" s="280"/>
      <c r="C14" s="277"/>
      <c r="D14" s="285"/>
      <c r="E14" s="286"/>
    </row>
    <row r="15" spans="1:5" ht="31.5">
      <c r="B15" s="287" t="s">
        <v>506</v>
      </c>
      <c r="C15" s="288"/>
      <c r="D15" s="289"/>
      <c r="E15" s="284"/>
    </row>
    <row r="16" spans="1:5">
      <c r="B16" s="287"/>
      <c r="C16" s="288"/>
      <c r="D16" s="289"/>
      <c r="E16" s="284"/>
    </row>
    <row r="17" spans="2:5" ht="31.5">
      <c r="B17" s="280" t="s">
        <v>507</v>
      </c>
      <c r="C17" s="288"/>
      <c r="D17" s="289"/>
      <c r="E17" s="284"/>
    </row>
    <row r="18" spans="2:5" ht="31.5">
      <c r="B18" s="287" t="s">
        <v>506</v>
      </c>
      <c r="C18" s="290"/>
      <c r="D18" s="291"/>
      <c r="E18" s="291"/>
    </row>
    <row r="19" spans="2:5">
      <c r="B19" s="280"/>
      <c r="C19" s="288"/>
      <c r="D19" s="292"/>
      <c r="E19" s="292"/>
    </row>
    <row r="20" spans="2:5">
      <c r="B20" s="280"/>
      <c r="C20" s="277"/>
      <c r="D20" s="293"/>
      <c r="E20" s="286"/>
    </row>
    <row r="21" spans="2:5">
      <c r="B21" s="280" t="s">
        <v>508</v>
      </c>
      <c r="C21" s="277"/>
      <c r="D21" s="293"/>
      <c r="E21" s="286"/>
    </row>
    <row r="22" spans="2:5">
      <c r="B22" s="280"/>
      <c r="C22" s="277"/>
      <c r="D22" s="293"/>
      <c r="E22" s="286"/>
    </row>
    <row r="23" spans="2:5" ht="31.5">
      <c r="B23" s="287" t="s">
        <v>506</v>
      </c>
      <c r="C23" s="277"/>
      <c r="D23" s="294"/>
      <c r="E23" s="284"/>
    </row>
    <row r="24" spans="2:5">
      <c r="B24" s="280"/>
      <c r="C24" s="277"/>
      <c r="D24" s="293"/>
      <c r="E24" s="286"/>
    </row>
    <row r="25" spans="2:5" ht="31.5">
      <c r="B25" s="287" t="s">
        <v>506</v>
      </c>
      <c r="C25" s="277"/>
      <c r="D25" s="293"/>
      <c r="E25" s="286"/>
    </row>
    <row r="26" spans="2:5">
      <c r="B26" s="280" t="s">
        <v>509</v>
      </c>
      <c r="C26" s="290"/>
      <c r="D26" s="295"/>
      <c r="E26" s="296"/>
    </row>
    <row r="27" spans="2:5">
      <c r="B27" s="280"/>
      <c r="C27" s="277"/>
      <c r="D27" s="277"/>
      <c r="E27" s="297"/>
    </row>
    <row r="28" spans="2:5">
      <c r="B28" s="280"/>
      <c r="C28" s="277"/>
      <c r="D28" s="285"/>
      <c r="E28" s="279"/>
    </row>
    <row r="29" spans="2:5">
      <c r="B29" s="280" t="s">
        <v>510</v>
      </c>
      <c r="C29" s="277"/>
      <c r="D29" s="285"/>
      <c r="E29" s="279"/>
    </row>
    <row r="30" spans="2:5" ht="31.5">
      <c r="B30" s="287" t="s">
        <v>511</v>
      </c>
      <c r="C30" s="277"/>
      <c r="D30" s="285"/>
      <c r="E30" s="297"/>
    </row>
    <row r="31" spans="2:5" ht="43.5" customHeight="1">
      <c r="B31" s="287" t="s">
        <v>512</v>
      </c>
      <c r="C31" s="277"/>
      <c r="D31" s="285"/>
      <c r="E31" s="297"/>
    </row>
    <row r="32" spans="2:5" ht="34.5" customHeight="1">
      <c r="B32" s="287" t="s">
        <v>513</v>
      </c>
      <c r="C32" s="277"/>
      <c r="D32" s="285"/>
      <c r="E32" s="297"/>
    </row>
    <row r="33" spans="1:5" ht="31.5">
      <c r="B33" s="287" t="s">
        <v>514</v>
      </c>
      <c r="C33" s="277"/>
      <c r="D33" s="285"/>
      <c r="E33" s="297"/>
    </row>
    <row r="34" spans="1:5" ht="63" customHeight="1">
      <c r="B34" s="287" t="s">
        <v>515</v>
      </c>
      <c r="C34" s="290"/>
      <c r="D34" s="298"/>
      <c r="E34" s="299"/>
    </row>
    <row r="35" spans="1:5">
      <c r="B35" s="280"/>
      <c r="C35" s="277"/>
      <c r="D35" s="277"/>
      <c r="E35" s="277"/>
    </row>
    <row r="36" spans="1:5">
      <c r="B36" s="280" t="s">
        <v>516</v>
      </c>
      <c r="C36" s="277"/>
      <c r="D36" s="285"/>
      <c r="E36" s="279"/>
    </row>
    <row r="37" spans="1:5">
      <c r="B37" s="280" t="s">
        <v>517</v>
      </c>
      <c r="C37" s="277"/>
      <c r="D37" s="285"/>
      <c r="E37" s="279"/>
    </row>
    <row r="38" spans="1:5">
      <c r="B38" s="280" t="s">
        <v>518</v>
      </c>
      <c r="C38" s="277"/>
      <c r="D38" s="285"/>
      <c r="E38" s="297"/>
    </row>
    <row r="39" spans="1:5">
      <c r="B39" s="280" t="s">
        <v>519</v>
      </c>
      <c r="C39" s="290"/>
      <c r="D39" s="290"/>
      <c r="E39" s="299"/>
    </row>
    <row r="40" spans="1:5">
      <c r="B40" s="280"/>
      <c r="C40" s="288"/>
      <c r="D40" s="285"/>
      <c r="E40" s="297"/>
    </row>
    <row r="41" spans="1:5">
      <c r="B41" s="300" t="s">
        <v>11</v>
      </c>
      <c r="C41" s="301"/>
      <c r="D41" s="301"/>
      <c r="E41" s="301"/>
    </row>
    <row r="42" spans="1:5">
      <c r="B42" s="302" t="s">
        <v>520</v>
      </c>
      <c r="C42" s="303"/>
      <c r="D42" s="304"/>
      <c r="E42" s="305"/>
    </row>
    <row r="43" spans="1:5">
      <c r="B43" s="280" t="s">
        <v>518</v>
      </c>
      <c r="C43" s="306"/>
      <c r="D43" s="277"/>
      <c r="E43" s="307"/>
    </row>
    <row r="44" spans="1:5">
      <c r="B44" s="280" t="s">
        <v>519</v>
      </c>
      <c r="C44" s="306"/>
      <c r="D44" s="277"/>
      <c r="E44" s="307"/>
    </row>
    <row r="45" spans="1:5">
      <c r="B45" s="306"/>
      <c r="C45" s="306"/>
      <c r="D45" s="277"/>
      <c r="E45" s="307"/>
    </row>
    <row r="46" spans="1:5">
      <c r="B46" s="300" t="s">
        <v>11</v>
      </c>
      <c r="C46" s="308"/>
      <c r="D46" s="309"/>
      <c r="E46" s="310"/>
    </row>
    <row r="47" spans="1:5">
      <c r="B47" s="311"/>
      <c r="C47" s="311"/>
      <c r="D47" s="312"/>
      <c r="E47" s="313"/>
    </row>
    <row r="48" spans="1:5">
      <c r="A48" s="314"/>
      <c r="B48" s="265" t="s">
        <v>521</v>
      </c>
    </row>
    <row r="49" spans="1:5">
      <c r="A49" s="314"/>
    </row>
    <row r="50" spans="1:5" ht="31.5">
      <c r="A50" s="264"/>
      <c r="B50" s="315" t="s">
        <v>522</v>
      </c>
      <c r="C50" s="316" t="s">
        <v>523</v>
      </c>
      <c r="D50" s="316" t="s">
        <v>524</v>
      </c>
      <c r="E50" s="316" t="s">
        <v>525</v>
      </c>
    </row>
    <row r="51" spans="1:5">
      <c r="A51" s="264"/>
      <c r="B51" s="317" t="s">
        <v>526</v>
      </c>
      <c r="C51" s="318"/>
      <c r="D51" s="318"/>
      <c r="E51" s="319"/>
    </row>
    <row r="52" spans="1:5">
      <c r="A52" s="314"/>
      <c r="B52" s="320"/>
      <c r="C52" s="320"/>
      <c r="D52" s="320"/>
      <c r="E52" s="320"/>
    </row>
    <row r="53" spans="1:5">
      <c r="A53" s="314"/>
      <c r="B53" s="321" t="s">
        <v>527</v>
      </c>
      <c r="C53" s="320"/>
      <c r="D53" s="320"/>
      <c r="E53" s="320"/>
    </row>
    <row r="54" spans="1:5" ht="31.5">
      <c r="A54" s="322"/>
      <c r="B54" s="315" t="s">
        <v>528</v>
      </c>
      <c r="C54" s="316" t="s">
        <v>523</v>
      </c>
      <c r="D54" s="316" t="s">
        <v>524</v>
      </c>
      <c r="E54" s="316" t="s">
        <v>525</v>
      </c>
    </row>
    <row r="55" spans="1:5">
      <c r="A55" s="322"/>
      <c r="B55" s="317" t="s">
        <v>529</v>
      </c>
      <c r="C55" s="317"/>
      <c r="D55" s="317"/>
      <c r="E55" s="323"/>
    </row>
    <row r="56" spans="1:5">
      <c r="A56" s="314"/>
      <c r="B56" s="320"/>
      <c r="C56" s="320"/>
      <c r="D56" s="320"/>
      <c r="E56" s="320"/>
    </row>
    <row r="57" spans="1:5">
      <c r="A57" s="314"/>
      <c r="B57" s="321" t="s">
        <v>530</v>
      </c>
      <c r="C57" s="320"/>
      <c r="D57" s="320"/>
      <c r="E57" s="320"/>
    </row>
    <row r="58" spans="1:5" ht="31.5">
      <c r="A58" s="322"/>
      <c r="B58" s="315" t="s">
        <v>531</v>
      </c>
      <c r="C58" s="316" t="s">
        <v>523</v>
      </c>
      <c r="D58" s="316" t="s">
        <v>524</v>
      </c>
      <c r="E58" s="316" t="s">
        <v>525</v>
      </c>
    </row>
    <row r="59" spans="1:5">
      <c r="A59" s="322"/>
      <c r="B59" s="317" t="s">
        <v>529</v>
      </c>
      <c r="C59" s="318"/>
      <c r="D59" s="318"/>
      <c r="E59" s="319"/>
    </row>
    <row r="60" spans="1:5">
      <c r="A60" s="322"/>
      <c r="B60" s="317" t="s">
        <v>529</v>
      </c>
      <c r="C60" s="317"/>
      <c r="D60" s="317"/>
      <c r="E60" s="324"/>
    </row>
    <row r="61" spans="1:5">
      <c r="A61" s="322"/>
      <c r="B61" s="317" t="s">
        <v>529</v>
      </c>
      <c r="C61" s="325"/>
      <c r="D61" s="317"/>
      <c r="E61" s="324"/>
    </row>
    <row r="62" spans="1:5">
      <c r="A62" s="322"/>
      <c r="B62" s="317" t="s">
        <v>529</v>
      </c>
      <c r="C62" s="317"/>
      <c r="D62" s="317"/>
      <c r="E62" s="324"/>
    </row>
    <row r="63" spans="1:5">
      <c r="A63" s="314"/>
      <c r="B63" s="320"/>
      <c r="C63" s="320"/>
      <c r="D63" s="320"/>
    </row>
    <row r="64" spans="1:5">
      <c r="A64" s="326">
        <f>A4+1</f>
        <v>9</v>
      </c>
      <c r="B64" s="267" t="s">
        <v>532</v>
      </c>
    </row>
    <row r="65" spans="1:5">
      <c r="B65" s="267"/>
      <c r="D65" s="264"/>
      <c r="E65" s="268"/>
    </row>
    <row r="66" spans="1:5" s="265" customFormat="1" ht="47.25">
      <c r="A66" s="261"/>
      <c r="B66" s="257" t="s">
        <v>0</v>
      </c>
      <c r="C66" s="327" t="str">
        <f>C5</f>
        <v>Figures as per IGAAP Period Ended
 April 01, 2016</v>
      </c>
      <c r="D66" s="271" t="s">
        <v>46</v>
      </c>
      <c r="E66" s="328" t="str">
        <f>E5</f>
        <v>Figures as per Ind AS Period Ended
 April 01, 2016</v>
      </c>
    </row>
    <row r="67" spans="1:5">
      <c r="B67" s="329"/>
      <c r="C67" s="330"/>
      <c r="D67" s="274"/>
      <c r="E67" s="331"/>
    </row>
    <row r="68" spans="1:5">
      <c r="B68" s="332" t="s">
        <v>533</v>
      </c>
      <c r="C68" s="333"/>
      <c r="D68" s="274"/>
      <c r="E68" s="331"/>
    </row>
    <row r="69" spans="1:5">
      <c r="B69" s="334" t="s">
        <v>534</v>
      </c>
      <c r="C69" s="335"/>
      <c r="D69" s="274"/>
      <c r="E69" s="331"/>
    </row>
    <row r="70" spans="1:5">
      <c r="B70" s="334" t="s">
        <v>535</v>
      </c>
      <c r="C70" s="335"/>
      <c r="D70" s="274"/>
      <c r="E70" s="331"/>
    </row>
    <row r="71" spans="1:5">
      <c r="B71" s="334" t="s">
        <v>536</v>
      </c>
      <c r="C71" s="335"/>
      <c r="D71" s="274"/>
      <c r="E71" s="331"/>
    </row>
    <row r="72" spans="1:5">
      <c r="B72" s="336" t="s">
        <v>537</v>
      </c>
      <c r="C72" s="337"/>
      <c r="D72" s="338"/>
      <c r="E72" s="339"/>
    </row>
    <row r="73" spans="1:5">
      <c r="B73" s="334" t="s">
        <v>538</v>
      </c>
      <c r="C73" s="335"/>
      <c r="D73" s="274"/>
      <c r="E73" s="331"/>
    </row>
    <row r="74" spans="1:5">
      <c r="B74" s="340" t="s">
        <v>539</v>
      </c>
      <c r="C74" s="341"/>
      <c r="D74" s="341"/>
      <c r="E74" s="341"/>
    </row>
    <row r="75" spans="1:5">
      <c r="B75" s="342"/>
      <c r="C75" s="273"/>
      <c r="D75" s="274"/>
      <c r="E75" s="331"/>
    </row>
    <row r="76" spans="1:5">
      <c r="B76" s="343" t="s">
        <v>540</v>
      </c>
      <c r="C76" s="286"/>
      <c r="D76" s="289"/>
      <c r="E76" s="286"/>
    </row>
    <row r="77" spans="1:5">
      <c r="B77" s="344" t="s">
        <v>534</v>
      </c>
      <c r="C77" s="284"/>
      <c r="D77" s="289"/>
      <c r="E77" s="286"/>
    </row>
    <row r="78" spans="1:5">
      <c r="B78" s="344" t="s">
        <v>535</v>
      </c>
      <c r="C78" s="284"/>
      <c r="D78" s="284"/>
      <c r="E78" s="345"/>
    </row>
    <row r="79" spans="1:5">
      <c r="B79" s="344" t="s">
        <v>541</v>
      </c>
      <c r="C79" s="291"/>
      <c r="D79" s="291"/>
      <c r="E79" s="345"/>
    </row>
    <row r="80" spans="1:5">
      <c r="B80" s="346" t="s">
        <v>537</v>
      </c>
      <c r="C80" s="284"/>
      <c r="D80" s="284"/>
      <c r="E80" s="347"/>
    </row>
    <row r="81" spans="1:5">
      <c r="B81" s="335" t="s">
        <v>538</v>
      </c>
      <c r="C81" s="291"/>
      <c r="D81" s="291"/>
      <c r="E81" s="348"/>
    </row>
    <row r="82" spans="1:5">
      <c r="B82" s="340" t="s">
        <v>542</v>
      </c>
      <c r="C82" s="341"/>
      <c r="D82" s="341"/>
      <c r="E82" s="341"/>
    </row>
    <row r="83" spans="1:5">
      <c r="B83" s="344"/>
      <c r="C83" s="284"/>
      <c r="D83" s="289"/>
      <c r="E83" s="345"/>
    </row>
    <row r="84" spans="1:5">
      <c r="B84" s="308" t="s">
        <v>543</v>
      </c>
      <c r="C84" s="349"/>
      <c r="D84" s="349"/>
      <c r="E84" s="349"/>
    </row>
    <row r="85" spans="1:5">
      <c r="A85" s="314"/>
      <c r="B85" s="350"/>
      <c r="C85" s="351"/>
      <c r="D85" s="351"/>
      <c r="E85" s="352"/>
    </row>
    <row r="86" spans="1:5" ht="15.75" customHeight="1">
      <c r="A86" s="314"/>
      <c r="B86" s="969" t="s">
        <v>544</v>
      </c>
      <c r="C86" s="970"/>
      <c r="D86" s="970"/>
      <c r="E86" s="971"/>
    </row>
    <row r="87" spans="1:5">
      <c r="B87" s="353" t="s">
        <v>545</v>
      </c>
      <c r="C87" s="312"/>
      <c r="D87" s="312"/>
      <c r="E87" s="279"/>
    </row>
    <row r="88" spans="1:5">
      <c r="B88" s="354"/>
      <c r="C88" s="355"/>
      <c r="D88" s="356"/>
      <c r="E88" s="357" t="str">
        <f>E463</f>
        <v>(Amount in Rs.)</v>
      </c>
    </row>
    <row r="89" spans="1:5" s="265" customFormat="1" ht="47.25">
      <c r="A89" s="261"/>
      <c r="B89" s="358" t="s">
        <v>0</v>
      </c>
      <c r="C89" s="328" t="str">
        <f>C464</f>
        <v>Figures as per IGAAP Period Ended
 April 01, 2016</v>
      </c>
      <c r="D89" s="359" t="s">
        <v>46</v>
      </c>
      <c r="E89" s="328" t="str">
        <f>E66</f>
        <v>Figures as per Ind AS Period Ended
 April 01, 2016</v>
      </c>
    </row>
    <row r="90" spans="1:5">
      <c r="B90" s="360"/>
      <c r="C90" s="361"/>
      <c r="D90" s="362"/>
      <c r="E90" s="286"/>
    </row>
    <row r="91" spans="1:5">
      <c r="B91" s="332" t="s">
        <v>533</v>
      </c>
      <c r="C91" s="333"/>
      <c r="D91" s="274"/>
      <c r="E91" s="331"/>
    </row>
    <row r="92" spans="1:5">
      <c r="B92" s="334" t="s">
        <v>534</v>
      </c>
      <c r="C92" s="335"/>
      <c r="D92" s="274"/>
      <c r="E92" s="331"/>
    </row>
    <row r="93" spans="1:5">
      <c r="B93" s="334" t="s">
        <v>535</v>
      </c>
      <c r="C93" s="335"/>
      <c r="D93" s="274"/>
      <c r="E93" s="331"/>
    </row>
    <row r="94" spans="1:5">
      <c r="B94" s="334" t="s">
        <v>536</v>
      </c>
      <c r="C94" s="335"/>
      <c r="D94" s="274"/>
      <c r="E94" s="331"/>
    </row>
    <row r="95" spans="1:5">
      <c r="B95" s="336" t="s">
        <v>537</v>
      </c>
      <c r="C95" s="337"/>
      <c r="D95" s="338"/>
      <c r="E95" s="339"/>
    </row>
    <row r="96" spans="1:5">
      <c r="B96" s="334" t="s">
        <v>538</v>
      </c>
      <c r="C96" s="335"/>
      <c r="D96" s="274"/>
      <c r="E96" s="331"/>
    </row>
    <row r="97" spans="2:5">
      <c r="B97" s="340" t="s">
        <v>539</v>
      </c>
      <c r="C97" s="341"/>
      <c r="D97" s="341"/>
      <c r="E97" s="341"/>
    </row>
    <row r="98" spans="2:5">
      <c r="B98" s="363"/>
      <c r="C98" s="364"/>
      <c r="D98" s="281"/>
      <c r="E98" s="286"/>
    </row>
    <row r="99" spans="2:5" ht="31.5">
      <c r="B99" s="363" t="s">
        <v>546</v>
      </c>
      <c r="C99" s="284"/>
      <c r="D99" s="277"/>
      <c r="E99" s="286"/>
    </row>
    <row r="100" spans="2:5">
      <c r="B100" s="344" t="s">
        <v>547</v>
      </c>
      <c r="C100" s="284"/>
      <c r="D100" s="277"/>
      <c r="E100" s="345"/>
    </row>
    <row r="101" spans="2:5">
      <c r="B101" s="344" t="s">
        <v>548</v>
      </c>
      <c r="C101" s="284"/>
      <c r="D101" s="277"/>
      <c r="E101" s="345"/>
    </row>
    <row r="102" spans="2:5">
      <c r="B102" s="344" t="s">
        <v>549</v>
      </c>
      <c r="C102" s="284"/>
      <c r="D102" s="290"/>
      <c r="E102" s="348"/>
    </row>
    <row r="103" spans="2:5">
      <c r="B103" s="365"/>
      <c r="C103" s="292"/>
      <c r="D103" s="277"/>
      <c r="E103" s="345"/>
    </row>
    <row r="104" spans="2:5">
      <c r="B104" s="365" t="s">
        <v>550</v>
      </c>
      <c r="C104" s="284"/>
      <c r="D104" s="277"/>
      <c r="E104" s="345"/>
    </row>
    <row r="105" spans="2:5">
      <c r="B105" s="340" t="s">
        <v>542</v>
      </c>
      <c r="C105" s="366"/>
      <c r="D105" s="309"/>
      <c r="E105" s="367"/>
    </row>
    <row r="106" spans="2:5">
      <c r="B106" s="365"/>
      <c r="C106" s="284"/>
      <c r="D106" s="277"/>
      <c r="E106" s="286"/>
    </row>
    <row r="107" spans="2:5">
      <c r="B107" s="368" t="s">
        <v>551</v>
      </c>
      <c r="C107" s="284"/>
      <c r="D107" s="277"/>
      <c r="E107" s="286"/>
    </row>
    <row r="108" spans="2:5">
      <c r="B108" s="335" t="s">
        <v>547</v>
      </c>
      <c r="C108" s="284"/>
      <c r="D108" s="277"/>
      <c r="E108" s="345"/>
    </row>
    <row r="109" spans="2:5">
      <c r="B109" s="335" t="s">
        <v>552</v>
      </c>
      <c r="C109" s="284"/>
      <c r="D109" s="277"/>
      <c r="E109" s="345"/>
    </row>
    <row r="110" spans="2:5">
      <c r="B110" s="335" t="s">
        <v>553</v>
      </c>
      <c r="C110" s="369"/>
      <c r="D110" s="290"/>
      <c r="E110" s="348"/>
    </row>
    <row r="111" spans="2:5">
      <c r="B111" s="365"/>
      <c r="C111" s="292"/>
      <c r="D111" s="277"/>
      <c r="E111" s="345"/>
    </row>
    <row r="112" spans="2:5">
      <c r="B112" s="365" t="s">
        <v>554</v>
      </c>
      <c r="C112" s="370"/>
      <c r="D112" s="290"/>
      <c r="E112" s="348"/>
    </row>
    <row r="113" spans="1:5">
      <c r="B113" s="340" t="s">
        <v>555</v>
      </c>
      <c r="C113" s="366"/>
      <c r="D113" s="309"/>
      <c r="E113" s="367"/>
    </row>
    <row r="114" spans="1:5">
      <c r="B114" s="371"/>
      <c r="C114" s="291"/>
      <c r="D114" s="277"/>
      <c r="E114" s="286"/>
    </row>
    <row r="115" spans="1:5">
      <c r="B115" s="340" t="s">
        <v>556</v>
      </c>
      <c r="C115" s="349"/>
      <c r="D115" s="349"/>
      <c r="E115" s="349"/>
    </row>
    <row r="116" spans="1:5" ht="15.75" customHeight="1">
      <c r="A116" s="314"/>
      <c r="B116" s="372"/>
      <c r="C116" s="372"/>
      <c r="D116" s="372"/>
      <c r="E116" s="372"/>
    </row>
    <row r="117" spans="1:5">
      <c r="A117" s="314">
        <v>10</v>
      </c>
      <c r="B117" s="373" t="s">
        <v>557</v>
      </c>
      <c r="C117" s="294"/>
      <c r="D117" s="312"/>
      <c r="E117" s="374"/>
    </row>
    <row r="118" spans="1:5" s="265" customFormat="1" ht="47.25">
      <c r="A118" s="314"/>
      <c r="B118" s="358" t="s">
        <v>0</v>
      </c>
      <c r="C118" s="328" t="str">
        <f>C66</f>
        <v>Figures as per IGAAP Period Ended
 April 01, 2016</v>
      </c>
      <c r="D118" s="271" t="s">
        <v>46</v>
      </c>
      <c r="E118" s="328" t="str">
        <f>E501</f>
        <v>Figures as per Ind AS Period Ended
 April 01, 2016</v>
      </c>
    </row>
    <row r="119" spans="1:5">
      <c r="A119" s="314"/>
      <c r="B119" s="375" t="s">
        <v>558</v>
      </c>
      <c r="C119" s="286"/>
      <c r="D119" s="289"/>
      <c r="E119" s="279"/>
    </row>
    <row r="120" spans="1:5">
      <c r="A120" s="314"/>
      <c r="B120" s="376" t="s">
        <v>559</v>
      </c>
      <c r="C120" s="277">
        <v>0</v>
      </c>
      <c r="D120" s="289">
        <v>0</v>
      </c>
      <c r="E120" s="377">
        <f>C120-D120</f>
        <v>0</v>
      </c>
    </row>
    <row r="121" spans="1:5">
      <c r="A121" s="314"/>
      <c r="B121" s="376" t="s">
        <v>560</v>
      </c>
      <c r="C121" s="284">
        <v>0</v>
      </c>
      <c r="D121" s="289">
        <v>0</v>
      </c>
      <c r="E121" s="377">
        <f>C121+D121</f>
        <v>0</v>
      </c>
    </row>
    <row r="122" spans="1:5">
      <c r="A122" s="314"/>
      <c r="B122" s="376" t="s">
        <v>561</v>
      </c>
      <c r="C122" s="277">
        <v>0</v>
      </c>
      <c r="D122" s="290">
        <v>0</v>
      </c>
      <c r="E122" s="348">
        <f>C122+D122</f>
        <v>0</v>
      </c>
    </row>
    <row r="123" spans="1:5">
      <c r="A123" s="314"/>
      <c r="B123" s="378" t="s">
        <v>537</v>
      </c>
      <c r="C123" s="292">
        <f>SUM(C120:C122)</f>
        <v>0</v>
      </c>
      <c r="D123" s="289">
        <f>SUM(D120:D122)</f>
        <v>0</v>
      </c>
      <c r="E123" s="297">
        <f>SUM(C123:D123)</f>
        <v>0</v>
      </c>
    </row>
    <row r="124" spans="1:5">
      <c r="A124" s="314"/>
      <c r="B124" s="376" t="s">
        <v>562</v>
      </c>
      <c r="C124" s="277">
        <v>0</v>
      </c>
      <c r="D124" s="289">
        <v>0</v>
      </c>
      <c r="E124" s="348">
        <f>C124+D124</f>
        <v>0</v>
      </c>
    </row>
    <row r="125" spans="1:5">
      <c r="A125" s="314"/>
      <c r="B125" s="379" t="s">
        <v>563</v>
      </c>
      <c r="C125" s="292">
        <f>+C123-C124</f>
        <v>0</v>
      </c>
      <c r="D125" s="292">
        <f>+D123-D124</f>
        <v>0</v>
      </c>
      <c r="E125" s="377">
        <f>C125+D125</f>
        <v>0</v>
      </c>
    </row>
    <row r="126" spans="1:5">
      <c r="A126" s="314"/>
      <c r="B126" s="380" t="s">
        <v>564</v>
      </c>
      <c r="C126" s="284"/>
      <c r="D126" s="289"/>
      <c r="E126" s="279"/>
    </row>
    <row r="127" spans="1:5">
      <c r="A127" s="314"/>
      <c r="B127" s="376" t="s">
        <v>565</v>
      </c>
      <c r="C127" s="277">
        <v>0</v>
      </c>
      <c r="D127" s="289">
        <v>0</v>
      </c>
      <c r="E127" s="377">
        <f t="shared" ref="E127:E132" si="0">C127+D127</f>
        <v>0</v>
      </c>
    </row>
    <row r="128" spans="1:5">
      <c r="A128" s="314"/>
      <c r="B128" s="376" t="s">
        <v>566</v>
      </c>
      <c r="C128" s="277">
        <v>0</v>
      </c>
      <c r="D128" s="289">
        <v>0</v>
      </c>
      <c r="E128" s="377">
        <f t="shared" si="0"/>
        <v>0</v>
      </c>
    </row>
    <row r="129" spans="1:5">
      <c r="A129" s="314"/>
      <c r="B129" s="376" t="s">
        <v>567</v>
      </c>
      <c r="C129" s="277">
        <v>0</v>
      </c>
      <c r="D129" s="289">
        <v>0</v>
      </c>
      <c r="E129" s="348">
        <f t="shared" si="0"/>
        <v>0</v>
      </c>
    </row>
    <row r="130" spans="1:5">
      <c r="A130" s="314"/>
      <c r="B130" s="378" t="s">
        <v>537</v>
      </c>
      <c r="C130" s="304">
        <f>SUM(C127:C129)</f>
        <v>0</v>
      </c>
      <c r="D130" s="304">
        <f>+D127+D128+D129</f>
        <v>0</v>
      </c>
      <c r="E130" s="377">
        <f t="shared" si="0"/>
        <v>0</v>
      </c>
    </row>
    <row r="131" spans="1:5">
      <c r="A131" s="314"/>
      <c r="B131" s="376" t="s">
        <v>568</v>
      </c>
      <c r="C131" s="277">
        <v>0</v>
      </c>
      <c r="D131" s="289">
        <v>0</v>
      </c>
      <c r="E131" s="348">
        <f t="shared" si="0"/>
        <v>0</v>
      </c>
    </row>
    <row r="132" spans="1:5">
      <c r="A132" s="314"/>
      <c r="B132" s="379" t="s">
        <v>569</v>
      </c>
      <c r="C132" s="292">
        <f>+C130-C131</f>
        <v>0</v>
      </c>
      <c r="D132" s="292">
        <v>0</v>
      </c>
      <c r="E132" s="377">
        <f t="shared" si="0"/>
        <v>0</v>
      </c>
    </row>
    <row r="133" spans="1:5">
      <c r="A133" s="314"/>
      <c r="B133" s="376"/>
      <c r="C133" s="284"/>
      <c r="D133" s="289"/>
      <c r="E133" s="279"/>
    </row>
    <row r="134" spans="1:5">
      <c r="A134" s="314"/>
      <c r="B134" s="380" t="s">
        <v>570</v>
      </c>
      <c r="C134" s="284"/>
      <c r="D134" s="289"/>
      <c r="E134" s="279"/>
    </row>
    <row r="135" spans="1:5">
      <c r="A135" s="314"/>
      <c r="B135" s="376" t="s">
        <v>571</v>
      </c>
      <c r="C135" s="369">
        <v>0</v>
      </c>
      <c r="D135" s="289">
        <f>-C135</f>
        <v>0</v>
      </c>
      <c r="E135" s="377">
        <f t="shared" ref="E135:E140" si="1">C135+D135</f>
        <v>0</v>
      </c>
    </row>
    <row r="136" spans="1:5">
      <c r="A136" s="314"/>
      <c r="B136" s="376" t="s">
        <v>572</v>
      </c>
      <c r="C136" s="284">
        <v>0</v>
      </c>
      <c r="D136" s="289">
        <v>0</v>
      </c>
      <c r="E136" s="377">
        <f t="shared" si="1"/>
        <v>0</v>
      </c>
    </row>
    <row r="137" spans="1:5">
      <c r="A137" s="314"/>
      <c r="B137" s="376" t="s">
        <v>573</v>
      </c>
      <c r="C137" s="369">
        <v>0</v>
      </c>
      <c r="D137" s="289">
        <v>0</v>
      </c>
      <c r="E137" s="348">
        <f t="shared" si="1"/>
        <v>0</v>
      </c>
    </row>
    <row r="138" spans="1:5">
      <c r="A138" s="314"/>
      <c r="B138" s="378" t="s">
        <v>537</v>
      </c>
      <c r="C138" s="292">
        <f>SUM(C135:C137)</f>
        <v>0</v>
      </c>
      <c r="D138" s="292">
        <f>SUM(D135:D137)</f>
        <v>0</v>
      </c>
      <c r="E138" s="377">
        <f t="shared" si="1"/>
        <v>0</v>
      </c>
    </row>
    <row r="139" spans="1:5">
      <c r="A139" s="314"/>
      <c r="B139" s="376" t="s">
        <v>568</v>
      </c>
      <c r="C139" s="369">
        <v>0</v>
      </c>
      <c r="D139" s="289">
        <v>0</v>
      </c>
      <c r="E139" s="348">
        <f t="shared" si="1"/>
        <v>0</v>
      </c>
    </row>
    <row r="140" spans="1:5">
      <c r="A140" s="314"/>
      <c r="B140" s="336" t="s">
        <v>574</v>
      </c>
      <c r="C140" s="381">
        <f>+C138-C139</f>
        <v>0</v>
      </c>
      <c r="D140" s="381">
        <f>+D138-D139</f>
        <v>0</v>
      </c>
      <c r="E140" s="382">
        <f t="shared" si="1"/>
        <v>0</v>
      </c>
    </row>
    <row r="141" spans="1:5">
      <c r="A141" s="314"/>
      <c r="B141" s="329"/>
      <c r="C141" s="273"/>
      <c r="D141" s="274"/>
      <c r="E141" s="274"/>
    </row>
    <row r="142" spans="1:5">
      <c r="A142" s="314"/>
      <c r="B142" s="329" t="s">
        <v>575</v>
      </c>
      <c r="C142" s="273"/>
      <c r="D142" s="274"/>
      <c r="E142" s="274"/>
    </row>
    <row r="143" spans="1:5">
      <c r="A143" s="314"/>
      <c r="B143" s="376" t="s">
        <v>571</v>
      </c>
      <c r="C143" s="369">
        <v>0</v>
      </c>
      <c r="D143" s="289">
        <v>0</v>
      </c>
      <c r="E143" s="377">
        <f t="shared" ref="E143:E148" si="2">C143+D143</f>
        <v>0</v>
      </c>
    </row>
    <row r="144" spans="1:5">
      <c r="A144" s="314"/>
      <c r="B144" s="376" t="s">
        <v>572</v>
      </c>
      <c r="C144" s="284">
        <v>0</v>
      </c>
      <c r="D144" s="289">
        <v>0</v>
      </c>
      <c r="E144" s="377">
        <f t="shared" si="2"/>
        <v>0</v>
      </c>
    </row>
    <row r="145" spans="1:5">
      <c r="A145" s="314"/>
      <c r="B145" s="376" t="s">
        <v>573</v>
      </c>
      <c r="C145" s="369">
        <v>0</v>
      </c>
      <c r="D145" s="289">
        <v>0</v>
      </c>
      <c r="E145" s="348">
        <f t="shared" si="2"/>
        <v>0</v>
      </c>
    </row>
    <row r="146" spans="1:5">
      <c r="A146" s="314"/>
      <c r="B146" s="378" t="s">
        <v>537</v>
      </c>
      <c r="C146" s="292">
        <f>SUM(C143:C145)</f>
        <v>0</v>
      </c>
      <c r="D146" s="292">
        <f>SUM(D143:D145)</f>
        <v>0</v>
      </c>
      <c r="E146" s="377">
        <f t="shared" si="2"/>
        <v>0</v>
      </c>
    </row>
    <row r="147" spans="1:5">
      <c r="A147" s="314"/>
      <c r="B147" s="376" t="s">
        <v>568</v>
      </c>
      <c r="C147" s="369">
        <v>0</v>
      </c>
      <c r="D147" s="289">
        <v>0</v>
      </c>
      <c r="E147" s="348">
        <f t="shared" si="2"/>
        <v>0</v>
      </c>
    </row>
    <row r="148" spans="1:5">
      <c r="A148" s="314"/>
      <c r="B148" s="336" t="s">
        <v>576</v>
      </c>
      <c r="C148" s="292">
        <v>0</v>
      </c>
      <c r="D148" s="304">
        <v>0</v>
      </c>
      <c r="E148" s="377">
        <f t="shared" si="2"/>
        <v>0</v>
      </c>
    </row>
    <row r="149" spans="1:5">
      <c r="A149" s="314"/>
      <c r="B149" s="376"/>
      <c r="C149" s="284"/>
      <c r="D149" s="289"/>
      <c r="E149" s="377"/>
    </row>
    <row r="150" spans="1:5">
      <c r="A150" s="314"/>
      <c r="B150" s="329" t="s">
        <v>577</v>
      </c>
      <c r="C150" s="273"/>
      <c r="D150" s="274"/>
      <c r="E150" s="274"/>
    </row>
    <row r="151" spans="1:5">
      <c r="A151" s="314"/>
      <c r="B151" s="376" t="s">
        <v>571</v>
      </c>
      <c r="C151" s="369">
        <v>0</v>
      </c>
      <c r="D151" s="369">
        <f>-C151</f>
        <v>0</v>
      </c>
      <c r="E151" s="377">
        <f t="shared" ref="E151:E156" si="3">C151+D151</f>
        <v>0</v>
      </c>
    </row>
    <row r="152" spans="1:5">
      <c r="A152" s="314"/>
      <c r="B152" s="376" t="s">
        <v>572</v>
      </c>
      <c r="C152" s="284">
        <v>0</v>
      </c>
      <c r="D152" s="284">
        <f>-C152</f>
        <v>0</v>
      </c>
      <c r="E152" s="377">
        <f t="shared" si="3"/>
        <v>0</v>
      </c>
    </row>
    <row r="153" spans="1:5">
      <c r="A153" s="314"/>
      <c r="B153" s="376" t="s">
        <v>573</v>
      </c>
      <c r="C153" s="369">
        <v>0</v>
      </c>
      <c r="D153" s="289">
        <v>0</v>
      </c>
      <c r="E153" s="348">
        <f t="shared" si="3"/>
        <v>0</v>
      </c>
    </row>
    <row r="154" spans="1:5">
      <c r="A154" s="314"/>
      <c r="B154" s="378" t="s">
        <v>537</v>
      </c>
      <c r="C154" s="292">
        <f>SUM(C151:C153)</f>
        <v>0</v>
      </c>
      <c r="D154" s="292">
        <f>SUM(D151:D153)</f>
        <v>0</v>
      </c>
      <c r="E154" s="377">
        <f t="shared" si="3"/>
        <v>0</v>
      </c>
    </row>
    <row r="155" spans="1:5">
      <c r="A155" s="314"/>
      <c r="B155" s="376" t="s">
        <v>568</v>
      </c>
      <c r="C155" s="369">
        <v>0</v>
      </c>
      <c r="D155" s="289">
        <v>0</v>
      </c>
      <c r="E155" s="348">
        <f t="shared" si="3"/>
        <v>0</v>
      </c>
    </row>
    <row r="156" spans="1:5">
      <c r="A156" s="314"/>
      <c r="B156" s="336" t="s">
        <v>578</v>
      </c>
      <c r="C156" s="292">
        <f>C154-C155</f>
        <v>0</v>
      </c>
      <c r="D156" s="304">
        <f>D154-D155</f>
        <v>0</v>
      </c>
      <c r="E156" s="377">
        <f t="shared" si="3"/>
        <v>0</v>
      </c>
    </row>
    <row r="157" spans="1:5">
      <c r="A157" s="314"/>
      <c r="B157" s="376"/>
      <c r="C157" s="284"/>
      <c r="D157" s="289"/>
      <c r="E157" s="377"/>
    </row>
    <row r="158" spans="1:5">
      <c r="A158" s="314"/>
      <c r="B158" s="329" t="s">
        <v>579</v>
      </c>
      <c r="C158" s="273"/>
      <c r="D158" s="274"/>
      <c r="E158" s="274"/>
    </row>
    <row r="159" spans="1:5">
      <c r="A159" s="314"/>
      <c r="B159" s="376" t="s">
        <v>571</v>
      </c>
      <c r="C159" s="369">
        <v>0</v>
      </c>
      <c r="D159" s="289">
        <f>-C159</f>
        <v>0</v>
      </c>
      <c r="E159" s="377">
        <f t="shared" ref="E159:E164" si="4">C159+D159</f>
        <v>0</v>
      </c>
    </row>
    <row r="160" spans="1:5">
      <c r="A160" s="314"/>
      <c r="B160" s="376" t="s">
        <v>572</v>
      </c>
      <c r="C160" s="284">
        <v>0</v>
      </c>
      <c r="D160" s="289">
        <v>0</v>
      </c>
      <c r="E160" s="377">
        <f t="shared" si="4"/>
        <v>0</v>
      </c>
    </row>
    <row r="161" spans="1:5">
      <c r="A161" s="314"/>
      <c r="B161" s="376" t="s">
        <v>573</v>
      </c>
      <c r="C161" s="369">
        <v>0</v>
      </c>
      <c r="D161" s="289">
        <v>0</v>
      </c>
      <c r="E161" s="348">
        <f t="shared" si="4"/>
        <v>0</v>
      </c>
    </row>
    <row r="162" spans="1:5">
      <c r="A162" s="314"/>
      <c r="B162" s="378" t="s">
        <v>537</v>
      </c>
      <c r="C162" s="292">
        <f>SUM(C159:C161)</f>
        <v>0</v>
      </c>
      <c r="D162" s="292">
        <f>SUM(D159:D161)</f>
        <v>0</v>
      </c>
      <c r="E162" s="377">
        <f t="shared" si="4"/>
        <v>0</v>
      </c>
    </row>
    <row r="163" spans="1:5">
      <c r="A163" s="314"/>
      <c r="B163" s="376" t="s">
        <v>568</v>
      </c>
      <c r="C163" s="369">
        <v>0</v>
      </c>
      <c r="D163" s="289">
        <v>0</v>
      </c>
      <c r="E163" s="348">
        <f t="shared" si="4"/>
        <v>0</v>
      </c>
    </row>
    <row r="164" spans="1:5">
      <c r="A164" s="314"/>
      <c r="B164" s="336" t="s">
        <v>580</v>
      </c>
      <c r="C164" s="292">
        <v>0</v>
      </c>
      <c r="D164" s="304">
        <v>0</v>
      </c>
      <c r="E164" s="377">
        <f t="shared" si="4"/>
        <v>0</v>
      </c>
    </row>
    <row r="165" spans="1:5">
      <c r="A165" s="314"/>
      <c r="B165" s="376"/>
      <c r="C165" s="284"/>
      <c r="D165" s="289"/>
      <c r="E165" s="377"/>
    </row>
    <row r="166" spans="1:5">
      <c r="A166" s="314"/>
      <c r="B166" s="329" t="s">
        <v>581</v>
      </c>
      <c r="C166" s="273"/>
      <c r="D166" s="274"/>
      <c r="E166" s="274"/>
    </row>
    <row r="167" spans="1:5">
      <c r="A167" s="314"/>
      <c r="B167" s="376" t="s">
        <v>571</v>
      </c>
      <c r="C167" s="369">
        <v>0</v>
      </c>
      <c r="D167" s="289">
        <f>-C167</f>
        <v>0</v>
      </c>
      <c r="E167" s="377">
        <f t="shared" ref="E167:E172" si="5">C167+D167</f>
        <v>0</v>
      </c>
    </row>
    <row r="168" spans="1:5">
      <c r="A168" s="314"/>
      <c r="B168" s="376" t="s">
        <v>572</v>
      </c>
      <c r="C168" s="284">
        <v>0</v>
      </c>
      <c r="D168" s="289">
        <v>0</v>
      </c>
      <c r="E168" s="377">
        <f t="shared" si="5"/>
        <v>0</v>
      </c>
    </row>
    <row r="169" spans="1:5">
      <c r="A169" s="314"/>
      <c r="B169" s="376" t="s">
        <v>573</v>
      </c>
      <c r="C169" s="369">
        <v>0</v>
      </c>
      <c r="D169" s="289">
        <v>0</v>
      </c>
      <c r="E169" s="348">
        <f t="shared" si="5"/>
        <v>0</v>
      </c>
    </row>
    <row r="170" spans="1:5">
      <c r="A170" s="314"/>
      <c r="B170" s="378" t="s">
        <v>537</v>
      </c>
      <c r="C170" s="292">
        <f>SUM(C167:C169)</f>
        <v>0</v>
      </c>
      <c r="D170" s="383">
        <f>SUM(D167:D169)</f>
        <v>0</v>
      </c>
      <c r="E170" s="377">
        <f t="shared" si="5"/>
        <v>0</v>
      </c>
    </row>
    <row r="171" spans="1:5">
      <c r="A171" s="314"/>
      <c r="B171" s="376" t="s">
        <v>568</v>
      </c>
      <c r="C171" s="369">
        <v>0</v>
      </c>
      <c r="D171" s="289">
        <v>0</v>
      </c>
      <c r="E171" s="345">
        <f t="shared" si="5"/>
        <v>0</v>
      </c>
    </row>
    <row r="172" spans="1:5">
      <c r="A172" s="314"/>
      <c r="B172" s="336" t="s">
        <v>582</v>
      </c>
      <c r="C172" s="284">
        <v>0</v>
      </c>
      <c r="D172" s="289">
        <v>0</v>
      </c>
      <c r="E172" s="377">
        <f t="shared" si="5"/>
        <v>0</v>
      </c>
    </row>
    <row r="173" spans="1:5">
      <c r="A173" s="314"/>
      <c r="B173" s="376"/>
      <c r="C173" s="284"/>
      <c r="D173" s="289"/>
      <c r="E173" s="377"/>
    </row>
    <row r="174" spans="1:5">
      <c r="A174" s="314"/>
      <c r="B174" s="329" t="s">
        <v>583</v>
      </c>
      <c r="C174" s="273"/>
      <c r="D174" s="274"/>
      <c r="E174" s="274"/>
    </row>
    <row r="175" spans="1:5">
      <c r="A175" s="314"/>
      <c r="B175" s="376" t="s">
        <v>571</v>
      </c>
      <c r="C175" s="284">
        <f>SUM(C172:C174)</f>
        <v>0</v>
      </c>
      <c r="D175" s="289">
        <v>0</v>
      </c>
      <c r="E175" s="377">
        <f t="shared" ref="E175:E180" si="6">C175+D175</f>
        <v>0</v>
      </c>
    </row>
    <row r="176" spans="1:5">
      <c r="A176" s="314"/>
      <c r="B176" s="376" t="s">
        <v>584</v>
      </c>
      <c r="C176" s="284">
        <f>SUM(C173:C175)</f>
        <v>0</v>
      </c>
      <c r="D176" s="289">
        <v>0</v>
      </c>
      <c r="E176" s="377">
        <f t="shared" si="6"/>
        <v>0</v>
      </c>
    </row>
    <row r="177" spans="1:5">
      <c r="A177" s="314"/>
      <c r="B177" s="376" t="s">
        <v>573</v>
      </c>
      <c r="C177" s="291">
        <f>SUM(C174:C176)</f>
        <v>0</v>
      </c>
      <c r="D177" s="289">
        <v>0</v>
      </c>
      <c r="E177" s="348">
        <f t="shared" si="6"/>
        <v>0</v>
      </c>
    </row>
    <row r="178" spans="1:5">
      <c r="A178" s="314"/>
      <c r="B178" s="378" t="s">
        <v>537</v>
      </c>
      <c r="C178" s="292">
        <f>SUM(C175:C177)</f>
        <v>0</v>
      </c>
      <c r="D178" s="383">
        <f>SUM(D175:D177)</f>
        <v>0</v>
      </c>
      <c r="E178" s="377">
        <f t="shared" si="6"/>
        <v>0</v>
      </c>
    </row>
    <row r="179" spans="1:5">
      <c r="A179" s="314"/>
      <c r="B179" s="376" t="s">
        <v>568</v>
      </c>
      <c r="C179" s="290">
        <v>0</v>
      </c>
      <c r="D179" s="384">
        <v>0</v>
      </c>
      <c r="E179" s="348">
        <f t="shared" si="6"/>
        <v>0</v>
      </c>
    </row>
    <row r="180" spans="1:5">
      <c r="A180" s="314"/>
      <c r="B180" s="336" t="s">
        <v>585</v>
      </c>
      <c r="C180" s="284">
        <v>0</v>
      </c>
      <c r="D180" s="289">
        <v>0</v>
      </c>
      <c r="E180" s="377">
        <f t="shared" si="6"/>
        <v>0</v>
      </c>
    </row>
    <row r="181" spans="1:5">
      <c r="A181" s="314"/>
      <c r="B181" s="376"/>
      <c r="C181" s="284"/>
      <c r="D181" s="289"/>
      <c r="E181" s="377"/>
    </row>
    <row r="182" spans="1:5">
      <c r="A182" s="314"/>
      <c r="B182" s="385" t="s">
        <v>586</v>
      </c>
      <c r="C182" s="349">
        <f>+C146+C154+C162+C170+C178+C132</f>
        <v>0</v>
      </c>
      <c r="D182" s="349">
        <f>+D146+D154+D162+D170+D178+D132</f>
        <v>0</v>
      </c>
      <c r="E182" s="349">
        <f>+E146+E154+E162+E170+E178+E132</f>
        <v>0</v>
      </c>
    </row>
    <row r="183" spans="1:5">
      <c r="A183" s="314"/>
      <c r="B183" s="386"/>
      <c r="C183" s="387"/>
      <c r="D183" s="388"/>
      <c r="E183" s="352"/>
    </row>
    <row r="184" spans="1:5" ht="31.5" customHeight="1">
      <c r="A184" s="389"/>
      <c r="B184" s="972" t="s">
        <v>587</v>
      </c>
      <c r="C184" s="973"/>
      <c r="D184" s="973"/>
      <c r="E184" s="974"/>
    </row>
    <row r="185" spans="1:5">
      <c r="B185" s="353" t="s">
        <v>588</v>
      </c>
      <c r="C185" s="312"/>
      <c r="D185" s="312"/>
      <c r="E185" s="279"/>
    </row>
    <row r="186" spans="1:5">
      <c r="B186" s="354"/>
      <c r="C186" s="355"/>
      <c r="D186" s="356"/>
      <c r="E186" s="357"/>
    </row>
    <row r="187" spans="1:5" s="265" customFormat="1" ht="47.25">
      <c r="A187" s="261"/>
      <c r="B187" s="390" t="s">
        <v>0</v>
      </c>
      <c r="C187" s="328" t="str">
        <f>C118</f>
        <v>Figures as per IGAAP Period Ended
 April 01, 2016</v>
      </c>
      <c r="D187" s="271" t="s">
        <v>46</v>
      </c>
      <c r="E187" s="328" t="str">
        <f>E118</f>
        <v>Figures as per Ind AS Period Ended
 April 01, 2016</v>
      </c>
    </row>
    <row r="188" spans="1:5">
      <c r="B188" s="391"/>
      <c r="C188" s="392"/>
      <c r="D188" s="393"/>
      <c r="E188" s="286"/>
    </row>
    <row r="189" spans="1:5">
      <c r="B189" s="394" t="s">
        <v>589</v>
      </c>
      <c r="C189" s="284"/>
      <c r="D189" s="289"/>
      <c r="E189" s="286"/>
    </row>
    <row r="190" spans="1:5">
      <c r="B190" s="395" t="s">
        <v>590</v>
      </c>
      <c r="C190" s="369">
        <v>0</v>
      </c>
      <c r="D190" s="289">
        <f>-C190</f>
        <v>0</v>
      </c>
      <c r="E190" s="345">
        <f>C190+D190</f>
        <v>0</v>
      </c>
    </row>
    <row r="191" spans="1:5">
      <c r="B191" s="395" t="s">
        <v>591</v>
      </c>
      <c r="C191" s="284">
        <v>0</v>
      </c>
      <c r="D191" s="289">
        <f>-C191</f>
        <v>0</v>
      </c>
      <c r="E191" s="345">
        <f>C191+D191</f>
        <v>0</v>
      </c>
    </row>
    <row r="192" spans="1:5">
      <c r="B192" s="395" t="s">
        <v>592</v>
      </c>
      <c r="C192" s="284">
        <v>0</v>
      </c>
      <c r="D192" s="289">
        <f>-C192</f>
        <v>0</v>
      </c>
      <c r="E192" s="348">
        <f>C192+D192</f>
        <v>0</v>
      </c>
    </row>
    <row r="193" spans="2:5">
      <c r="B193" s="395"/>
      <c r="C193" s="292">
        <f>SUM(C190:C192)</f>
        <v>0</v>
      </c>
      <c r="D193" s="304">
        <f>-C193</f>
        <v>0</v>
      </c>
      <c r="E193" s="292">
        <f>SUM(E190:E192)</f>
        <v>0</v>
      </c>
    </row>
    <row r="194" spans="2:5">
      <c r="B194" s="395" t="s">
        <v>593</v>
      </c>
      <c r="C194" s="284">
        <v>0</v>
      </c>
      <c r="D194" s="289">
        <f>C194</f>
        <v>0</v>
      </c>
      <c r="E194" s="345">
        <v>0</v>
      </c>
    </row>
    <row r="195" spans="2:5">
      <c r="B195" s="378" t="s">
        <v>563</v>
      </c>
      <c r="C195" s="292"/>
      <c r="D195" s="393"/>
      <c r="E195" s="396"/>
    </row>
    <row r="196" spans="2:5">
      <c r="B196" s="394" t="s">
        <v>594</v>
      </c>
      <c r="C196" s="284"/>
      <c r="D196" s="289"/>
      <c r="E196" s="286"/>
    </row>
    <row r="197" spans="2:5">
      <c r="B197" s="395" t="s">
        <v>590</v>
      </c>
      <c r="C197" s="369">
        <v>0</v>
      </c>
      <c r="D197" s="289">
        <f>-C197</f>
        <v>0</v>
      </c>
      <c r="E197" s="345">
        <f>C197+D197</f>
        <v>0</v>
      </c>
    </row>
    <row r="198" spans="2:5">
      <c r="B198" s="395" t="s">
        <v>591</v>
      </c>
      <c r="C198" s="284">
        <v>0</v>
      </c>
      <c r="D198" s="289">
        <f>-C198</f>
        <v>0</v>
      </c>
      <c r="E198" s="345">
        <f>C198+D198</f>
        <v>0</v>
      </c>
    </row>
    <row r="199" spans="2:5">
      <c r="B199" s="395" t="s">
        <v>592</v>
      </c>
      <c r="C199" s="284">
        <v>0</v>
      </c>
      <c r="D199" s="289">
        <f>-C199</f>
        <v>0</v>
      </c>
      <c r="E199" s="348">
        <f>C199+D199</f>
        <v>0</v>
      </c>
    </row>
    <row r="200" spans="2:5">
      <c r="B200" s="395"/>
      <c r="C200" s="292">
        <f>SUM(C197:C199)</f>
        <v>0</v>
      </c>
      <c r="D200" s="397">
        <f>-C200</f>
        <v>0</v>
      </c>
      <c r="E200" s="292">
        <f>SUM(E197:E199)</f>
        <v>0</v>
      </c>
    </row>
    <row r="201" spans="2:5">
      <c r="B201" s="395" t="s">
        <v>593</v>
      </c>
      <c r="C201" s="284">
        <v>0</v>
      </c>
      <c r="D201" s="312">
        <f>C201</f>
        <v>0</v>
      </c>
      <c r="E201" s="345">
        <v>0</v>
      </c>
    </row>
    <row r="202" spans="2:5">
      <c r="B202" s="378" t="s">
        <v>569</v>
      </c>
      <c r="C202" s="292"/>
      <c r="D202" s="388"/>
      <c r="E202" s="347"/>
    </row>
    <row r="203" spans="2:5">
      <c r="B203" s="378"/>
      <c r="C203" s="284"/>
      <c r="D203" s="312"/>
      <c r="E203" s="345"/>
    </row>
    <row r="204" spans="2:5">
      <c r="B204" s="394" t="s">
        <v>595</v>
      </c>
      <c r="C204" s="369"/>
      <c r="D204" s="289"/>
      <c r="E204" s="286"/>
    </row>
    <row r="205" spans="2:5">
      <c r="B205" s="395" t="s">
        <v>596</v>
      </c>
      <c r="C205" s="369">
        <v>0</v>
      </c>
      <c r="D205" s="289">
        <v>0</v>
      </c>
      <c r="E205" s="284">
        <f>C205+D205</f>
        <v>0</v>
      </c>
    </row>
    <row r="206" spans="2:5">
      <c r="B206" s="395" t="s">
        <v>597</v>
      </c>
      <c r="C206" s="369">
        <v>0</v>
      </c>
      <c r="D206" s="289">
        <v>0</v>
      </c>
      <c r="E206" s="284">
        <f>C206+D206</f>
        <v>0</v>
      </c>
    </row>
    <row r="207" spans="2:5">
      <c r="B207" s="395" t="s">
        <v>598</v>
      </c>
      <c r="C207" s="369">
        <v>0</v>
      </c>
      <c r="D207" s="289">
        <v>0</v>
      </c>
      <c r="E207" s="284">
        <f>C207+D207</f>
        <v>0</v>
      </c>
    </row>
    <row r="208" spans="2:5">
      <c r="B208" s="395"/>
      <c r="C208" s="292">
        <f>SUM(C205:C207)</f>
        <v>0</v>
      </c>
      <c r="D208" s="397">
        <f>-C208</f>
        <v>0</v>
      </c>
      <c r="E208" s="292">
        <f>SUM(E205:E207)</f>
        <v>0</v>
      </c>
    </row>
    <row r="209" spans="2:5">
      <c r="B209" s="395" t="s">
        <v>593</v>
      </c>
      <c r="C209" s="284">
        <v>0</v>
      </c>
      <c r="D209" s="312">
        <f>C209</f>
        <v>0</v>
      </c>
      <c r="E209" s="345">
        <v>0</v>
      </c>
    </row>
    <row r="210" spans="2:5">
      <c r="B210" s="378" t="s">
        <v>574</v>
      </c>
      <c r="C210" s="292"/>
      <c r="D210" s="388"/>
      <c r="E210" s="347"/>
    </row>
    <row r="211" spans="2:5">
      <c r="B211" s="395"/>
      <c r="C211" s="284"/>
      <c r="D211" s="312"/>
      <c r="E211" s="345"/>
    </row>
    <row r="212" spans="2:5">
      <c r="B212" s="398" t="s">
        <v>599</v>
      </c>
      <c r="C212" s="284"/>
      <c r="D212" s="289"/>
      <c r="E212" s="286"/>
    </row>
    <row r="213" spans="2:5">
      <c r="B213" s="395" t="s">
        <v>590</v>
      </c>
      <c r="C213" s="369">
        <v>0</v>
      </c>
      <c r="D213" s="289">
        <v>0</v>
      </c>
      <c r="E213" s="345">
        <f>C213+D213</f>
        <v>0</v>
      </c>
    </row>
    <row r="214" spans="2:5">
      <c r="B214" s="395" t="s">
        <v>591</v>
      </c>
      <c r="C214" s="284">
        <v>0</v>
      </c>
      <c r="D214" s="289">
        <v>0</v>
      </c>
      <c r="E214" s="345">
        <f>C214+D214</f>
        <v>0</v>
      </c>
    </row>
    <row r="215" spans="2:5">
      <c r="B215" s="395" t="s">
        <v>592</v>
      </c>
      <c r="C215" s="284">
        <v>0</v>
      </c>
      <c r="D215" s="289">
        <f>-C215</f>
        <v>0</v>
      </c>
      <c r="E215" s="348">
        <f>C215+D215</f>
        <v>0</v>
      </c>
    </row>
    <row r="216" spans="2:5">
      <c r="B216" s="395"/>
      <c r="C216" s="292">
        <f>SUM(C213:C215)</f>
        <v>0</v>
      </c>
      <c r="D216" s="397">
        <v>0</v>
      </c>
      <c r="E216" s="292">
        <f>SUM(E213:E215)</f>
        <v>0</v>
      </c>
    </row>
    <row r="217" spans="2:5">
      <c r="B217" s="395" t="s">
        <v>593</v>
      </c>
      <c r="C217" s="284">
        <v>0</v>
      </c>
      <c r="D217" s="312">
        <f>C217</f>
        <v>0</v>
      </c>
      <c r="E217" s="345">
        <v>0</v>
      </c>
    </row>
    <row r="218" spans="2:5">
      <c r="B218" s="378" t="s">
        <v>576</v>
      </c>
      <c r="C218" s="292">
        <f>+C216-C217</f>
        <v>0</v>
      </c>
      <c r="D218" s="292">
        <f>+D216-D217</f>
        <v>0</v>
      </c>
      <c r="E218" s="292">
        <f>+E216-E217</f>
        <v>0</v>
      </c>
    </row>
    <row r="219" spans="2:5">
      <c r="B219" s="378"/>
      <c r="C219" s="284"/>
      <c r="D219" s="312"/>
      <c r="E219" s="345"/>
    </row>
    <row r="220" spans="2:5">
      <c r="B220" s="398" t="s">
        <v>600</v>
      </c>
      <c r="C220" s="284"/>
      <c r="D220" s="289"/>
      <c r="E220" s="286"/>
    </row>
    <row r="221" spans="2:5">
      <c r="B221" s="395" t="s">
        <v>590</v>
      </c>
      <c r="C221" s="369">
        <v>0</v>
      </c>
      <c r="D221" s="369">
        <f>-C221</f>
        <v>0</v>
      </c>
      <c r="E221" s="345">
        <f>C221+D221</f>
        <v>0</v>
      </c>
    </row>
    <row r="222" spans="2:5">
      <c r="B222" s="395" t="s">
        <v>591</v>
      </c>
      <c r="C222" s="284">
        <v>0</v>
      </c>
      <c r="D222" s="284">
        <f>-C222</f>
        <v>0</v>
      </c>
      <c r="E222" s="345">
        <f>C222+D222</f>
        <v>0</v>
      </c>
    </row>
    <row r="223" spans="2:5">
      <c r="B223" s="395" t="s">
        <v>592</v>
      </c>
      <c r="C223" s="284">
        <v>0</v>
      </c>
      <c r="D223" s="284">
        <v>0</v>
      </c>
      <c r="E223" s="348">
        <f>C223+D223</f>
        <v>0</v>
      </c>
    </row>
    <row r="224" spans="2:5">
      <c r="B224" s="395"/>
      <c r="C224" s="292">
        <f>SUM(C221:C223)</f>
        <v>0</v>
      </c>
      <c r="D224" s="292">
        <f>SUM(D221:D223)</f>
        <v>0</v>
      </c>
      <c r="E224" s="292">
        <f>SUM(E221:E223)</f>
        <v>0</v>
      </c>
    </row>
    <row r="225" spans="2:5">
      <c r="B225" s="395" t="s">
        <v>593</v>
      </c>
      <c r="C225" s="284">
        <v>0</v>
      </c>
      <c r="D225" s="284">
        <v>0</v>
      </c>
      <c r="E225" s="345">
        <v>0</v>
      </c>
    </row>
    <row r="226" spans="2:5">
      <c r="B226" s="378" t="s">
        <v>578</v>
      </c>
      <c r="C226" s="292">
        <f>+C224-C225</f>
        <v>0</v>
      </c>
      <c r="D226" s="292">
        <f>+D224-D225</f>
        <v>0</v>
      </c>
      <c r="E226" s="292">
        <f>+E224-E225</f>
        <v>0</v>
      </c>
    </row>
    <row r="227" spans="2:5">
      <c r="B227" s="378"/>
      <c r="C227" s="284"/>
      <c r="D227" s="312"/>
      <c r="E227" s="345"/>
    </row>
    <row r="228" spans="2:5">
      <c r="B228" s="394" t="s">
        <v>601</v>
      </c>
      <c r="C228" s="284"/>
      <c r="D228" s="289"/>
      <c r="E228" s="286"/>
    </row>
    <row r="229" spans="2:5">
      <c r="B229" s="395" t="s">
        <v>590</v>
      </c>
      <c r="C229" s="369">
        <v>0</v>
      </c>
      <c r="D229" s="289">
        <f>-C229</f>
        <v>0</v>
      </c>
      <c r="E229" s="345">
        <f>C229+D229</f>
        <v>0</v>
      </c>
    </row>
    <row r="230" spans="2:5">
      <c r="B230" s="395" t="s">
        <v>591</v>
      </c>
      <c r="C230" s="284">
        <v>0</v>
      </c>
      <c r="D230" s="289">
        <f>-C230</f>
        <v>0</v>
      </c>
      <c r="E230" s="345">
        <f>C230+D230</f>
        <v>0</v>
      </c>
    </row>
    <row r="231" spans="2:5">
      <c r="B231" s="395" t="s">
        <v>592</v>
      </c>
      <c r="C231" s="284">
        <v>0</v>
      </c>
      <c r="D231" s="289">
        <f>-C231</f>
        <v>0</v>
      </c>
      <c r="E231" s="348">
        <f>C231+D231</f>
        <v>0</v>
      </c>
    </row>
    <row r="232" spans="2:5">
      <c r="B232" s="395"/>
      <c r="C232" s="292">
        <f>SUM(C229:C231)</f>
        <v>0</v>
      </c>
      <c r="D232" s="304">
        <f>-C232</f>
        <v>0</v>
      </c>
      <c r="E232" s="292">
        <f>SUM(E229:E231)</f>
        <v>0</v>
      </c>
    </row>
    <row r="233" spans="2:5">
      <c r="B233" s="395" t="s">
        <v>593</v>
      </c>
      <c r="C233" s="284">
        <v>0</v>
      </c>
      <c r="D233" s="289">
        <f>C233</f>
        <v>0</v>
      </c>
      <c r="E233" s="345">
        <v>0</v>
      </c>
    </row>
    <row r="234" spans="2:5">
      <c r="B234" s="378" t="s">
        <v>580</v>
      </c>
      <c r="C234" s="292"/>
      <c r="D234" s="393"/>
      <c r="E234" s="396"/>
    </row>
    <row r="235" spans="2:5">
      <c r="B235" s="378"/>
      <c r="C235" s="284"/>
      <c r="D235" s="289"/>
      <c r="E235" s="286"/>
    </row>
    <row r="236" spans="2:5">
      <c r="B236" s="394" t="s">
        <v>602</v>
      </c>
      <c r="C236" s="284"/>
      <c r="D236" s="289"/>
      <c r="E236" s="286"/>
    </row>
    <row r="237" spans="2:5">
      <c r="B237" s="395" t="s">
        <v>590</v>
      </c>
      <c r="C237" s="369">
        <v>0</v>
      </c>
      <c r="D237" s="289">
        <f>-C237</f>
        <v>0</v>
      </c>
      <c r="E237" s="345">
        <f>C237+D237</f>
        <v>0</v>
      </c>
    </row>
    <row r="238" spans="2:5">
      <c r="B238" s="395" t="s">
        <v>591</v>
      </c>
      <c r="C238" s="284">
        <v>0</v>
      </c>
      <c r="D238" s="289">
        <f>-C238</f>
        <v>0</v>
      </c>
      <c r="E238" s="345">
        <f>C238+D238</f>
        <v>0</v>
      </c>
    </row>
    <row r="239" spans="2:5">
      <c r="B239" s="395" t="s">
        <v>592</v>
      </c>
      <c r="C239" s="284">
        <v>0</v>
      </c>
      <c r="D239" s="289">
        <f>-C239</f>
        <v>0</v>
      </c>
      <c r="E239" s="348">
        <f>C239+D239</f>
        <v>0</v>
      </c>
    </row>
    <row r="240" spans="2:5">
      <c r="B240" s="395"/>
      <c r="C240" s="292">
        <f>SUM(C237:C239)</f>
        <v>0</v>
      </c>
      <c r="D240" s="397">
        <f>-C240</f>
        <v>0</v>
      </c>
      <c r="E240" s="292">
        <f>SUM(E237:E239)</f>
        <v>0</v>
      </c>
    </row>
    <row r="241" spans="2:5">
      <c r="B241" s="395" t="s">
        <v>593</v>
      </c>
      <c r="C241" s="284">
        <v>0</v>
      </c>
      <c r="D241" s="312">
        <f>C241</f>
        <v>0</v>
      </c>
      <c r="E241" s="345">
        <v>0</v>
      </c>
    </row>
    <row r="242" spans="2:5">
      <c r="B242" s="378" t="s">
        <v>582</v>
      </c>
      <c r="C242" s="292"/>
      <c r="D242" s="388"/>
      <c r="E242" s="347"/>
    </row>
    <row r="243" spans="2:5">
      <c r="B243" s="378"/>
      <c r="C243" s="284"/>
      <c r="D243" s="312"/>
      <c r="E243" s="345"/>
    </row>
    <row r="244" spans="2:5">
      <c r="B244" s="394" t="s">
        <v>603</v>
      </c>
      <c r="C244" s="284"/>
      <c r="D244" s="289"/>
      <c r="E244" s="286"/>
    </row>
    <row r="245" spans="2:5">
      <c r="B245" s="395" t="s">
        <v>590</v>
      </c>
      <c r="C245" s="369">
        <v>0</v>
      </c>
      <c r="D245" s="289">
        <f>-C245</f>
        <v>0</v>
      </c>
      <c r="E245" s="345">
        <f>C245+D245</f>
        <v>0</v>
      </c>
    </row>
    <row r="246" spans="2:5">
      <c r="B246" s="395" t="s">
        <v>591</v>
      </c>
      <c r="C246" s="284">
        <v>0</v>
      </c>
      <c r="D246" s="289">
        <f>-C246</f>
        <v>0</v>
      </c>
      <c r="E246" s="345">
        <f>C246+D246</f>
        <v>0</v>
      </c>
    </row>
    <row r="247" spans="2:5">
      <c r="B247" s="395" t="s">
        <v>592</v>
      </c>
      <c r="C247" s="284">
        <v>0</v>
      </c>
      <c r="D247" s="289">
        <f>-C247</f>
        <v>0</v>
      </c>
      <c r="E247" s="348">
        <f>C247+D247</f>
        <v>0</v>
      </c>
    </row>
    <row r="248" spans="2:5">
      <c r="B248" s="378"/>
      <c r="C248" s="292">
        <f>SUM(C245:C247)</f>
        <v>0</v>
      </c>
      <c r="D248" s="397">
        <f>-C248</f>
        <v>0</v>
      </c>
      <c r="E248" s="292">
        <f>SUM(E245:E247)</f>
        <v>0</v>
      </c>
    </row>
    <row r="249" spans="2:5">
      <c r="B249" s="395" t="s">
        <v>593</v>
      </c>
      <c r="C249" s="284">
        <v>0</v>
      </c>
      <c r="D249" s="312">
        <f>C249</f>
        <v>0</v>
      </c>
      <c r="E249" s="345">
        <v>0</v>
      </c>
    </row>
    <row r="250" spans="2:5">
      <c r="B250" s="378" t="s">
        <v>585</v>
      </c>
      <c r="C250" s="292"/>
      <c r="D250" s="388"/>
      <c r="E250" s="347"/>
    </row>
    <row r="251" spans="2:5">
      <c r="B251" s="395"/>
      <c r="C251" s="284"/>
      <c r="D251" s="312"/>
      <c r="E251" s="345"/>
    </row>
    <row r="252" spans="2:5">
      <c r="B252" s="385" t="s">
        <v>11</v>
      </c>
      <c r="C252" s="366">
        <f>+C195+C202+C210+C218+C226+C234+C242+C250</f>
        <v>0</v>
      </c>
      <c r="D252" s="366">
        <f>SUM(D195+D202+D210+D218+D226+D234+D242+D250)</f>
        <v>0</v>
      </c>
      <c r="E252" s="366">
        <f>+E195+E202+E210+E218+E226+E234+E242+E250</f>
        <v>0</v>
      </c>
    </row>
    <row r="253" spans="2:5">
      <c r="B253" s="973"/>
      <c r="C253" s="973"/>
      <c r="D253" s="973"/>
      <c r="E253" s="973"/>
    </row>
    <row r="254" spans="2:5">
      <c r="B254" s="975" t="s">
        <v>604</v>
      </c>
      <c r="C254" s="975"/>
      <c r="D254" s="975"/>
      <c r="E254" s="975"/>
    </row>
    <row r="255" spans="2:5">
      <c r="B255" s="976" t="s">
        <v>605</v>
      </c>
      <c r="C255" s="976"/>
      <c r="D255" s="976"/>
      <c r="E255" s="976"/>
    </row>
    <row r="256" spans="2:5">
      <c r="B256" s="399"/>
      <c r="C256" s="399"/>
      <c r="D256" s="399"/>
      <c r="E256" s="399"/>
    </row>
    <row r="257" spans="1:5">
      <c r="A257" s="261">
        <f>A117+1</f>
        <v>11</v>
      </c>
      <c r="B257" s="400" t="s">
        <v>606</v>
      </c>
      <c r="C257" s="399"/>
      <c r="D257" s="399"/>
      <c r="E257" s="399"/>
    </row>
    <row r="258" spans="1:5" s="265" customFormat="1" ht="47.25">
      <c r="A258" s="261"/>
      <c r="B258" s="390" t="s">
        <v>0</v>
      </c>
      <c r="C258" s="328" t="str">
        <f>C118</f>
        <v>Figures as per IGAAP Period Ended
 April 01, 2016</v>
      </c>
      <c r="D258" s="271" t="s">
        <v>46</v>
      </c>
      <c r="E258" s="328" t="str">
        <f>E187</f>
        <v>Figures as per Ind AS Period Ended
 April 01, 2016</v>
      </c>
    </row>
    <row r="259" spans="1:5">
      <c r="B259" s="329"/>
      <c r="C259" s="401"/>
      <c r="D259" s="402"/>
      <c r="E259" s="403"/>
    </row>
    <row r="260" spans="1:5">
      <c r="A260" s="314"/>
      <c r="B260" s="329" t="s">
        <v>607</v>
      </c>
      <c r="C260" s="273"/>
      <c r="D260" s="274"/>
      <c r="E260" s="274"/>
    </row>
    <row r="261" spans="1:5">
      <c r="A261" s="314"/>
      <c r="B261" s="376" t="s">
        <v>571</v>
      </c>
      <c r="C261" s="369">
        <v>0</v>
      </c>
      <c r="D261" s="289">
        <f t="shared" ref="D261:D266" si="7">C151</f>
        <v>0</v>
      </c>
      <c r="E261" s="377">
        <f t="shared" ref="E261:E266" si="8">C261+D261</f>
        <v>0</v>
      </c>
    </row>
    <row r="262" spans="1:5">
      <c r="A262" s="314"/>
      <c r="B262" s="376" t="s">
        <v>572</v>
      </c>
      <c r="C262" s="284">
        <v>0</v>
      </c>
      <c r="D262" s="289">
        <f t="shared" si="7"/>
        <v>0</v>
      </c>
      <c r="E262" s="377">
        <f t="shared" si="8"/>
        <v>0</v>
      </c>
    </row>
    <row r="263" spans="1:5">
      <c r="A263" s="314"/>
      <c r="B263" s="376" t="s">
        <v>573</v>
      </c>
      <c r="C263" s="369">
        <v>0</v>
      </c>
      <c r="D263" s="289">
        <f t="shared" si="7"/>
        <v>0</v>
      </c>
      <c r="E263" s="348">
        <f t="shared" si="8"/>
        <v>0</v>
      </c>
    </row>
    <row r="264" spans="1:5">
      <c r="A264" s="314"/>
      <c r="B264" s="378" t="s">
        <v>537</v>
      </c>
      <c r="C264" s="292">
        <f>SUM(C261:C263)</f>
        <v>0</v>
      </c>
      <c r="D264" s="292">
        <f t="shared" si="7"/>
        <v>0</v>
      </c>
      <c r="E264" s="377">
        <f t="shared" si="8"/>
        <v>0</v>
      </c>
    </row>
    <row r="265" spans="1:5">
      <c r="A265" s="314"/>
      <c r="B265" s="376" t="s">
        <v>568</v>
      </c>
      <c r="C265" s="369">
        <v>0</v>
      </c>
      <c r="D265" s="289">
        <f t="shared" si="7"/>
        <v>0</v>
      </c>
      <c r="E265" s="348">
        <f t="shared" si="8"/>
        <v>0</v>
      </c>
    </row>
    <row r="266" spans="1:5">
      <c r="A266" s="314"/>
      <c r="B266" s="336" t="s">
        <v>11</v>
      </c>
      <c r="C266" s="292">
        <v>0</v>
      </c>
      <c r="D266" s="304">
        <f t="shared" si="7"/>
        <v>0</v>
      </c>
      <c r="E266" s="377">
        <f t="shared" si="8"/>
        <v>0</v>
      </c>
    </row>
    <row r="267" spans="1:5">
      <c r="B267" s="329"/>
      <c r="C267" s="404"/>
      <c r="D267" s="403"/>
      <c r="E267" s="403"/>
    </row>
    <row r="268" spans="1:5">
      <c r="B268" s="405" t="s">
        <v>608</v>
      </c>
      <c r="C268" s="404"/>
      <c r="D268" s="403"/>
      <c r="E268" s="403"/>
    </row>
    <row r="269" spans="1:5">
      <c r="B269" s="406" t="s">
        <v>609</v>
      </c>
      <c r="C269" s="404"/>
      <c r="D269" s="403"/>
      <c r="E269" s="403"/>
    </row>
    <row r="270" spans="1:5">
      <c r="B270" s="407" t="s">
        <v>610</v>
      </c>
      <c r="C270" s="284">
        <v>0</v>
      </c>
      <c r="D270" s="408">
        <v>0</v>
      </c>
      <c r="E270" s="297">
        <f>C270+D270</f>
        <v>0</v>
      </c>
    </row>
    <row r="271" spans="1:5">
      <c r="B271" s="407" t="s">
        <v>611</v>
      </c>
      <c r="C271" s="284">
        <v>0</v>
      </c>
      <c r="D271" s="408">
        <v>0</v>
      </c>
      <c r="E271" s="297">
        <f>C271+D271</f>
        <v>0</v>
      </c>
    </row>
    <row r="272" spans="1:5">
      <c r="B272" s="407"/>
      <c r="C272" s="284"/>
      <c r="D272" s="408"/>
      <c r="E272" s="297"/>
    </row>
    <row r="273" spans="1:5">
      <c r="B273" s="329" t="s">
        <v>612</v>
      </c>
      <c r="C273" s="273"/>
      <c r="D273" s="274"/>
      <c r="E273" s="274"/>
    </row>
    <row r="274" spans="1:5">
      <c r="B274" s="376" t="s">
        <v>571</v>
      </c>
      <c r="C274" s="284">
        <f>SUM(C271:C273)</f>
        <v>0</v>
      </c>
      <c r="D274" s="289">
        <v>0</v>
      </c>
      <c r="E274" s="377">
        <f t="shared" ref="E274:E279" si="9">C274+D274</f>
        <v>0</v>
      </c>
    </row>
    <row r="275" spans="1:5">
      <c r="B275" s="376" t="s">
        <v>584</v>
      </c>
      <c r="C275" s="284">
        <f>SUM(C272:C274)</f>
        <v>0</v>
      </c>
      <c r="D275" s="289">
        <f>C394</f>
        <v>0</v>
      </c>
      <c r="E275" s="377">
        <f t="shared" si="9"/>
        <v>0</v>
      </c>
    </row>
    <row r="276" spans="1:5">
      <c r="B276" s="376" t="s">
        <v>573</v>
      </c>
      <c r="C276" s="284">
        <f>SUM(C273:C275)</f>
        <v>0</v>
      </c>
      <c r="D276" s="277">
        <v>0</v>
      </c>
      <c r="E276" s="345">
        <f t="shared" si="9"/>
        <v>0</v>
      </c>
    </row>
    <row r="277" spans="1:5">
      <c r="B277" s="378" t="s">
        <v>537</v>
      </c>
      <c r="C277" s="292">
        <v>0</v>
      </c>
      <c r="D277" s="304">
        <v>0</v>
      </c>
      <c r="E277" s="347">
        <f t="shared" si="9"/>
        <v>0</v>
      </c>
    </row>
    <row r="278" spans="1:5">
      <c r="B278" s="376" t="s">
        <v>568</v>
      </c>
      <c r="C278" s="284">
        <v>0</v>
      </c>
      <c r="D278" s="277">
        <v>0</v>
      </c>
      <c r="E278" s="345">
        <f t="shared" si="9"/>
        <v>0</v>
      </c>
    </row>
    <row r="279" spans="1:5">
      <c r="B279" s="378" t="s">
        <v>11</v>
      </c>
      <c r="C279" s="292">
        <v>0</v>
      </c>
      <c r="D279" s="304">
        <v>0</v>
      </c>
      <c r="E279" s="347">
        <f t="shared" si="9"/>
        <v>0</v>
      </c>
    </row>
    <row r="280" spans="1:5">
      <c r="B280" s="376"/>
      <c r="C280" s="284"/>
      <c r="D280" s="277"/>
      <c r="E280" s="348"/>
    </row>
    <row r="281" spans="1:5">
      <c r="B281" s="409" t="s">
        <v>586</v>
      </c>
      <c r="C281" s="349"/>
      <c r="D281" s="349">
        <f>D266+D270+D271+D279</f>
        <v>0</v>
      </c>
      <c r="E281" s="349">
        <f>E266+E270+E271+E279</f>
        <v>0</v>
      </c>
    </row>
    <row r="282" spans="1:5">
      <c r="B282" s="410"/>
      <c r="C282" s="411"/>
      <c r="D282" s="411"/>
      <c r="E282" s="412"/>
    </row>
    <row r="283" spans="1:5">
      <c r="B283" s="972" t="s">
        <v>613</v>
      </c>
      <c r="C283" s="973"/>
      <c r="D283" s="973"/>
      <c r="E283" s="974"/>
    </row>
    <row r="284" spans="1:5">
      <c r="B284" s="413"/>
      <c r="C284" s="414"/>
      <c r="D284" s="414"/>
      <c r="E284" s="415"/>
    </row>
    <row r="285" spans="1:5">
      <c r="B285" s="353" t="s">
        <v>614</v>
      </c>
      <c r="C285" s="312"/>
      <c r="D285" s="312"/>
      <c r="E285" s="279"/>
    </row>
    <row r="286" spans="1:5">
      <c r="B286" s="354"/>
      <c r="C286" s="355"/>
      <c r="D286" s="356"/>
      <c r="E286" s="357">
        <f>E186</f>
        <v>0</v>
      </c>
    </row>
    <row r="287" spans="1:5" s="265" customFormat="1" ht="47.25">
      <c r="A287" s="261"/>
      <c r="B287" s="416" t="s">
        <v>0</v>
      </c>
      <c r="C287" s="328" t="str">
        <f>C187</f>
        <v>Figures as per IGAAP Period Ended
 April 01, 2016</v>
      </c>
      <c r="D287" s="271" t="s">
        <v>46</v>
      </c>
      <c r="E287" s="328" t="str">
        <f>E187</f>
        <v>Figures as per Ind AS Period Ended
 April 01, 2016</v>
      </c>
    </row>
    <row r="288" spans="1:5">
      <c r="B288" s="417"/>
      <c r="C288" s="392"/>
      <c r="D288" s="393"/>
      <c r="E288" s="286"/>
    </row>
    <row r="289" spans="2:5">
      <c r="B289" s="398" t="s">
        <v>615</v>
      </c>
      <c r="C289" s="284"/>
      <c r="D289" s="289"/>
      <c r="E289" s="286"/>
    </row>
    <row r="290" spans="2:5">
      <c r="B290" s="395" t="s">
        <v>590</v>
      </c>
      <c r="C290" s="369">
        <v>0</v>
      </c>
      <c r="D290" s="289">
        <f t="shared" ref="D290:D295" si="10">C221</f>
        <v>0</v>
      </c>
      <c r="E290" s="345">
        <f>C290+D290</f>
        <v>0</v>
      </c>
    </row>
    <row r="291" spans="2:5">
      <c r="B291" s="395" t="s">
        <v>591</v>
      </c>
      <c r="C291" s="284">
        <v>0</v>
      </c>
      <c r="D291" s="289">
        <f t="shared" si="10"/>
        <v>0</v>
      </c>
      <c r="E291" s="345">
        <f>C291+D291</f>
        <v>0</v>
      </c>
    </row>
    <row r="292" spans="2:5">
      <c r="B292" s="395" t="s">
        <v>592</v>
      </c>
      <c r="C292" s="284">
        <v>0</v>
      </c>
      <c r="D292" s="289">
        <f t="shared" si="10"/>
        <v>0</v>
      </c>
      <c r="E292" s="348">
        <f>C292+D292</f>
        <v>0</v>
      </c>
    </row>
    <row r="293" spans="2:5">
      <c r="B293" s="418" t="s">
        <v>616</v>
      </c>
      <c r="C293" s="292">
        <f>SUM(C290:C292)</f>
        <v>0</v>
      </c>
      <c r="D293" s="397">
        <f t="shared" si="10"/>
        <v>0</v>
      </c>
      <c r="E293" s="292">
        <f>SUM(E290:E292)</f>
        <v>0</v>
      </c>
    </row>
    <row r="294" spans="2:5">
      <c r="B294" s="395" t="s">
        <v>593</v>
      </c>
      <c r="C294" s="284">
        <v>0</v>
      </c>
      <c r="D294" s="312">
        <f t="shared" si="10"/>
        <v>0</v>
      </c>
      <c r="E294" s="345">
        <v>0</v>
      </c>
    </row>
    <row r="295" spans="2:5">
      <c r="B295" s="378" t="s">
        <v>11</v>
      </c>
      <c r="C295" s="292">
        <f>+C293-C294</f>
        <v>0</v>
      </c>
      <c r="D295" s="292">
        <f t="shared" si="10"/>
        <v>0</v>
      </c>
      <c r="E295" s="292">
        <f>+E293-E294</f>
        <v>0</v>
      </c>
    </row>
    <row r="296" spans="2:5">
      <c r="B296" s="395"/>
      <c r="C296" s="369"/>
      <c r="D296" s="289"/>
      <c r="E296" s="279"/>
    </row>
    <row r="297" spans="2:5">
      <c r="B297" s="419" t="s">
        <v>617</v>
      </c>
      <c r="C297" s="284"/>
      <c r="D297" s="289"/>
      <c r="E297" s="297"/>
    </row>
    <row r="298" spans="2:5">
      <c r="B298" s="420" t="s">
        <v>618</v>
      </c>
      <c r="C298" s="284">
        <v>0</v>
      </c>
      <c r="D298" s="408">
        <v>0</v>
      </c>
      <c r="E298" s="297">
        <f>C298+D298</f>
        <v>0</v>
      </c>
    </row>
    <row r="299" spans="2:5" ht="15.75" customHeight="1">
      <c r="B299" s="421" t="s">
        <v>619</v>
      </c>
      <c r="C299" s="284"/>
      <c r="D299" s="297"/>
      <c r="E299" s="297"/>
    </row>
    <row r="300" spans="2:5" ht="15.75" customHeight="1">
      <c r="B300" s="421" t="s">
        <v>620</v>
      </c>
      <c r="C300" s="284"/>
      <c r="D300" s="297"/>
      <c r="E300" s="297"/>
    </row>
    <row r="301" spans="2:5">
      <c r="B301" s="420" t="s">
        <v>621</v>
      </c>
      <c r="C301" s="284">
        <v>0</v>
      </c>
      <c r="D301" s="408">
        <v>0</v>
      </c>
      <c r="E301" s="297">
        <f>C301+D301</f>
        <v>0</v>
      </c>
    </row>
    <row r="302" spans="2:5">
      <c r="B302" s="398" t="s">
        <v>622</v>
      </c>
      <c r="C302" s="284">
        <v>0</v>
      </c>
      <c r="D302" s="422">
        <v>0</v>
      </c>
      <c r="E302" s="297">
        <f>C302+D302</f>
        <v>0</v>
      </c>
    </row>
    <row r="303" spans="2:5">
      <c r="B303" s="398"/>
      <c r="C303" s="423"/>
      <c r="D303" s="422"/>
      <c r="E303" s="424"/>
    </row>
    <row r="304" spans="2:5">
      <c r="B304" s="286"/>
      <c r="C304" s="286"/>
      <c r="D304" s="289"/>
      <c r="E304" s="296"/>
    </row>
    <row r="305" spans="1:7">
      <c r="B305" s="425" t="s">
        <v>11</v>
      </c>
      <c r="C305" s="349">
        <f>C295+C298+C299+C300+C301+C302</f>
        <v>0</v>
      </c>
      <c r="D305" s="349">
        <f>D295+D298+D299+D300+D301+D302</f>
        <v>0</v>
      </c>
      <c r="E305" s="349">
        <f>E295+E298+E299+E300+E301+E302</f>
        <v>0</v>
      </c>
    </row>
    <row r="306" spans="1:7">
      <c r="B306" s="426"/>
      <c r="C306" s="414"/>
      <c r="D306" s="414"/>
      <c r="E306" s="414"/>
    </row>
    <row r="307" spans="1:7" ht="19.5" customHeight="1">
      <c r="A307" s="261">
        <f>A257+1</f>
        <v>12</v>
      </c>
      <c r="B307" s="977" t="s">
        <v>623</v>
      </c>
      <c r="C307" s="978"/>
    </row>
    <row r="308" spans="1:7">
      <c r="D308" s="264"/>
      <c r="E308" s="268" t="str">
        <f>'[64]P&amp;L 03.17'!F4</f>
        <v>(Amount in Rs.)</v>
      </c>
    </row>
    <row r="309" spans="1:7" s="265" customFormat="1" ht="47.25">
      <c r="A309" s="261"/>
      <c r="B309" s="416" t="s">
        <v>0</v>
      </c>
      <c r="C309" s="328" t="str">
        <f>C258</f>
        <v>Figures as per IGAAP Period Ended
 April 01, 2016</v>
      </c>
      <c r="D309" s="271" t="s">
        <v>46</v>
      </c>
      <c r="E309" s="328" t="str">
        <f>E287</f>
        <v>Figures as per Ind AS Period Ended
 April 01, 2016</v>
      </c>
    </row>
    <row r="310" spans="1:7">
      <c r="B310" s="276" t="s">
        <v>624</v>
      </c>
      <c r="C310" s="277">
        <v>0</v>
      </c>
      <c r="D310" s="277">
        <v>0</v>
      </c>
      <c r="E310" s="297">
        <f>SUM(C310:D310)</f>
        <v>0</v>
      </c>
    </row>
    <row r="311" spans="1:7">
      <c r="B311" s="280" t="s">
        <v>625</v>
      </c>
      <c r="C311" s="277">
        <v>0</v>
      </c>
      <c r="D311" s="277">
        <v>0</v>
      </c>
      <c r="E311" s="297">
        <f>SUM(C311:D311)</f>
        <v>0</v>
      </c>
    </row>
    <row r="312" spans="1:7">
      <c r="B312" s="276" t="s">
        <v>626</v>
      </c>
      <c r="C312" s="277">
        <v>0</v>
      </c>
      <c r="D312" s="277">
        <v>0</v>
      </c>
      <c r="E312" s="297">
        <f>SUM(C312:D312)</f>
        <v>0</v>
      </c>
    </row>
    <row r="313" spans="1:7">
      <c r="B313" s="280" t="s">
        <v>627</v>
      </c>
      <c r="C313" s="290">
        <v>0</v>
      </c>
      <c r="D313" s="277">
        <v>0</v>
      </c>
      <c r="E313" s="299">
        <f>SUM(C313:D313)</f>
        <v>0</v>
      </c>
    </row>
    <row r="314" spans="1:7">
      <c r="B314" s="427" t="s">
        <v>586</v>
      </c>
      <c r="C314" s="428">
        <f>SUM(C310:C313)</f>
        <v>0</v>
      </c>
      <c r="D314" s="349">
        <f>SUM(D310:D313)</f>
        <v>0</v>
      </c>
      <c r="E314" s="429">
        <f>SUM(E310:E313)</f>
        <v>0</v>
      </c>
    </row>
    <row r="316" spans="1:7" s="434" customFormat="1">
      <c r="A316" s="430">
        <v>13</v>
      </c>
      <c r="B316" s="431" t="s">
        <v>628</v>
      </c>
      <c r="C316" s="264"/>
      <c r="D316" s="432"/>
      <c r="E316" s="432"/>
      <c r="F316" s="433"/>
      <c r="G316" s="433"/>
    </row>
    <row r="317" spans="1:7" s="434" customFormat="1">
      <c r="A317" s="430"/>
      <c r="B317" s="431"/>
      <c r="C317" s="264"/>
      <c r="D317" s="432"/>
      <c r="E317" s="432"/>
      <c r="F317" s="433"/>
      <c r="G317" s="433"/>
    </row>
    <row r="318" spans="1:7" s="434" customFormat="1" ht="47.25">
      <c r="A318" s="435"/>
      <c r="B318" s="436" t="s">
        <v>0</v>
      </c>
      <c r="C318" s="437" t="str">
        <f>C309</f>
        <v>Figures as per IGAAP Period Ended
 April 01, 2016</v>
      </c>
      <c r="D318" s="438" t="str">
        <f>D309</f>
        <v>Adjustments</v>
      </c>
      <c r="E318" s="438" t="str">
        <f>E309</f>
        <v>Figures as per Ind AS Period Ended
 April 01, 2016</v>
      </c>
    </row>
    <row r="319" spans="1:7" s="434" customFormat="1">
      <c r="A319" s="435"/>
      <c r="B319" s="439" t="s">
        <v>629</v>
      </c>
      <c r="C319" s="440"/>
      <c r="D319" s="441"/>
      <c r="E319" s="441"/>
    </row>
    <row r="320" spans="1:7" s="434" customFormat="1">
      <c r="A320" s="435"/>
      <c r="B320" s="442" t="s">
        <v>630</v>
      </c>
      <c r="C320" s="443"/>
      <c r="D320" s="441"/>
      <c r="E320" s="441"/>
    </row>
    <row r="321" spans="1:5" s="434" customFormat="1">
      <c r="A321" s="435"/>
      <c r="B321" s="442" t="s">
        <v>631</v>
      </c>
      <c r="C321" s="443"/>
      <c r="D321" s="441"/>
      <c r="E321" s="441"/>
    </row>
    <row r="322" spans="1:5">
      <c r="A322" s="435"/>
      <c r="B322" s="444" t="s">
        <v>632</v>
      </c>
      <c r="C322" s="443"/>
      <c r="D322" s="441"/>
      <c r="E322" s="441"/>
    </row>
    <row r="323" spans="1:5">
      <c r="A323" s="435"/>
      <c r="B323" s="442" t="s">
        <v>633</v>
      </c>
      <c r="C323" s="443"/>
      <c r="D323" s="441"/>
      <c r="E323" s="441"/>
    </row>
    <row r="324" spans="1:5">
      <c r="A324" s="435"/>
      <c r="B324" s="445" t="s">
        <v>11</v>
      </c>
      <c r="C324" s="308"/>
      <c r="D324" s="446">
        <f>SUM(D319:D321)-D323</f>
        <v>0</v>
      </c>
      <c r="E324" s="446">
        <f>SUM(E319:E321)-E323</f>
        <v>0</v>
      </c>
    </row>
    <row r="325" spans="1:5">
      <c r="A325" s="447"/>
      <c r="B325" s="444" t="s">
        <v>634</v>
      </c>
      <c r="C325" s="443"/>
      <c r="D325" s="441"/>
      <c r="E325" s="441"/>
    </row>
    <row r="326" spans="1:5">
      <c r="A326" s="447"/>
      <c r="B326" s="442" t="s">
        <v>630</v>
      </c>
      <c r="C326" s="443"/>
      <c r="D326" s="441"/>
      <c r="E326" s="441"/>
    </row>
    <row r="327" spans="1:5">
      <c r="A327" s="447"/>
      <c r="B327" s="442" t="s">
        <v>631</v>
      </c>
      <c r="C327" s="443"/>
      <c r="D327" s="441"/>
      <c r="E327" s="441"/>
    </row>
    <row r="328" spans="1:5">
      <c r="A328" s="447"/>
      <c r="B328" s="444" t="s">
        <v>635</v>
      </c>
      <c r="C328" s="443"/>
      <c r="D328" s="441"/>
      <c r="E328" s="441"/>
    </row>
    <row r="329" spans="1:5">
      <c r="A329" s="447"/>
      <c r="B329" s="442" t="s">
        <v>633</v>
      </c>
      <c r="C329" s="443"/>
      <c r="D329" s="441"/>
      <c r="E329" s="441"/>
    </row>
    <row r="330" spans="1:5">
      <c r="A330" s="447"/>
      <c r="B330" s="445" t="s">
        <v>11</v>
      </c>
      <c r="C330" s="308"/>
      <c r="D330" s="446">
        <f>SUM(D325:D327)-D329</f>
        <v>0</v>
      </c>
      <c r="E330" s="446">
        <f>SUM(E325:E327)-E329</f>
        <v>0</v>
      </c>
    </row>
    <row r="331" spans="1:5">
      <c r="B331" s="976" t="s">
        <v>636</v>
      </c>
      <c r="C331" s="976"/>
      <c r="D331" s="976"/>
      <c r="E331" s="976"/>
    </row>
    <row r="333" spans="1:5">
      <c r="A333" s="261">
        <f>A307+1+1</f>
        <v>14</v>
      </c>
      <c r="B333" s="267" t="s">
        <v>637</v>
      </c>
    </row>
    <row r="334" spans="1:5">
      <c r="B334" s="267"/>
      <c r="D334" s="264"/>
      <c r="E334" s="268" t="str">
        <f>E308</f>
        <v>(Amount in Rs.)</v>
      </c>
    </row>
    <row r="335" spans="1:5" s="265" customFormat="1" ht="47.25">
      <c r="A335" s="261"/>
      <c r="B335" s="390" t="s">
        <v>0</v>
      </c>
      <c r="C335" s="328" t="str">
        <f>C309</f>
        <v>Figures as per IGAAP Period Ended
 April 01, 2016</v>
      </c>
      <c r="D335" s="271" t="s">
        <v>46</v>
      </c>
      <c r="E335" s="328" t="str">
        <f>E309</f>
        <v>Figures as per Ind AS Period Ended
 April 01, 2016</v>
      </c>
    </row>
    <row r="336" spans="1:5">
      <c r="B336" s="342"/>
      <c r="C336" s="330"/>
      <c r="D336" s="274"/>
      <c r="E336" s="331"/>
    </row>
    <row r="337" spans="2:5">
      <c r="B337" s="343" t="s">
        <v>638</v>
      </c>
      <c r="C337" s="286"/>
      <c r="D337" s="289"/>
      <c r="E337" s="286"/>
    </row>
    <row r="338" spans="2:5">
      <c r="B338" s="344" t="s">
        <v>639</v>
      </c>
      <c r="C338" s="284">
        <v>0</v>
      </c>
      <c r="D338" s="289">
        <v>0</v>
      </c>
      <c r="E338" s="284">
        <f>SUM(C338:D338)</f>
        <v>0</v>
      </c>
    </row>
    <row r="339" spans="2:5">
      <c r="B339" s="344" t="s">
        <v>640</v>
      </c>
      <c r="C339" s="284">
        <v>0</v>
      </c>
      <c r="D339" s="289">
        <v>0</v>
      </c>
      <c r="E339" s="284">
        <f>SUM(C339:D339)</f>
        <v>0</v>
      </c>
    </row>
    <row r="340" spans="2:5">
      <c r="B340" s="344" t="s">
        <v>541</v>
      </c>
      <c r="C340" s="291">
        <v>0</v>
      </c>
      <c r="D340" s="290">
        <f>-C340</f>
        <v>0</v>
      </c>
      <c r="E340" s="291">
        <f>SUM(C340:D340)</f>
        <v>0</v>
      </c>
    </row>
    <row r="341" spans="2:5">
      <c r="B341" s="346" t="s">
        <v>537</v>
      </c>
      <c r="C341" s="289">
        <f>SUM(C338:C340)</f>
        <v>0</v>
      </c>
      <c r="D341" s="289">
        <f>SUM(D338:D340)</f>
        <v>0</v>
      </c>
      <c r="E341" s="289">
        <f>SUM(E338:E340)</f>
        <v>0</v>
      </c>
    </row>
    <row r="342" spans="2:5">
      <c r="B342" s="335" t="s">
        <v>538</v>
      </c>
      <c r="C342" s="291">
        <v>0</v>
      </c>
      <c r="D342" s="290">
        <f>C342</f>
        <v>0</v>
      </c>
      <c r="E342" s="290">
        <f>D342</f>
        <v>0</v>
      </c>
    </row>
    <row r="343" spans="2:5">
      <c r="B343" s="378" t="s">
        <v>563</v>
      </c>
      <c r="C343" s="284">
        <f>C341-C342</f>
        <v>0</v>
      </c>
      <c r="D343" s="289">
        <f>D341+D342</f>
        <v>0</v>
      </c>
      <c r="E343" s="284">
        <f>SUM(C343:D343)</f>
        <v>0</v>
      </c>
    </row>
    <row r="344" spans="2:5">
      <c r="B344" s="344"/>
      <c r="C344" s="284"/>
      <c r="D344" s="289"/>
      <c r="E344" s="284"/>
    </row>
    <row r="345" spans="2:5">
      <c r="B345" s="380" t="s">
        <v>641</v>
      </c>
      <c r="C345" s="286"/>
      <c r="D345" s="289"/>
      <c r="E345" s="279"/>
    </row>
    <row r="346" spans="2:5">
      <c r="B346" s="376" t="s">
        <v>642</v>
      </c>
      <c r="C346" s="277">
        <v>0</v>
      </c>
      <c r="D346" s="289">
        <v>0</v>
      </c>
      <c r="E346" s="377">
        <f>C346-D346</f>
        <v>0</v>
      </c>
    </row>
    <row r="347" spans="2:5">
      <c r="B347" s="376" t="s">
        <v>643</v>
      </c>
      <c r="C347" s="448">
        <v>0</v>
      </c>
      <c r="D347" s="284">
        <f>-D123</f>
        <v>0</v>
      </c>
      <c r="E347" s="377">
        <f>C347+D347</f>
        <v>0</v>
      </c>
    </row>
    <row r="348" spans="2:5">
      <c r="B348" s="376" t="s">
        <v>644</v>
      </c>
      <c r="C348" s="448">
        <v>0</v>
      </c>
      <c r="D348" s="277">
        <v>0</v>
      </c>
      <c r="E348" s="348">
        <f>C348+D348</f>
        <v>0</v>
      </c>
    </row>
    <row r="349" spans="2:5">
      <c r="B349" s="378" t="s">
        <v>569</v>
      </c>
      <c r="C349" s="449">
        <v>0</v>
      </c>
      <c r="D349" s="292">
        <f>SUM(D346:D348)</f>
        <v>0</v>
      </c>
      <c r="E349" s="297">
        <f>SUM(E346:E348)</f>
        <v>0</v>
      </c>
    </row>
    <row r="350" spans="2:5">
      <c r="B350" s="376"/>
      <c r="C350" s="284"/>
      <c r="D350" s="289"/>
      <c r="E350" s="279"/>
    </row>
    <row r="351" spans="2:5">
      <c r="B351" s="380" t="s">
        <v>645</v>
      </c>
      <c r="C351" s="284"/>
      <c r="D351" s="289"/>
      <c r="E351" s="279"/>
    </row>
    <row r="352" spans="2:5">
      <c r="B352" s="376" t="s">
        <v>565</v>
      </c>
      <c r="C352" s="277">
        <v>0</v>
      </c>
      <c r="D352" s="277"/>
      <c r="E352" s="377">
        <f t="shared" ref="E352:E357" si="11">C352+D352</f>
        <v>0</v>
      </c>
    </row>
    <row r="353" spans="2:5">
      <c r="B353" s="376" t="s">
        <v>566</v>
      </c>
      <c r="C353" s="277">
        <v>0</v>
      </c>
      <c r="D353" s="277"/>
      <c r="E353" s="377">
        <f t="shared" si="11"/>
        <v>0</v>
      </c>
    </row>
    <row r="354" spans="2:5">
      <c r="B354" s="376" t="s">
        <v>567</v>
      </c>
      <c r="C354" s="277">
        <v>0</v>
      </c>
      <c r="D354" s="277"/>
      <c r="E354" s="377">
        <f t="shared" si="11"/>
        <v>0</v>
      </c>
    </row>
    <row r="355" spans="2:5">
      <c r="B355" s="378" t="s">
        <v>537</v>
      </c>
      <c r="C355" s="277">
        <v>0</v>
      </c>
      <c r="D355" s="304">
        <f>SUM(D352:D354)</f>
        <v>0</v>
      </c>
      <c r="E355" s="347">
        <f t="shared" si="11"/>
        <v>0</v>
      </c>
    </row>
    <row r="356" spans="2:5">
      <c r="B356" s="376" t="s">
        <v>568</v>
      </c>
      <c r="C356" s="277">
        <v>0</v>
      </c>
      <c r="D356" s="277"/>
      <c r="E356" s="377">
        <f t="shared" si="11"/>
        <v>0</v>
      </c>
    </row>
    <row r="357" spans="2:5">
      <c r="B357" s="418" t="s">
        <v>646</v>
      </c>
      <c r="C357" s="277">
        <v>0</v>
      </c>
      <c r="D357" s="292">
        <f>+D355-D356</f>
        <v>0</v>
      </c>
      <c r="E357" s="347">
        <f t="shared" si="11"/>
        <v>0</v>
      </c>
    </row>
    <row r="358" spans="2:5">
      <c r="B358" s="376"/>
      <c r="C358" s="284"/>
      <c r="D358" s="289"/>
      <c r="E358" s="279"/>
    </row>
    <row r="359" spans="2:5">
      <c r="B359" s="380" t="s">
        <v>647</v>
      </c>
      <c r="C359" s="284"/>
      <c r="D359" s="289"/>
      <c r="E359" s="279"/>
    </row>
    <row r="360" spans="2:5">
      <c r="B360" s="376" t="s">
        <v>571</v>
      </c>
      <c r="C360" s="369">
        <v>0</v>
      </c>
      <c r="D360" s="289">
        <v>0</v>
      </c>
      <c r="E360" s="377">
        <f t="shared" ref="E360:E365" si="12">C360+D360</f>
        <v>0</v>
      </c>
    </row>
    <row r="361" spans="2:5">
      <c r="B361" s="376" t="s">
        <v>572</v>
      </c>
      <c r="C361" s="369">
        <v>0</v>
      </c>
      <c r="D361" s="284"/>
      <c r="E361" s="377">
        <f t="shared" si="12"/>
        <v>0</v>
      </c>
    </row>
    <row r="362" spans="2:5">
      <c r="B362" s="376" t="s">
        <v>573</v>
      </c>
      <c r="C362" s="369">
        <v>0</v>
      </c>
      <c r="D362" s="369"/>
      <c r="E362" s="377">
        <f t="shared" si="12"/>
        <v>0</v>
      </c>
    </row>
    <row r="363" spans="2:5">
      <c r="B363" s="378" t="s">
        <v>537</v>
      </c>
      <c r="C363" s="369">
        <v>0</v>
      </c>
      <c r="D363" s="292">
        <f>SUM(D360:D362)</f>
        <v>0</v>
      </c>
      <c r="E363" s="347">
        <f t="shared" si="12"/>
        <v>0</v>
      </c>
    </row>
    <row r="364" spans="2:5">
      <c r="B364" s="376" t="s">
        <v>568</v>
      </c>
      <c r="C364" s="369">
        <v>0</v>
      </c>
      <c r="D364" s="369"/>
      <c r="E364" s="377">
        <f t="shared" si="12"/>
        <v>0</v>
      </c>
    </row>
    <row r="365" spans="2:5">
      <c r="B365" s="378" t="s">
        <v>576</v>
      </c>
      <c r="C365" s="369">
        <v>0</v>
      </c>
      <c r="D365" s="292">
        <f>+D363-D364</f>
        <v>0</v>
      </c>
      <c r="E365" s="347">
        <f t="shared" si="12"/>
        <v>0</v>
      </c>
    </row>
    <row r="366" spans="2:5">
      <c r="B366" s="378"/>
      <c r="C366" s="369"/>
      <c r="D366" s="297"/>
      <c r="E366" s="377"/>
    </row>
    <row r="367" spans="2:5">
      <c r="B367" s="380" t="s">
        <v>648</v>
      </c>
      <c r="C367" s="369"/>
      <c r="D367" s="297"/>
      <c r="E367" s="377"/>
    </row>
    <row r="368" spans="2:5">
      <c r="B368" s="376" t="s">
        <v>571</v>
      </c>
      <c r="C368" s="369">
        <v>0</v>
      </c>
      <c r="D368" s="289">
        <v>0</v>
      </c>
      <c r="E368" s="377">
        <f t="shared" ref="E368:E373" si="13">C368+D368</f>
        <v>0</v>
      </c>
    </row>
    <row r="369" spans="2:5">
      <c r="B369" s="376" t="s">
        <v>572</v>
      </c>
      <c r="C369" s="369">
        <v>0</v>
      </c>
      <c r="D369" s="284"/>
      <c r="E369" s="377">
        <f t="shared" si="13"/>
        <v>0</v>
      </c>
    </row>
    <row r="370" spans="2:5">
      <c r="B370" s="376" t="s">
        <v>573</v>
      </c>
      <c r="C370" s="369">
        <v>0</v>
      </c>
      <c r="D370" s="369"/>
      <c r="E370" s="377">
        <f t="shared" si="13"/>
        <v>0</v>
      </c>
    </row>
    <row r="371" spans="2:5">
      <c r="B371" s="378" t="s">
        <v>537</v>
      </c>
      <c r="C371" s="369">
        <v>0</v>
      </c>
      <c r="D371" s="292">
        <f>SUM(D368:D370)</f>
        <v>0</v>
      </c>
      <c r="E371" s="347">
        <f t="shared" si="13"/>
        <v>0</v>
      </c>
    </row>
    <row r="372" spans="2:5">
      <c r="B372" s="376" t="s">
        <v>568</v>
      </c>
      <c r="C372" s="369">
        <v>0</v>
      </c>
      <c r="D372" s="369"/>
      <c r="E372" s="377">
        <f t="shared" si="13"/>
        <v>0</v>
      </c>
    </row>
    <row r="373" spans="2:5">
      <c r="B373" s="378" t="s">
        <v>578</v>
      </c>
      <c r="C373" s="369">
        <v>0</v>
      </c>
      <c r="D373" s="292">
        <f>+D371-D372</f>
        <v>0</v>
      </c>
      <c r="E373" s="347">
        <f t="shared" si="13"/>
        <v>0</v>
      </c>
    </row>
    <row r="374" spans="2:5">
      <c r="B374" s="378"/>
      <c r="C374" s="369"/>
      <c r="D374" s="297"/>
      <c r="E374" s="377"/>
    </row>
    <row r="375" spans="2:5">
      <c r="B375" s="405" t="s">
        <v>649</v>
      </c>
      <c r="C375" s="369"/>
      <c r="D375" s="297"/>
      <c r="E375" s="377"/>
    </row>
    <row r="376" spans="2:5">
      <c r="B376" s="406" t="s">
        <v>609</v>
      </c>
      <c r="C376" s="369">
        <v>0</v>
      </c>
      <c r="D376" s="284"/>
      <c r="E376" s="377">
        <f t="shared" ref="E376:E381" si="14">C376+D376</f>
        <v>0</v>
      </c>
    </row>
    <row r="377" spans="2:5">
      <c r="B377" s="407" t="s">
        <v>650</v>
      </c>
      <c r="C377" s="369">
        <v>0</v>
      </c>
      <c r="D377" s="284"/>
      <c r="E377" s="377">
        <f t="shared" si="14"/>
        <v>0</v>
      </c>
    </row>
    <row r="378" spans="2:5">
      <c r="B378" s="407" t="s">
        <v>611</v>
      </c>
      <c r="C378" s="369">
        <v>0</v>
      </c>
      <c r="D378" s="369"/>
      <c r="E378" s="377">
        <f t="shared" si="14"/>
        <v>0</v>
      </c>
    </row>
    <row r="379" spans="2:5">
      <c r="B379" s="406" t="s">
        <v>651</v>
      </c>
      <c r="C379" s="369">
        <v>0</v>
      </c>
      <c r="D379" s="292">
        <f>SUM(D376:D378)</f>
        <v>0</v>
      </c>
      <c r="E379" s="347">
        <f t="shared" si="14"/>
        <v>0</v>
      </c>
    </row>
    <row r="380" spans="2:5">
      <c r="B380" s="407" t="s">
        <v>650</v>
      </c>
      <c r="C380" s="369">
        <v>0</v>
      </c>
      <c r="D380" s="369"/>
      <c r="E380" s="377">
        <f t="shared" si="14"/>
        <v>0</v>
      </c>
    </row>
    <row r="381" spans="2:5">
      <c r="B381" s="407" t="s">
        <v>611</v>
      </c>
      <c r="C381" s="369">
        <v>0</v>
      </c>
      <c r="D381" s="292">
        <f>+D379-D380</f>
        <v>0</v>
      </c>
      <c r="E381" s="347">
        <f t="shared" si="14"/>
        <v>0</v>
      </c>
    </row>
    <row r="382" spans="2:5">
      <c r="B382" s="378" t="s">
        <v>580</v>
      </c>
      <c r="C382" s="369"/>
      <c r="D382" s="297"/>
      <c r="E382" s="377"/>
    </row>
    <row r="383" spans="2:5">
      <c r="B383" s="378"/>
      <c r="C383" s="369"/>
      <c r="D383" s="297"/>
      <c r="E383" s="377"/>
    </row>
    <row r="384" spans="2:5">
      <c r="B384" s="380" t="s">
        <v>652</v>
      </c>
      <c r="C384" s="369"/>
      <c r="D384" s="297"/>
      <c r="E384" s="377"/>
    </row>
    <row r="385" spans="2:5">
      <c r="B385" s="376" t="s">
        <v>571</v>
      </c>
      <c r="C385" s="369">
        <v>0</v>
      </c>
      <c r="D385" s="289">
        <v>0</v>
      </c>
      <c r="E385" s="377">
        <f t="shared" ref="E385:E390" si="15">C385+D385</f>
        <v>0</v>
      </c>
    </row>
    <row r="386" spans="2:5">
      <c r="B386" s="376" t="s">
        <v>572</v>
      </c>
      <c r="C386" s="369">
        <v>0</v>
      </c>
      <c r="D386" s="284"/>
      <c r="E386" s="377">
        <f t="shared" si="15"/>
        <v>0</v>
      </c>
    </row>
    <row r="387" spans="2:5">
      <c r="B387" s="376" t="s">
        <v>573</v>
      </c>
      <c r="C387" s="369">
        <v>0</v>
      </c>
      <c r="D387" s="369"/>
      <c r="E387" s="377">
        <f t="shared" si="15"/>
        <v>0</v>
      </c>
    </row>
    <row r="388" spans="2:5">
      <c r="B388" s="378" t="s">
        <v>537</v>
      </c>
      <c r="C388" s="369">
        <v>0</v>
      </c>
      <c r="D388" s="292">
        <f>SUM(D385:D387)</f>
        <v>0</v>
      </c>
      <c r="E388" s="347">
        <f t="shared" si="15"/>
        <v>0</v>
      </c>
    </row>
    <row r="389" spans="2:5">
      <c r="B389" s="376" t="s">
        <v>568</v>
      </c>
      <c r="C389" s="369">
        <v>0</v>
      </c>
      <c r="D389" s="369"/>
      <c r="E389" s="377">
        <f t="shared" si="15"/>
        <v>0</v>
      </c>
    </row>
    <row r="390" spans="2:5">
      <c r="B390" s="378" t="s">
        <v>582</v>
      </c>
      <c r="C390" s="369">
        <v>0</v>
      </c>
      <c r="D390" s="292">
        <f>+D388-D389</f>
        <v>0</v>
      </c>
      <c r="E390" s="347">
        <f t="shared" si="15"/>
        <v>0</v>
      </c>
    </row>
    <row r="391" spans="2:5">
      <c r="B391" s="378"/>
      <c r="C391" s="369"/>
      <c r="D391" s="297"/>
      <c r="E391" s="377"/>
    </row>
    <row r="392" spans="2:5">
      <c r="B392" s="380" t="s">
        <v>653</v>
      </c>
      <c r="C392" s="369"/>
      <c r="D392" s="297"/>
      <c r="E392" s="377"/>
    </row>
    <row r="393" spans="2:5">
      <c r="B393" s="376" t="s">
        <v>571</v>
      </c>
      <c r="C393" s="369">
        <v>0</v>
      </c>
      <c r="D393" s="289">
        <v>0</v>
      </c>
      <c r="E393" s="377">
        <f>C393+D393</f>
        <v>0</v>
      </c>
    </row>
    <row r="394" spans="2:5">
      <c r="B394" s="376" t="s">
        <v>572</v>
      </c>
      <c r="C394" s="369">
        <v>0</v>
      </c>
      <c r="D394" s="284">
        <v>0</v>
      </c>
      <c r="E394" s="377">
        <f>C394+D394</f>
        <v>0</v>
      </c>
    </row>
    <row r="395" spans="2:5">
      <c r="B395" s="376" t="s">
        <v>573</v>
      </c>
      <c r="C395" s="369">
        <v>0</v>
      </c>
      <c r="D395" s="369">
        <v>0</v>
      </c>
      <c r="E395" s="377">
        <f>C395+D395</f>
        <v>0</v>
      </c>
    </row>
    <row r="396" spans="2:5">
      <c r="B396" s="378" t="s">
        <v>537</v>
      </c>
      <c r="C396" s="392">
        <f>+C395+C393</f>
        <v>0</v>
      </c>
      <c r="D396" s="292">
        <f>SUM(D393:D395)</f>
        <v>0</v>
      </c>
      <c r="E396" s="347">
        <f>C396+D396</f>
        <v>0</v>
      </c>
    </row>
    <row r="397" spans="2:5">
      <c r="B397" s="376" t="s">
        <v>568</v>
      </c>
      <c r="C397" s="369">
        <v>0</v>
      </c>
      <c r="D397" s="369">
        <v>0</v>
      </c>
      <c r="E397" s="377">
        <f>C397+D397</f>
        <v>0</v>
      </c>
    </row>
    <row r="398" spans="2:5">
      <c r="B398" s="378" t="s">
        <v>585</v>
      </c>
      <c r="C398" s="450">
        <f>+C396-C397</f>
        <v>0</v>
      </c>
      <c r="D398" s="450">
        <f>+D396-D397</f>
        <v>0</v>
      </c>
      <c r="E398" s="450">
        <f>+E396-E397</f>
        <v>0</v>
      </c>
    </row>
    <row r="399" spans="2:5">
      <c r="B399" s="378"/>
      <c r="C399" s="451"/>
      <c r="D399" s="284"/>
      <c r="E399" s="377"/>
    </row>
    <row r="400" spans="2:5">
      <c r="B400" s="378"/>
      <c r="C400" s="451"/>
      <c r="D400" s="291"/>
      <c r="E400" s="377"/>
    </row>
    <row r="401" spans="1:5">
      <c r="B401" s="452" t="s">
        <v>654</v>
      </c>
      <c r="C401" s="349">
        <f>+C343+C349+C357+C365+C373+C382+C390+C398</f>
        <v>0</v>
      </c>
      <c r="D401" s="453">
        <f>+D398</f>
        <v>0</v>
      </c>
      <c r="E401" s="349">
        <f>+E343+E349+E357+E365+E373+E382+E390+E398</f>
        <v>0</v>
      </c>
    </row>
    <row r="402" spans="1:5">
      <c r="B402" s="386"/>
      <c r="C402" s="387"/>
      <c r="D402" s="388"/>
      <c r="E402" s="352"/>
    </row>
    <row r="403" spans="1:5" ht="33" customHeight="1">
      <c r="A403" s="454"/>
      <c r="B403" s="969" t="s">
        <v>655</v>
      </c>
      <c r="C403" s="970"/>
      <c r="D403" s="970"/>
      <c r="E403" s="971"/>
    </row>
    <row r="404" spans="1:5">
      <c r="A404" s="454"/>
      <c r="B404" s="972" t="s">
        <v>656</v>
      </c>
      <c r="C404" s="973"/>
      <c r="D404" s="973"/>
      <c r="E404" s="974"/>
    </row>
    <row r="405" spans="1:5">
      <c r="A405" s="454"/>
      <c r="B405" s="972" t="s">
        <v>657</v>
      </c>
      <c r="C405" s="973"/>
      <c r="D405" s="973"/>
      <c r="E405" s="974"/>
    </row>
    <row r="406" spans="1:5">
      <c r="B406" s="967" t="s">
        <v>658</v>
      </c>
      <c r="C406" s="968"/>
      <c r="D406" s="374"/>
      <c r="E406" s="279"/>
    </row>
    <row r="407" spans="1:5">
      <c r="B407" s="354"/>
      <c r="C407" s="355"/>
      <c r="D407" s="356"/>
      <c r="E407" s="357"/>
    </row>
    <row r="408" spans="1:5" s="265" customFormat="1" ht="47.25">
      <c r="A408" s="261"/>
      <c r="B408" s="390" t="s">
        <v>0</v>
      </c>
      <c r="C408" s="328" t="str">
        <f>C335</f>
        <v>Figures as per IGAAP Period Ended
 April 01, 2016</v>
      </c>
      <c r="D408" s="271" t="s">
        <v>46</v>
      </c>
      <c r="E408" s="328" t="str">
        <f>E335</f>
        <v>Figures as per Ind AS Period Ended
 April 01, 2016</v>
      </c>
    </row>
    <row r="409" spans="1:5">
      <c r="B409" s="391"/>
      <c r="C409" s="392"/>
      <c r="D409" s="393"/>
      <c r="E409" s="286"/>
    </row>
    <row r="410" spans="1:5">
      <c r="B410" s="394" t="s">
        <v>589</v>
      </c>
      <c r="C410" s="284"/>
      <c r="D410" s="289"/>
      <c r="E410" s="286"/>
    </row>
    <row r="411" spans="1:5">
      <c r="B411" s="395" t="s">
        <v>590</v>
      </c>
      <c r="C411" s="369">
        <v>0</v>
      </c>
      <c r="D411" s="289">
        <f>-C411</f>
        <v>0</v>
      </c>
      <c r="E411" s="345">
        <f>C411+D411</f>
        <v>0</v>
      </c>
    </row>
    <row r="412" spans="1:5">
      <c r="B412" s="395" t="s">
        <v>591</v>
      </c>
      <c r="C412" s="284">
        <v>0</v>
      </c>
      <c r="D412" s="289">
        <f>-C412</f>
        <v>0</v>
      </c>
      <c r="E412" s="345">
        <f>C412+D412</f>
        <v>0</v>
      </c>
    </row>
    <row r="413" spans="1:5">
      <c r="B413" s="395" t="s">
        <v>592</v>
      </c>
      <c r="C413" s="284">
        <v>0</v>
      </c>
      <c r="D413" s="289">
        <f>-C413</f>
        <v>0</v>
      </c>
      <c r="E413" s="348">
        <f>C413+D413</f>
        <v>0</v>
      </c>
    </row>
    <row r="414" spans="1:5">
      <c r="B414" s="395"/>
      <c r="C414" s="292">
        <f>SUM(C411:C413)</f>
        <v>0</v>
      </c>
      <c r="D414" s="304">
        <f>-C414</f>
        <v>0</v>
      </c>
      <c r="E414" s="292">
        <f>SUM(E411:E413)</f>
        <v>0</v>
      </c>
    </row>
    <row r="415" spans="1:5">
      <c r="B415" s="395" t="s">
        <v>593</v>
      </c>
      <c r="C415" s="284">
        <v>0</v>
      </c>
      <c r="D415" s="289">
        <f>C415</f>
        <v>0</v>
      </c>
      <c r="E415" s="345">
        <v>0</v>
      </c>
    </row>
    <row r="416" spans="1:5">
      <c r="B416" s="378" t="s">
        <v>563</v>
      </c>
      <c r="C416" s="292"/>
      <c r="D416" s="393"/>
      <c r="E416" s="396"/>
    </row>
    <row r="417" spans="2:5">
      <c r="B417" s="378"/>
      <c r="C417" s="284"/>
      <c r="D417" s="289"/>
      <c r="E417" s="286"/>
    </row>
    <row r="418" spans="2:5">
      <c r="B418" s="394" t="s">
        <v>594</v>
      </c>
      <c r="C418" s="284"/>
      <c r="D418" s="289"/>
      <c r="E418" s="286"/>
    </row>
    <row r="419" spans="2:5">
      <c r="B419" s="395" t="s">
        <v>590</v>
      </c>
      <c r="C419" s="369">
        <v>0</v>
      </c>
      <c r="D419" s="289">
        <f>-C419</f>
        <v>0</v>
      </c>
      <c r="E419" s="345">
        <f>C419+D419</f>
        <v>0</v>
      </c>
    </row>
    <row r="420" spans="2:5">
      <c r="B420" s="395" t="s">
        <v>591</v>
      </c>
      <c r="C420" s="284">
        <v>0</v>
      </c>
      <c r="D420" s="289">
        <f>-C420</f>
        <v>0</v>
      </c>
      <c r="E420" s="345">
        <f>C420+D420</f>
        <v>0</v>
      </c>
    </row>
    <row r="421" spans="2:5">
      <c r="B421" s="395" t="s">
        <v>592</v>
      </c>
      <c r="C421" s="284">
        <v>0</v>
      </c>
      <c r="D421" s="289">
        <f>-C421</f>
        <v>0</v>
      </c>
      <c r="E421" s="348">
        <f>C421+D421</f>
        <v>0</v>
      </c>
    </row>
    <row r="422" spans="2:5">
      <c r="B422" s="395"/>
      <c r="C422" s="292">
        <f>SUM(C419:C421)</f>
        <v>0</v>
      </c>
      <c r="D422" s="397">
        <f>-C422</f>
        <v>0</v>
      </c>
      <c r="E422" s="292">
        <f>SUM(E419:E421)</f>
        <v>0</v>
      </c>
    </row>
    <row r="423" spans="2:5">
      <c r="B423" s="395" t="s">
        <v>593</v>
      </c>
      <c r="C423" s="284">
        <v>0</v>
      </c>
      <c r="D423" s="312">
        <f>C423</f>
        <v>0</v>
      </c>
      <c r="E423" s="345">
        <v>0</v>
      </c>
    </row>
    <row r="424" spans="2:5">
      <c r="B424" s="378" t="s">
        <v>569</v>
      </c>
      <c r="C424" s="292"/>
      <c r="D424" s="388"/>
      <c r="E424" s="347"/>
    </row>
    <row r="425" spans="2:5">
      <c r="B425" s="395"/>
      <c r="C425" s="284"/>
      <c r="D425" s="312"/>
      <c r="E425" s="345"/>
    </row>
    <row r="426" spans="2:5">
      <c r="B426" s="394" t="s">
        <v>659</v>
      </c>
      <c r="C426" s="284"/>
      <c r="D426" s="289"/>
      <c r="E426" s="286"/>
    </row>
    <row r="427" spans="2:5">
      <c r="B427" s="395" t="s">
        <v>590</v>
      </c>
      <c r="C427" s="369">
        <v>0</v>
      </c>
      <c r="D427" s="289">
        <f>-C427</f>
        <v>0</v>
      </c>
      <c r="E427" s="345">
        <f>C427+D427</f>
        <v>0</v>
      </c>
    </row>
    <row r="428" spans="2:5">
      <c r="B428" s="395" t="s">
        <v>591</v>
      </c>
      <c r="C428" s="284">
        <v>0</v>
      </c>
      <c r="D428" s="289">
        <f>-C428</f>
        <v>0</v>
      </c>
      <c r="E428" s="345">
        <f>C428+D428</f>
        <v>0</v>
      </c>
    </row>
    <row r="429" spans="2:5">
      <c r="B429" s="395" t="s">
        <v>592</v>
      </c>
      <c r="C429" s="284">
        <v>0</v>
      </c>
      <c r="D429" s="289">
        <f>-C429</f>
        <v>0</v>
      </c>
      <c r="E429" s="348">
        <f>C429+D429</f>
        <v>0</v>
      </c>
    </row>
    <row r="430" spans="2:5">
      <c r="B430" s="395"/>
      <c r="C430" s="292">
        <f>SUM(C427:C429)</f>
        <v>0</v>
      </c>
      <c r="D430" s="304">
        <f>-C430</f>
        <v>0</v>
      </c>
      <c r="E430" s="292">
        <f>SUM(E427:E429)</f>
        <v>0</v>
      </c>
    </row>
    <row r="431" spans="2:5">
      <c r="B431" s="395" t="s">
        <v>593</v>
      </c>
      <c r="C431" s="284">
        <v>0</v>
      </c>
      <c r="D431" s="289">
        <f>C431</f>
        <v>0</v>
      </c>
      <c r="E431" s="345">
        <v>0</v>
      </c>
    </row>
    <row r="432" spans="2:5">
      <c r="B432" s="378" t="s">
        <v>574</v>
      </c>
      <c r="C432" s="292"/>
      <c r="D432" s="393"/>
      <c r="E432" s="396"/>
    </row>
    <row r="433" spans="2:5">
      <c r="B433" s="394" t="s">
        <v>660</v>
      </c>
      <c r="C433" s="284"/>
      <c r="D433" s="289"/>
      <c r="E433" s="286"/>
    </row>
    <row r="434" spans="2:5">
      <c r="B434" s="395" t="s">
        <v>590</v>
      </c>
      <c r="C434" s="369">
        <v>0</v>
      </c>
      <c r="D434" s="289">
        <v>0</v>
      </c>
      <c r="E434" s="345">
        <f>C434+D434</f>
        <v>0</v>
      </c>
    </row>
    <row r="435" spans="2:5">
      <c r="B435" s="395" t="s">
        <v>591</v>
      </c>
      <c r="C435" s="284">
        <v>0</v>
      </c>
      <c r="D435" s="289">
        <v>0</v>
      </c>
      <c r="E435" s="345">
        <f>C435+D435</f>
        <v>0</v>
      </c>
    </row>
    <row r="436" spans="2:5">
      <c r="B436" s="395" t="s">
        <v>592</v>
      </c>
      <c r="C436" s="284">
        <v>0</v>
      </c>
      <c r="D436" s="289">
        <f>-C436</f>
        <v>0</v>
      </c>
      <c r="E436" s="348">
        <f>C436+D436</f>
        <v>0</v>
      </c>
    </row>
    <row r="437" spans="2:5">
      <c r="B437" s="378"/>
      <c r="C437" s="292">
        <f>SUM(C434:C436)</f>
        <v>0</v>
      </c>
      <c r="D437" s="292">
        <f>SUM(D434:D436)</f>
        <v>0</v>
      </c>
      <c r="E437" s="292">
        <f>SUM(E434:E436)</f>
        <v>0</v>
      </c>
    </row>
    <row r="438" spans="2:5">
      <c r="B438" s="395" t="s">
        <v>593</v>
      </c>
      <c r="C438" s="284">
        <v>0</v>
      </c>
      <c r="D438" s="312">
        <f>C438</f>
        <v>0</v>
      </c>
      <c r="E438" s="345">
        <v>0</v>
      </c>
    </row>
    <row r="439" spans="2:5">
      <c r="B439" s="378" t="s">
        <v>576</v>
      </c>
      <c r="C439" s="292"/>
      <c r="D439" s="292"/>
      <c r="E439" s="347"/>
    </row>
    <row r="440" spans="2:5">
      <c r="B440" s="394" t="s">
        <v>661</v>
      </c>
      <c r="C440" s="284"/>
      <c r="D440" s="312"/>
      <c r="E440" s="345"/>
    </row>
    <row r="441" spans="2:5">
      <c r="B441" s="395" t="s">
        <v>662</v>
      </c>
      <c r="C441" s="284">
        <v>0</v>
      </c>
      <c r="D441" s="312">
        <v>0</v>
      </c>
      <c r="E441" s="345">
        <f>C441+D441</f>
        <v>0</v>
      </c>
    </row>
    <row r="442" spans="2:5">
      <c r="B442" s="395" t="s">
        <v>663</v>
      </c>
      <c r="C442" s="284">
        <v>0</v>
      </c>
      <c r="D442" s="312">
        <v>0</v>
      </c>
      <c r="E442" s="345">
        <f t="shared" ref="E442:E453" si="16">C442+D442</f>
        <v>0</v>
      </c>
    </row>
    <row r="443" spans="2:5">
      <c r="B443" s="395" t="s">
        <v>664</v>
      </c>
      <c r="C443" s="284">
        <v>0</v>
      </c>
      <c r="D443" s="312">
        <v>0</v>
      </c>
      <c r="E443" s="345">
        <f t="shared" si="16"/>
        <v>0</v>
      </c>
    </row>
    <row r="444" spans="2:5">
      <c r="B444" s="395" t="s">
        <v>665</v>
      </c>
      <c r="C444" s="284">
        <v>0</v>
      </c>
      <c r="D444" s="312">
        <v>0</v>
      </c>
      <c r="E444" s="345">
        <f t="shared" si="16"/>
        <v>0</v>
      </c>
    </row>
    <row r="445" spans="2:5">
      <c r="B445" s="395" t="s">
        <v>666</v>
      </c>
      <c r="C445" s="284">
        <v>0</v>
      </c>
      <c r="D445" s="312">
        <v>0</v>
      </c>
      <c r="E445" s="345">
        <f t="shared" si="16"/>
        <v>0</v>
      </c>
    </row>
    <row r="446" spans="2:5">
      <c r="B446" s="395" t="s">
        <v>667</v>
      </c>
      <c r="C446" s="284">
        <v>0</v>
      </c>
      <c r="D446" s="312">
        <v>0</v>
      </c>
      <c r="E446" s="345">
        <f t="shared" si="16"/>
        <v>0</v>
      </c>
    </row>
    <row r="447" spans="2:5">
      <c r="B447" s="395" t="s">
        <v>668</v>
      </c>
      <c r="C447" s="284">
        <v>0</v>
      </c>
      <c r="D447" s="312">
        <v>0</v>
      </c>
      <c r="E447" s="345">
        <f t="shared" si="16"/>
        <v>0</v>
      </c>
    </row>
    <row r="448" spans="2:5">
      <c r="B448" s="395" t="s">
        <v>669</v>
      </c>
      <c r="C448" s="284">
        <v>0</v>
      </c>
      <c r="D448" s="312">
        <v>0</v>
      </c>
      <c r="E448" s="345">
        <f t="shared" si="16"/>
        <v>0</v>
      </c>
    </row>
    <row r="449" spans="1:5">
      <c r="B449" s="395" t="s">
        <v>670</v>
      </c>
      <c r="C449" s="284">
        <v>0</v>
      </c>
      <c r="D449" s="312">
        <v>0</v>
      </c>
      <c r="E449" s="345">
        <f t="shared" si="16"/>
        <v>0</v>
      </c>
    </row>
    <row r="450" spans="1:5">
      <c r="B450" s="395" t="s">
        <v>671</v>
      </c>
      <c r="C450" s="284">
        <v>0</v>
      </c>
      <c r="D450" s="312">
        <v>0</v>
      </c>
      <c r="E450" s="345">
        <f t="shared" si="16"/>
        <v>0</v>
      </c>
    </row>
    <row r="451" spans="1:5">
      <c r="B451" s="395" t="s">
        <v>672</v>
      </c>
      <c r="C451" s="284">
        <v>0</v>
      </c>
      <c r="D451" s="312">
        <v>0</v>
      </c>
      <c r="E451" s="345">
        <f t="shared" si="16"/>
        <v>0</v>
      </c>
    </row>
    <row r="452" spans="1:5">
      <c r="B452" s="395" t="s">
        <v>673</v>
      </c>
      <c r="C452" s="284">
        <v>0</v>
      </c>
      <c r="D452" s="312">
        <v>0</v>
      </c>
      <c r="E452" s="345">
        <f t="shared" si="16"/>
        <v>0</v>
      </c>
    </row>
    <row r="453" spans="1:5">
      <c r="B453" s="395" t="s">
        <v>674</v>
      </c>
      <c r="C453" s="284">
        <v>0</v>
      </c>
      <c r="D453" s="312">
        <f>-C453</f>
        <v>0</v>
      </c>
      <c r="E453" s="345">
        <f t="shared" si="16"/>
        <v>0</v>
      </c>
    </row>
    <row r="454" spans="1:5">
      <c r="B454" s="395" t="s">
        <v>675</v>
      </c>
      <c r="C454" s="284">
        <v>0</v>
      </c>
      <c r="D454" s="312">
        <v>0</v>
      </c>
      <c r="E454" s="345">
        <v>0</v>
      </c>
    </row>
    <row r="455" spans="1:5">
      <c r="B455" s="378" t="s">
        <v>578</v>
      </c>
      <c r="C455" s="292">
        <f>SUM(C441:C454)</f>
        <v>0</v>
      </c>
      <c r="D455" s="292">
        <f>SUM(D441:D454)</f>
        <v>0</v>
      </c>
      <c r="E455" s="292">
        <f>SUM(E441:E454)</f>
        <v>0</v>
      </c>
    </row>
    <row r="456" spans="1:5">
      <c r="B456" s="395"/>
      <c r="C456" s="284"/>
      <c r="D456" s="312"/>
      <c r="E456" s="345"/>
    </row>
    <row r="457" spans="1:5">
      <c r="B457" s="385" t="s">
        <v>11</v>
      </c>
      <c r="C457" s="366">
        <f>C416+C424+C432+C439+C455</f>
        <v>0</v>
      </c>
      <c r="D457" s="366">
        <f>D416+D424+D432+D439+D455</f>
        <v>0</v>
      </c>
      <c r="E457" s="366">
        <f>E416+E424+E432+E439+E455</f>
        <v>0</v>
      </c>
    </row>
    <row r="458" spans="1:5">
      <c r="B458" s="973"/>
      <c r="C458" s="973"/>
      <c r="D458" s="973"/>
      <c r="E458" s="973"/>
    </row>
    <row r="459" spans="1:5" ht="15.75" customHeight="1">
      <c r="B459" s="975" t="s">
        <v>676</v>
      </c>
      <c r="C459" s="975"/>
      <c r="D459" s="975"/>
      <c r="E459" s="975"/>
    </row>
    <row r="460" spans="1:5" ht="21">
      <c r="B460" s="455" t="s">
        <v>677</v>
      </c>
    </row>
    <row r="462" spans="1:5">
      <c r="A462" s="261">
        <f>A333+1</f>
        <v>15</v>
      </c>
      <c r="B462" s="267" t="s">
        <v>678</v>
      </c>
    </row>
    <row r="463" spans="1:5">
      <c r="D463" s="264"/>
      <c r="E463" s="268" t="str">
        <f>E334</f>
        <v>(Amount in Rs.)</v>
      </c>
    </row>
    <row r="464" spans="1:5" s="265" customFormat="1" ht="47.25">
      <c r="A464" s="261"/>
      <c r="B464" s="390" t="s">
        <v>0</v>
      </c>
      <c r="C464" s="328" t="str">
        <f>C335</f>
        <v>Figures as per IGAAP Period Ended
 April 01, 2016</v>
      </c>
      <c r="D464" s="271" t="s">
        <v>46</v>
      </c>
      <c r="E464" s="328" t="str">
        <f>E335</f>
        <v>Figures as per Ind AS Period Ended
 April 01, 2016</v>
      </c>
    </row>
    <row r="465" spans="1:5">
      <c r="B465" s="286"/>
      <c r="C465" s="456"/>
      <c r="D465" s="282"/>
      <c r="E465" s="279"/>
    </row>
    <row r="466" spans="1:5">
      <c r="B466" s="344" t="s">
        <v>679</v>
      </c>
      <c r="C466" s="284">
        <v>0</v>
      </c>
      <c r="D466" s="289">
        <v>0</v>
      </c>
      <c r="E466" s="377">
        <f t="shared" ref="E466:E471" si="17">C466+D466</f>
        <v>0</v>
      </c>
    </row>
    <row r="467" spans="1:5">
      <c r="B467" s="344" t="s">
        <v>680</v>
      </c>
      <c r="C467" s="369">
        <v>0</v>
      </c>
      <c r="D467" s="289">
        <v>0</v>
      </c>
      <c r="E467" s="377">
        <f t="shared" si="17"/>
        <v>0</v>
      </c>
    </row>
    <row r="468" spans="1:5">
      <c r="B468" s="344" t="s">
        <v>681</v>
      </c>
      <c r="C468" s="369">
        <v>0</v>
      </c>
      <c r="D468" s="289">
        <v>0</v>
      </c>
      <c r="E468" s="377">
        <f t="shared" si="17"/>
        <v>0</v>
      </c>
    </row>
    <row r="469" spans="1:5">
      <c r="B469" s="344" t="s">
        <v>682</v>
      </c>
      <c r="C469" s="284">
        <v>0</v>
      </c>
      <c r="D469" s="289">
        <v>0</v>
      </c>
      <c r="E469" s="377">
        <f t="shared" si="17"/>
        <v>0</v>
      </c>
    </row>
    <row r="470" spans="1:5">
      <c r="B470" s="344" t="s">
        <v>683</v>
      </c>
      <c r="C470" s="284"/>
      <c r="D470" s="289"/>
      <c r="E470" s="377"/>
    </row>
    <row r="471" spans="1:5">
      <c r="B471" s="344" t="s">
        <v>684</v>
      </c>
      <c r="C471" s="369">
        <v>0</v>
      </c>
      <c r="D471" s="290">
        <v>0</v>
      </c>
      <c r="E471" s="348">
        <f t="shared" si="17"/>
        <v>0</v>
      </c>
    </row>
    <row r="472" spans="1:5">
      <c r="B472" s="344"/>
      <c r="C472" s="392">
        <f>SUM(C466:C471)</f>
        <v>0</v>
      </c>
      <c r="D472" s="289">
        <v>0</v>
      </c>
      <c r="E472" s="297">
        <f>SUM(C472:D472)</f>
        <v>0</v>
      </c>
    </row>
    <row r="473" spans="1:5">
      <c r="B473" s="457"/>
      <c r="C473" s="283"/>
      <c r="D473" s="282"/>
      <c r="E473" s="279"/>
    </row>
    <row r="474" spans="1:5">
      <c r="B474" s="308" t="s">
        <v>11</v>
      </c>
      <c r="C474" s="349">
        <f>+C472</f>
        <v>0</v>
      </c>
      <c r="D474" s="458">
        <f>+D472</f>
        <v>0</v>
      </c>
      <c r="E474" s="459">
        <f>+E472</f>
        <v>0</v>
      </c>
    </row>
    <row r="475" spans="1:5">
      <c r="C475" s="264"/>
    </row>
    <row r="476" spans="1:5">
      <c r="B476" s="374"/>
      <c r="C476" s="264"/>
    </row>
    <row r="477" spans="1:5">
      <c r="A477" s="261">
        <f>A462+1</f>
        <v>16</v>
      </c>
      <c r="B477" s="460" t="s">
        <v>685</v>
      </c>
      <c r="C477" s="461"/>
      <c r="D477" s="372"/>
      <c r="E477" s="372"/>
    </row>
    <row r="478" spans="1:5">
      <c r="B478" s="462"/>
      <c r="C478" s="461"/>
      <c r="D478" s="320"/>
    </row>
    <row r="479" spans="1:5">
      <c r="D479" s="264"/>
      <c r="E479" s="268" t="str">
        <f>E88</f>
        <v>(Amount in Rs.)</v>
      </c>
    </row>
    <row r="480" spans="1:5" s="265" customFormat="1" ht="47.25">
      <c r="A480" s="261"/>
      <c r="B480" s="390" t="s">
        <v>0</v>
      </c>
      <c r="C480" s="328" t="str">
        <f>C89</f>
        <v>Figures as per IGAAP Period Ended
 April 01, 2016</v>
      </c>
      <c r="D480" s="271" t="s">
        <v>46</v>
      </c>
      <c r="E480" s="328" t="str">
        <f>E89</f>
        <v>Figures as per Ind AS Period Ended
 April 01, 2016</v>
      </c>
    </row>
    <row r="481" spans="1:5">
      <c r="A481" s="326"/>
      <c r="B481" s="329"/>
      <c r="C481" s="401"/>
      <c r="D481" s="401"/>
      <c r="E481" s="339"/>
    </row>
    <row r="482" spans="1:5">
      <c r="B482" s="463" t="s">
        <v>686</v>
      </c>
      <c r="C482" s="284"/>
      <c r="D482" s="277"/>
      <c r="E482" s="286"/>
    </row>
    <row r="483" spans="1:5">
      <c r="B483" s="463"/>
      <c r="C483" s="284"/>
      <c r="D483" s="277"/>
      <c r="E483" s="286"/>
    </row>
    <row r="484" spans="1:5">
      <c r="B484" s="407" t="s">
        <v>687</v>
      </c>
      <c r="C484" s="277">
        <v>0</v>
      </c>
      <c r="D484" s="277">
        <v>0</v>
      </c>
      <c r="E484" s="284">
        <f>SUM(C484:D484)</f>
        <v>0</v>
      </c>
    </row>
    <row r="485" spans="1:5">
      <c r="B485" s="407" t="s">
        <v>688</v>
      </c>
      <c r="C485" s="277">
        <v>0</v>
      </c>
      <c r="D485" s="277">
        <v>0</v>
      </c>
      <c r="E485" s="284">
        <f t="shared" ref="E485:E494" si="18">SUM(C485:D485)</f>
        <v>0</v>
      </c>
    </row>
    <row r="486" spans="1:5">
      <c r="B486" s="407" t="s">
        <v>689</v>
      </c>
      <c r="C486" s="284"/>
      <c r="D486" s="277"/>
      <c r="E486" s="284"/>
    </row>
    <row r="487" spans="1:5">
      <c r="B487" s="407" t="s">
        <v>690</v>
      </c>
      <c r="C487" s="284">
        <v>0</v>
      </c>
      <c r="D487" s="277">
        <v>0</v>
      </c>
      <c r="E487" s="284">
        <f t="shared" si="18"/>
        <v>0</v>
      </c>
    </row>
    <row r="488" spans="1:5">
      <c r="B488" s="407" t="s">
        <v>691</v>
      </c>
      <c r="C488" s="284">
        <v>0</v>
      </c>
      <c r="D488" s="277">
        <f>-C488</f>
        <v>0</v>
      </c>
      <c r="E488" s="284">
        <f t="shared" si="18"/>
        <v>0</v>
      </c>
    </row>
    <row r="489" spans="1:5">
      <c r="B489" s="407" t="s">
        <v>692</v>
      </c>
      <c r="C489" s="284">
        <v>0</v>
      </c>
      <c r="D489" s="277">
        <v>0</v>
      </c>
      <c r="E489" s="284">
        <f t="shared" si="18"/>
        <v>0</v>
      </c>
    </row>
    <row r="490" spans="1:5">
      <c r="B490" s="334" t="s">
        <v>693</v>
      </c>
      <c r="C490" s="284"/>
      <c r="D490" s="277"/>
      <c r="E490" s="284"/>
    </row>
    <row r="491" spans="1:5">
      <c r="B491" s="334" t="s">
        <v>694</v>
      </c>
      <c r="C491" s="284"/>
      <c r="D491" s="277"/>
      <c r="E491" s="284"/>
    </row>
    <row r="492" spans="1:5">
      <c r="B492" s="464" t="s">
        <v>695</v>
      </c>
      <c r="C492" s="284"/>
      <c r="D492" s="277"/>
      <c r="E492" s="284"/>
    </row>
    <row r="493" spans="1:5">
      <c r="B493" s="334" t="s">
        <v>693</v>
      </c>
      <c r="C493" s="284">
        <v>0</v>
      </c>
      <c r="D493" s="277">
        <v>0</v>
      </c>
      <c r="E493" s="284">
        <v>0</v>
      </c>
    </row>
    <row r="494" spans="1:5">
      <c r="B494" s="334" t="s">
        <v>696</v>
      </c>
      <c r="C494" s="291">
        <v>0</v>
      </c>
      <c r="D494" s="290">
        <v>0</v>
      </c>
      <c r="E494" s="291">
        <f t="shared" si="18"/>
        <v>0</v>
      </c>
    </row>
    <row r="495" spans="1:5">
      <c r="B495" s="465"/>
      <c r="C495" s="284">
        <f>SUM(C484:C494)</f>
        <v>0</v>
      </c>
      <c r="D495" s="466">
        <f>SUM(D484:D494)</f>
        <v>0</v>
      </c>
      <c r="E495" s="292">
        <f>C495+D495</f>
        <v>0</v>
      </c>
    </row>
    <row r="496" spans="1:5">
      <c r="B496" s="280"/>
      <c r="C496" s="291"/>
      <c r="D496" s="291"/>
      <c r="E496" s="291"/>
    </row>
    <row r="497" spans="1:7">
      <c r="B497" s="425" t="s">
        <v>11</v>
      </c>
      <c r="C497" s="467">
        <f>C495</f>
        <v>0</v>
      </c>
      <c r="D497" s="467">
        <f>D495</f>
        <v>0</v>
      </c>
      <c r="E497" s="467">
        <f>E495</f>
        <v>0</v>
      </c>
    </row>
    <row r="498" spans="1:7">
      <c r="B498" s="468"/>
      <c r="C498" s="414"/>
      <c r="D498" s="414"/>
      <c r="E498" s="414"/>
    </row>
    <row r="499" spans="1:7" ht="48.75" customHeight="1">
      <c r="A499" s="454"/>
      <c r="B499" s="982" t="s">
        <v>697</v>
      </c>
      <c r="C499" s="982"/>
      <c r="D499" s="982"/>
      <c r="E499" s="982"/>
    </row>
    <row r="500" spans="1:7">
      <c r="A500" s="430">
        <v>17</v>
      </c>
      <c r="B500" s="100" t="s">
        <v>698</v>
      </c>
      <c r="C500" s="99"/>
      <c r="D500" s="433"/>
      <c r="E500" s="469"/>
      <c r="F500" s="433"/>
      <c r="G500" s="433"/>
    </row>
    <row r="501" spans="1:7" ht="47.25">
      <c r="A501" s="435"/>
      <c r="B501" s="436" t="s">
        <v>0</v>
      </c>
      <c r="C501" s="437" t="str">
        <f>C66</f>
        <v>Figures as per IGAAP Period Ended
 April 01, 2016</v>
      </c>
      <c r="D501" s="470" t="str">
        <f>D66</f>
        <v>Adjustments</v>
      </c>
      <c r="E501" s="437" t="str">
        <f>E66</f>
        <v>Figures as per Ind AS Period Ended
 April 01, 2016</v>
      </c>
    </row>
    <row r="502" spans="1:7" s="474" customFormat="1">
      <c r="A502" s="471"/>
      <c r="B502" s="332" t="s">
        <v>699</v>
      </c>
      <c r="C502" s="333"/>
      <c r="D502" s="472"/>
      <c r="E502" s="473"/>
    </row>
    <row r="503" spans="1:7" s="474" customFormat="1">
      <c r="A503" s="471"/>
      <c r="B503" s="420" t="s">
        <v>700</v>
      </c>
      <c r="C503" s="475"/>
      <c r="D503" s="476"/>
      <c r="E503" s="477"/>
    </row>
    <row r="504" spans="1:7" s="474" customFormat="1">
      <c r="A504" s="471"/>
      <c r="B504" s="420" t="s">
        <v>701</v>
      </c>
      <c r="C504" s="478"/>
      <c r="D504" s="476"/>
      <c r="E504" s="477"/>
    </row>
    <row r="505" spans="1:7" s="474" customFormat="1">
      <c r="A505" s="471"/>
      <c r="B505" s="420" t="s">
        <v>702</v>
      </c>
      <c r="C505" s="478"/>
      <c r="D505" s="476"/>
      <c r="E505" s="477"/>
    </row>
    <row r="506" spans="1:7" s="474" customFormat="1">
      <c r="A506" s="471"/>
      <c r="B506" s="420" t="s">
        <v>703</v>
      </c>
      <c r="C506" s="478"/>
      <c r="D506" s="476"/>
      <c r="E506" s="477"/>
    </row>
    <row r="507" spans="1:7" s="474" customFormat="1">
      <c r="A507" s="471"/>
      <c r="B507" s="479"/>
      <c r="C507" s="480"/>
      <c r="D507" s="476"/>
      <c r="E507" s="477"/>
    </row>
    <row r="508" spans="1:7" s="474" customFormat="1">
      <c r="A508" s="471"/>
      <c r="B508" s="481" t="s">
        <v>556</v>
      </c>
      <c r="C508" s="482">
        <f>SUM(C504:C507)</f>
        <v>0</v>
      </c>
      <c r="D508" s="482">
        <f>SUM(D504:D507)</f>
        <v>0</v>
      </c>
      <c r="E508" s="482">
        <f>SUM(E504:E507)</f>
        <v>0</v>
      </c>
    </row>
    <row r="509" spans="1:7" ht="36" customHeight="1">
      <c r="A509" s="454"/>
      <c r="B509" s="983" t="s">
        <v>704</v>
      </c>
      <c r="C509" s="983"/>
      <c r="D509" s="983"/>
      <c r="E509" s="983"/>
    </row>
    <row r="510" spans="1:7">
      <c r="A510" s="261">
        <v>18</v>
      </c>
      <c r="B510" s="265" t="s">
        <v>705</v>
      </c>
      <c r="C510" s="483"/>
      <c r="D510" s="483"/>
    </row>
    <row r="511" spans="1:7">
      <c r="A511" s="261" t="s">
        <v>706</v>
      </c>
      <c r="B511" s="265" t="s">
        <v>7</v>
      </c>
      <c r="C511" s="483"/>
      <c r="D511" s="483"/>
    </row>
    <row r="512" spans="1:7" ht="52.5" customHeight="1">
      <c r="B512" s="416" t="s">
        <v>0</v>
      </c>
      <c r="C512" s="328" t="str">
        <f>C480</f>
        <v>Figures as per IGAAP Period Ended
 April 01, 2016</v>
      </c>
      <c r="D512" s="271" t="s">
        <v>46</v>
      </c>
      <c r="E512" s="328" t="s">
        <v>1143</v>
      </c>
    </row>
    <row r="513" spans="1:5">
      <c r="A513" s="326"/>
      <c r="B513" s="484"/>
      <c r="C513" s="484"/>
      <c r="D513" s="485"/>
      <c r="E513" s="474"/>
    </row>
    <row r="514" spans="1:5">
      <c r="B514" s="280" t="s">
        <v>707</v>
      </c>
      <c r="C514" s="286"/>
      <c r="D514" s="282"/>
    </row>
    <row r="515" spans="1:5">
      <c r="B515" s="280" t="s">
        <v>708</v>
      </c>
      <c r="C515" s="280"/>
      <c r="D515" s="486">
        <v>0</v>
      </c>
    </row>
    <row r="516" spans="1:5">
      <c r="B516" s="487" t="s">
        <v>11</v>
      </c>
      <c r="C516" s="488"/>
      <c r="D516" s="489">
        <f>D515</f>
        <v>0</v>
      </c>
    </row>
    <row r="517" spans="1:5">
      <c r="B517" s="280"/>
      <c r="C517" s="280"/>
      <c r="D517" s="490"/>
    </row>
    <row r="518" spans="1:5">
      <c r="B518" s="280" t="s">
        <v>709</v>
      </c>
      <c r="C518" s="280"/>
      <c r="D518" s="307"/>
    </row>
    <row r="519" spans="1:5">
      <c r="B519" s="280" t="s">
        <v>708</v>
      </c>
      <c r="C519" s="280"/>
      <c r="D519" s="486">
        <v>0</v>
      </c>
    </row>
    <row r="520" spans="1:5">
      <c r="B520" s="487" t="s">
        <v>710</v>
      </c>
      <c r="C520" s="366"/>
      <c r="D520" s="366"/>
      <c r="E520" s="488"/>
    </row>
    <row r="521" spans="1:5">
      <c r="B521" s="491"/>
      <c r="C521" s="284"/>
      <c r="D521" s="284"/>
      <c r="E521" s="374"/>
    </row>
    <row r="522" spans="1:5">
      <c r="A522" s="261" t="s">
        <v>711</v>
      </c>
      <c r="B522" s="492" t="s">
        <v>712</v>
      </c>
      <c r="C522" s="284"/>
      <c r="D522" s="284"/>
    </row>
    <row r="523" spans="1:5">
      <c r="B523" s="492" t="s">
        <v>713</v>
      </c>
      <c r="C523" s="466"/>
      <c r="D523" s="284"/>
    </row>
    <row r="524" spans="1:5">
      <c r="B524" s="492" t="s">
        <v>714</v>
      </c>
      <c r="C524" s="466"/>
      <c r="D524" s="284"/>
    </row>
    <row r="525" spans="1:5">
      <c r="B525" s="493" t="s">
        <v>715</v>
      </c>
      <c r="C525" s="366"/>
      <c r="D525" s="366"/>
      <c r="E525" s="488"/>
    </row>
    <row r="526" spans="1:5">
      <c r="B526" s="494" t="s">
        <v>716</v>
      </c>
      <c r="C526" s="489">
        <f>C519</f>
        <v>0</v>
      </c>
      <c r="D526" s="489">
        <f>D519</f>
        <v>0</v>
      </c>
    </row>
    <row r="527" spans="1:5">
      <c r="B527" s="495"/>
      <c r="C527" s="483"/>
      <c r="D527" s="483"/>
    </row>
    <row r="528" spans="1:5">
      <c r="B528" s="264" t="s">
        <v>717</v>
      </c>
      <c r="C528" s="496"/>
    </row>
    <row r="529" spans="1:5">
      <c r="B529" s="497"/>
      <c r="C529" s="498"/>
    </row>
    <row r="530" spans="1:5">
      <c r="B530" s="390" t="s">
        <v>0</v>
      </c>
      <c r="C530" s="499" t="s">
        <v>718</v>
      </c>
      <c r="D530" s="499" t="s">
        <v>719</v>
      </c>
    </row>
    <row r="531" spans="1:5">
      <c r="B531" s="329"/>
      <c r="C531" s="500"/>
      <c r="D531" s="401"/>
      <c r="E531" s="474"/>
    </row>
    <row r="532" spans="1:5">
      <c r="B532" s="280" t="s">
        <v>720</v>
      </c>
      <c r="C532" s="501">
        <v>0</v>
      </c>
      <c r="D532" s="277">
        <v>0</v>
      </c>
    </row>
    <row r="533" spans="1:5">
      <c r="B533" s="280"/>
      <c r="C533" s="502"/>
      <c r="D533" s="290"/>
    </row>
    <row r="534" spans="1:5">
      <c r="B534" s="488" t="s">
        <v>11</v>
      </c>
      <c r="C534" s="428">
        <f>C532</f>
        <v>0</v>
      </c>
      <c r="D534" s="428">
        <f>D532</f>
        <v>0</v>
      </c>
    </row>
    <row r="536" spans="1:5">
      <c r="B536" s="264" t="s">
        <v>721</v>
      </c>
    </row>
    <row r="537" spans="1:5">
      <c r="B537" s="390" t="s">
        <v>0</v>
      </c>
      <c r="C537" s="984" t="s">
        <v>722</v>
      </c>
      <c r="D537" s="984"/>
    </row>
    <row r="538" spans="1:5">
      <c r="B538" s="488"/>
      <c r="C538" s="503" t="s">
        <v>723</v>
      </c>
      <c r="D538" s="503" t="s">
        <v>724</v>
      </c>
    </row>
    <row r="539" spans="1:5">
      <c r="B539" s="504" t="s">
        <v>725</v>
      </c>
      <c r="C539" s="505"/>
      <c r="D539" s="503"/>
    </row>
    <row r="540" spans="1:5">
      <c r="B540" s="504" t="s">
        <v>726</v>
      </c>
      <c r="C540" s="505"/>
      <c r="D540" s="503"/>
    </row>
    <row r="541" spans="1:5">
      <c r="B541" s="506" t="s">
        <v>727</v>
      </c>
      <c r="C541" s="507">
        <v>0</v>
      </c>
      <c r="D541" s="309">
        <v>0</v>
      </c>
    </row>
    <row r="543" spans="1:5">
      <c r="A543" s="261">
        <f>A510+1</f>
        <v>19</v>
      </c>
      <c r="B543" s="508" t="s">
        <v>728</v>
      </c>
      <c r="C543" s="312"/>
      <c r="D543" s="312"/>
      <c r="E543" s="509"/>
    </row>
    <row r="544" spans="1:5" ht="45" customHeight="1">
      <c r="B544" s="416" t="s">
        <v>0</v>
      </c>
      <c r="C544" s="328" t="str">
        <f>C512</f>
        <v>Figures as per IGAAP Period Ended
 April 01, 2016</v>
      </c>
      <c r="D544" s="271" t="s">
        <v>46</v>
      </c>
      <c r="E544" s="328" t="str">
        <f>E480</f>
        <v>Figures as per Ind AS Period Ended
 April 01, 2016</v>
      </c>
    </row>
    <row r="545" spans="2:5">
      <c r="B545" s="280"/>
      <c r="C545" s="510"/>
      <c r="D545" s="511"/>
      <c r="E545" s="286"/>
    </row>
    <row r="546" spans="2:5">
      <c r="B546" s="512"/>
      <c r="C546" s="292"/>
      <c r="D546" s="297"/>
    </row>
    <row r="547" spans="2:5">
      <c r="B547" s="276" t="s">
        <v>729</v>
      </c>
      <c r="C547" s="277"/>
      <c r="D547" s="289"/>
      <c r="E547" s="286"/>
    </row>
    <row r="548" spans="2:5">
      <c r="B548" s="280" t="s">
        <v>730</v>
      </c>
      <c r="C548" s="290">
        <v>0</v>
      </c>
      <c r="D548" s="384">
        <f>-C548</f>
        <v>0</v>
      </c>
      <c r="E548" s="348">
        <f>C548+D548</f>
        <v>0</v>
      </c>
    </row>
    <row r="549" spans="2:5">
      <c r="B549" s="280"/>
      <c r="C549" s="513"/>
      <c r="D549" s="289"/>
      <c r="E549" s="286"/>
    </row>
    <row r="550" spans="2:5">
      <c r="B550" s="276" t="s">
        <v>731</v>
      </c>
      <c r="C550" s="277"/>
      <c r="D550" s="289"/>
      <c r="E550" s="286"/>
    </row>
    <row r="551" spans="2:5">
      <c r="B551" s="280" t="s">
        <v>730</v>
      </c>
      <c r="C551" s="290">
        <v>0</v>
      </c>
      <c r="D551" s="384">
        <f>-C551</f>
        <v>0</v>
      </c>
      <c r="E551" s="348">
        <f>C551+D551</f>
        <v>0</v>
      </c>
    </row>
    <row r="552" spans="2:5">
      <c r="B552" s="280"/>
      <c r="C552" s="277"/>
      <c r="D552" s="289"/>
      <c r="E552" s="286"/>
    </row>
    <row r="553" spans="2:5">
      <c r="B553" s="276" t="s">
        <v>732</v>
      </c>
      <c r="C553" s="277"/>
      <c r="D553" s="289"/>
      <c r="E553" s="286"/>
    </row>
    <row r="554" spans="2:5">
      <c r="B554" s="280" t="s">
        <v>730</v>
      </c>
      <c r="C554" s="290">
        <v>0</v>
      </c>
      <c r="D554" s="384">
        <f>-D545-D549</f>
        <v>0</v>
      </c>
      <c r="E554" s="348">
        <f>C554+D554</f>
        <v>0</v>
      </c>
    </row>
    <row r="555" spans="2:5">
      <c r="B555" s="280"/>
      <c r="C555" s="277"/>
      <c r="D555" s="289"/>
      <c r="E555" s="345"/>
    </row>
    <row r="556" spans="2:5">
      <c r="B556" s="276" t="s">
        <v>733</v>
      </c>
      <c r="C556" s="277"/>
      <c r="D556" s="289"/>
      <c r="E556" s="286"/>
    </row>
    <row r="557" spans="2:5">
      <c r="B557" s="280" t="s">
        <v>730</v>
      </c>
      <c r="C557" s="290">
        <v>0</v>
      </c>
      <c r="D557" s="384">
        <f>-D548-D551</f>
        <v>0</v>
      </c>
      <c r="E557" s="348">
        <f>C557+D557</f>
        <v>0</v>
      </c>
    </row>
    <row r="558" spans="2:5">
      <c r="B558" s="280"/>
      <c r="C558" s="277"/>
      <c r="D558" s="289"/>
      <c r="E558" s="286"/>
    </row>
    <row r="559" spans="2:5">
      <c r="B559" s="276" t="s">
        <v>734</v>
      </c>
      <c r="C559" s="277"/>
      <c r="D559" s="289"/>
      <c r="E559" s="286"/>
    </row>
    <row r="560" spans="2:5">
      <c r="B560" s="280" t="s">
        <v>730</v>
      </c>
      <c r="C560" s="277">
        <v>0</v>
      </c>
      <c r="D560" s="384">
        <f>-D551-D554</f>
        <v>0</v>
      </c>
      <c r="E560" s="348">
        <f>C560+D560</f>
        <v>0</v>
      </c>
    </row>
    <row r="561" spans="1:8">
      <c r="B561" s="280"/>
      <c r="C561" s="304"/>
      <c r="D561" s="289"/>
      <c r="E561" s="286"/>
    </row>
    <row r="562" spans="1:8">
      <c r="B562" s="276" t="s">
        <v>735</v>
      </c>
      <c r="C562" s="277"/>
      <c r="D562" s="289"/>
      <c r="E562" s="286"/>
    </row>
    <row r="563" spans="1:8">
      <c r="B563" s="280" t="s">
        <v>730</v>
      </c>
      <c r="C563" s="277">
        <v>0</v>
      </c>
      <c r="D563" s="289">
        <f>-D767-D768</f>
        <v>0</v>
      </c>
      <c r="E563" s="277">
        <f>C563+D563</f>
        <v>0</v>
      </c>
    </row>
    <row r="564" spans="1:8">
      <c r="B564" s="280"/>
      <c r="C564" s="304"/>
      <c r="D564" s="393"/>
      <c r="E564" s="396"/>
    </row>
    <row r="565" spans="1:8">
      <c r="B565" s="276" t="s">
        <v>736</v>
      </c>
      <c r="C565" s="277"/>
      <c r="D565" s="289"/>
      <c r="E565" s="286"/>
    </row>
    <row r="566" spans="1:8">
      <c r="B566" s="280" t="s">
        <v>730</v>
      </c>
      <c r="C566" s="290">
        <v>0</v>
      </c>
      <c r="D566" s="384">
        <f>-D557-D560</f>
        <v>0</v>
      </c>
      <c r="E566" s="348">
        <f>C566+D566</f>
        <v>0</v>
      </c>
    </row>
    <row r="567" spans="1:8">
      <c r="B567" s="280"/>
      <c r="C567" s="290"/>
      <c r="D567" s="289"/>
      <c r="E567" s="377"/>
    </row>
    <row r="568" spans="1:8">
      <c r="B568" s="300" t="s">
        <v>556</v>
      </c>
      <c r="C568" s="514">
        <f>SUM(C545:C566)</f>
        <v>0</v>
      </c>
      <c r="D568" s="515">
        <f>SUM(D545:D566)</f>
        <v>0</v>
      </c>
      <c r="E568" s="515">
        <f>SUM(E545:E566)</f>
        <v>0</v>
      </c>
    </row>
    <row r="569" spans="1:8">
      <c r="A569" s="426"/>
      <c r="C569" s="516"/>
      <c r="D569" s="516"/>
      <c r="E569" s="509"/>
    </row>
    <row r="570" spans="1:8" s="99" customFormat="1">
      <c r="A570" s="447">
        <v>20</v>
      </c>
      <c r="B570" s="100" t="s">
        <v>25</v>
      </c>
      <c r="C570" s="517"/>
      <c r="D570" s="518"/>
      <c r="E570" s="518"/>
      <c r="F570" s="519"/>
      <c r="G570" s="519"/>
      <c r="H570" s="520"/>
    </row>
    <row r="571" spans="1:8" s="99" customFormat="1" ht="47.25">
      <c r="A571" s="521"/>
      <c r="B571" s="522" t="s">
        <v>0</v>
      </c>
      <c r="C571" s="523" t="str">
        <f>C544</f>
        <v>Figures as per IGAAP Period Ended
 April 01, 2016</v>
      </c>
      <c r="D571" s="523" t="str">
        <f>D544</f>
        <v>Adjustments</v>
      </c>
      <c r="E571" s="523" t="str">
        <f>E544</f>
        <v>Figures as per Ind AS Period Ended
 April 01, 2016</v>
      </c>
      <c r="F571" s="520"/>
    </row>
    <row r="572" spans="1:8" s="99" customFormat="1">
      <c r="A572" s="521"/>
      <c r="B572" s="524" t="s">
        <v>737</v>
      </c>
      <c r="C572" s="525"/>
      <c r="D572" s="473"/>
      <c r="E572" s="473"/>
      <c r="F572" s="520"/>
    </row>
    <row r="573" spans="1:8" s="99" customFormat="1">
      <c r="A573" s="521"/>
      <c r="B573" s="526" t="s">
        <v>738</v>
      </c>
      <c r="C573" s="527"/>
      <c r="D573" s="473"/>
      <c r="E573" s="473"/>
      <c r="F573" s="520"/>
    </row>
    <row r="574" spans="1:8" s="99" customFormat="1">
      <c r="A574" s="521"/>
      <c r="B574" s="526" t="s">
        <v>739</v>
      </c>
      <c r="C574" s="528"/>
      <c r="D574" s="473"/>
      <c r="E574" s="473"/>
      <c r="F574" s="520"/>
    </row>
    <row r="575" spans="1:8" s="99" customFormat="1">
      <c r="A575" s="521"/>
      <c r="B575" s="529" t="s">
        <v>740</v>
      </c>
      <c r="C575" s="530"/>
      <c r="D575" s="473"/>
      <c r="E575" s="473"/>
      <c r="F575" s="520"/>
    </row>
    <row r="576" spans="1:8" s="99" customFormat="1">
      <c r="A576" s="521"/>
      <c r="B576" s="529" t="s">
        <v>741</v>
      </c>
      <c r="C576" s="530"/>
      <c r="D576" s="473"/>
      <c r="E576" s="473"/>
      <c r="F576" s="520"/>
    </row>
    <row r="577" spans="1:6" s="99" customFormat="1">
      <c r="A577" s="521"/>
      <c r="B577" s="529" t="s">
        <v>739</v>
      </c>
      <c r="C577" s="530"/>
      <c r="D577" s="473"/>
      <c r="E577" s="473"/>
      <c r="F577" s="520"/>
    </row>
    <row r="578" spans="1:6" s="99" customFormat="1">
      <c r="A578" s="521"/>
      <c r="B578" s="529" t="s">
        <v>742</v>
      </c>
      <c r="C578" s="530"/>
      <c r="D578" s="473"/>
      <c r="E578" s="473"/>
      <c r="F578" s="520"/>
    </row>
    <row r="579" spans="1:6" s="99" customFormat="1">
      <c r="A579" s="521"/>
      <c r="B579" s="529" t="s">
        <v>743</v>
      </c>
      <c r="C579" s="530"/>
      <c r="D579" s="473"/>
      <c r="E579" s="473"/>
      <c r="F579" s="520"/>
    </row>
    <row r="580" spans="1:6" s="99" customFormat="1">
      <c r="A580" s="521"/>
      <c r="B580" s="529" t="s">
        <v>744</v>
      </c>
      <c r="C580" s="530"/>
      <c r="D580" s="473"/>
      <c r="E580" s="473"/>
      <c r="F580" s="520"/>
    </row>
    <row r="581" spans="1:6" s="99" customFormat="1">
      <c r="A581" s="521"/>
      <c r="B581" s="529" t="s">
        <v>745</v>
      </c>
      <c r="C581" s="530"/>
      <c r="D581" s="473"/>
      <c r="E581" s="473"/>
      <c r="F581" s="520"/>
    </row>
    <row r="582" spans="1:6" s="99" customFormat="1">
      <c r="A582" s="521"/>
      <c r="B582" s="529" t="s">
        <v>746</v>
      </c>
      <c r="C582" s="530"/>
      <c r="D582" s="473"/>
      <c r="E582" s="473"/>
      <c r="F582" s="520"/>
    </row>
    <row r="583" spans="1:6" s="99" customFormat="1">
      <c r="A583" s="521"/>
      <c r="B583" s="529" t="s">
        <v>747</v>
      </c>
      <c r="C583" s="530"/>
      <c r="D583" s="473"/>
      <c r="E583" s="473"/>
      <c r="F583" s="520"/>
    </row>
    <row r="584" spans="1:6" s="99" customFormat="1">
      <c r="A584" s="521"/>
      <c r="B584" s="529" t="s">
        <v>748</v>
      </c>
      <c r="C584" s="530"/>
      <c r="D584" s="473"/>
      <c r="E584" s="473"/>
      <c r="F584" s="520"/>
    </row>
    <row r="585" spans="1:6" s="99" customFormat="1">
      <c r="A585" s="521"/>
      <c r="B585" s="529" t="s">
        <v>749</v>
      </c>
      <c r="C585" s="530"/>
      <c r="D585" s="473"/>
      <c r="E585" s="473"/>
      <c r="F585" s="520"/>
    </row>
    <row r="586" spans="1:6" s="99" customFormat="1">
      <c r="A586" s="521"/>
      <c r="B586" s="529" t="s">
        <v>750</v>
      </c>
      <c r="C586" s="530"/>
      <c r="D586" s="473"/>
      <c r="E586" s="473"/>
      <c r="F586" s="520"/>
    </row>
    <row r="587" spans="1:6" s="99" customFormat="1">
      <c r="A587" s="521"/>
      <c r="B587" s="529" t="s">
        <v>751</v>
      </c>
      <c r="C587" s="530"/>
      <c r="D587" s="473"/>
      <c r="E587" s="473"/>
      <c r="F587" s="520"/>
    </row>
    <row r="588" spans="1:6" s="99" customFormat="1">
      <c r="A588" s="521"/>
      <c r="B588" s="531"/>
      <c r="C588" s="530"/>
      <c r="D588" s="473"/>
      <c r="E588" s="473"/>
      <c r="F588" s="520"/>
    </row>
    <row r="589" spans="1:6" s="99" customFormat="1">
      <c r="A589" s="521"/>
      <c r="B589" s="532" t="s">
        <v>586</v>
      </c>
      <c r="C589" s="533"/>
      <c r="D589" s="534"/>
      <c r="E589" s="534"/>
      <c r="F589" s="520"/>
    </row>
    <row r="590" spans="1:6" s="99" customFormat="1">
      <c r="A590" s="535"/>
      <c r="B590" s="536" t="s">
        <v>752</v>
      </c>
      <c r="C590" s="443"/>
      <c r="D590" s="537"/>
      <c r="E590" s="537"/>
      <c r="F590" s="520"/>
    </row>
    <row r="591" spans="1:6" s="99" customFormat="1">
      <c r="A591" s="535"/>
      <c r="B591" s="538" t="s">
        <v>738</v>
      </c>
      <c r="C591" s="539"/>
      <c r="D591" s="537"/>
      <c r="E591" s="537"/>
      <c r="F591" s="520"/>
    </row>
    <row r="592" spans="1:6" s="99" customFormat="1">
      <c r="A592" s="535"/>
      <c r="B592" s="538" t="s">
        <v>739</v>
      </c>
      <c r="C592" s="443"/>
      <c r="D592" s="537"/>
      <c r="E592" s="537"/>
      <c r="F592" s="520"/>
    </row>
    <row r="593" spans="1:6" s="99" customFormat="1">
      <c r="A593" s="535"/>
      <c r="B593" s="538" t="s">
        <v>740</v>
      </c>
      <c r="C593" s="443"/>
      <c r="D593" s="537"/>
      <c r="E593" s="537"/>
      <c r="F593" s="520"/>
    </row>
    <row r="594" spans="1:6" s="99" customFormat="1">
      <c r="A594" s="535"/>
      <c r="B594" s="538" t="s">
        <v>741</v>
      </c>
      <c r="C594" s="443"/>
      <c r="D594" s="537"/>
      <c r="E594" s="537"/>
      <c r="F594" s="520"/>
    </row>
    <row r="595" spans="1:6" s="99" customFormat="1">
      <c r="A595" s="535"/>
      <c r="B595" s="538" t="s">
        <v>739</v>
      </c>
      <c r="C595" s="443"/>
      <c r="D595" s="537"/>
      <c r="E595" s="537"/>
      <c r="F595" s="520"/>
    </row>
    <row r="596" spans="1:6" s="99" customFormat="1">
      <c r="A596" s="535"/>
      <c r="B596" s="536" t="s">
        <v>742</v>
      </c>
      <c r="C596" s="443"/>
      <c r="D596" s="537"/>
      <c r="E596" s="537"/>
      <c r="F596" s="520"/>
    </row>
    <row r="597" spans="1:6" s="99" customFormat="1">
      <c r="A597" s="535"/>
      <c r="B597" s="538" t="s">
        <v>743</v>
      </c>
      <c r="C597" s="443"/>
      <c r="D597" s="537"/>
      <c r="E597" s="537"/>
      <c r="F597" s="520"/>
    </row>
    <row r="598" spans="1:6" s="99" customFormat="1">
      <c r="A598" s="535"/>
      <c r="B598" s="538" t="s">
        <v>753</v>
      </c>
      <c r="C598" s="443"/>
      <c r="D598" s="537"/>
      <c r="E598" s="537"/>
      <c r="F598" s="520"/>
    </row>
    <row r="599" spans="1:6" s="99" customFormat="1">
      <c r="A599" s="535"/>
      <c r="B599" s="538" t="s">
        <v>754</v>
      </c>
      <c r="C599" s="443"/>
      <c r="D599" s="537"/>
      <c r="E599" s="537"/>
      <c r="F599" s="520"/>
    </row>
    <row r="600" spans="1:6" s="99" customFormat="1">
      <c r="A600" s="535"/>
      <c r="B600" s="538" t="s">
        <v>746</v>
      </c>
      <c r="C600" s="443"/>
      <c r="D600" s="537"/>
      <c r="E600" s="537"/>
      <c r="F600" s="520"/>
    </row>
    <row r="601" spans="1:6" s="99" customFormat="1">
      <c r="A601" s="535"/>
      <c r="B601" s="538" t="s">
        <v>755</v>
      </c>
      <c r="C601" s="443"/>
      <c r="D601" s="537"/>
      <c r="E601" s="537"/>
      <c r="F601" s="520"/>
    </row>
    <row r="602" spans="1:6" s="99" customFormat="1">
      <c r="A602" s="535"/>
      <c r="B602" s="538" t="s">
        <v>739</v>
      </c>
      <c r="C602" s="443"/>
      <c r="D602" s="537"/>
      <c r="E602" s="537"/>
      <c r="F602" s="520"/>
    </row>
    <row r="603" spans="1:6" s="99" customFormat="1">
      <c r="A603" s="535"/>
      <c r="B603" s="538" t="s">
        <v>746</v>
      </c>
      <c r="C603" s="443"/>
      <c r="D603" s="537"/>
      <c r="E603" s="537"/>
      <c r="F603" s="520"/>
    </row>
    <row r="604" spans="1:6" s="99" customFormat="1">
      <c r="A604" s="535"/>
      <c r="B604" s="538" t="s">
        <v>756</v>
      </c>
      <c r="C604" s="443"/>
      <c r="D604" s="537"/>
      <c r="E604" s="537"/>
      <c r="F604" s="520"/>
    </row>
    <row r="605" spans="1:6" s="99" customFormat="1">
      <c r="A605" s="535"/>
      <c r="B605" s="538" t="s">
        <v>757</v>
      </c>
      <c r="C605" s="443"/>
      <c r="D605" s="537"/>
      <c r="E605" s="537"/>
      <c r="F605" s="520"/>
    </row>
    <row r="606" spans="1:6" s="99" customFormat="1">
      <c r="A606" s="535"/>
      <c r="B606" s="538" t="s">
        <v>758</v>
      </c>
      <c r="C606" s="443"/>
      <c r="D606" s="537"/>
      <c r="E606" s="537"/>
      <c r="F606" s="520"/>
    </row>
    <row r="607" spans="1:6" s="99" customFormat="1">
      <c r="A607" s="535"/>
      <c r="B607" s="538" t="s">
        <v>759</v>
      </c>
      <c r="C607" s="443"/>
      <c r="D607" s="537"/>
      <c r="E607" s="537"/>
      <c r="F607" s="520"/>
    </row>
    <row r="608" spans="1:6" s="99" customFormat="1">
      <c r="A608" s="535"/>
      <c r="B608" s="538" t="s">
        <v>760</v>
      </c>
      <c r="C608" s="443"/>
      <c r="D608" s="537"/>
      <c r="E608" s="537"/>
      <c r="F608" s="520"/>
    </row>
    <row r="609" spans="1:6" s="99" customFormat="1">
      <c r="A609" s="435"/>
      <c r="B609" s="540" t="s">
        <v>11</v>
      </c>
      <c r="C609" s="541"/>
      <c r="D609" s="542">
        <f>SUM(D592:D608)</f>
        <v>0</v>
      </c>
      <c r="E609" s="542">
        <f>SUM(E592:E608)</f>
        <v>0</v>
      </c>
      <c r="F609" s="520"/>
    </row>
    <row r="610" spans="1:6">
      <c r="B610" s="543"/>
      <c r="C610" s="414"/>
      <c r="D610" s="414"/>
      <c r="E610" s="414"/>
    </row>
    <row r="611" spans="1:6">
      <c r="A611" s="261">
        <v>21</v>
      </c>
      <c r="B611" s="543" t="s">
        <v>761</v>
      </c>
    </row>
    <row r="612" spans="1:6" ht="47.25">
      <c r="B612" s="416" t="s">
        <v>0</v>
      </c>
      <c r="C612" s="328" t="str">
        <f>C544</f>
        <v>Figures as per IGAAP Period Ended
 April 01, 2016</v>
      </c>
      <c r="D612" s="359" t="s">
        <v>46</v>
      </c>
      <c r="E612" s="328" t="str">
        <f>E571</f>
        <v>Figures as per Ind AS Period Ended
 April 01, 2016</v>
      </c>
    </row>
    <row r="613" spans="1:6">
      <c r="B613" s="280"/>
      <c r="C613" s="544"/>
      <c r="D613" s="545"/>
      <c r="E613" s="279"/>
    </row>
    <row r="614" spans="1:6">
      <c r="B614" s="280" t="s">
        <v>762</v>
      </c>
      <c r="C614" s="486">
        <v>0</v>
      </c>
      <c r="D614" s="546">
        <v>0</v>
      </c>
      <c r="E614" s="377">
        <f>C614+D614</f>
        <v>0</v>
      </c>
    </row>
    <row r="615" spans="1:6">
      <c r="B615" s="280" t="s">
        <v>763</v>
      </c>
      <c r="C615" s="486">
        <v>0</v>
      </c>
      <c r="D615" s="546">
        <v>0</v>
      </c>
      <c r="E615" s="377">
        <f>C615+D615</f>
        <v>0</v>
      </c>
    </row>
    <row r="616" spans="1:6">
      <c r="B616" s="280" t="s">
        <v>764</v>
      </c>
      <c r="C616" s="486">
        <v>0</v>
      </c>
      <c r="D616" s="546">
        <v>0</v>
      </c>
      <c r="E616" s="377">
        <f>C616+D616</f>
        <v>0</v>
      </c>
    </row>
    <row r="617" spans="1:6">
      <c r="B617" s="280" t="s">
        <v>765</v>
      </c>
      <c r="C617" s="486">
        <v>0</v>
      </c>
      <c r="D617" s="546">
        <v>0</v>
      </c>
      <c r="E617" s="377">
        <f>C617+D617</f>
        <v>0</v>
      </c>
    </row>
    <row r="618" spans="1:6">
      <c r="B618" s="280"/>
      <c r="C618" s="486"/>
      <c r="D618" s="289"/>
      <c r="E618" s="279"/>
    </row>
    <row r="619" spans="1:6">
      <c r="B619" s="300" t="s">
        <v>11</v>
      </c>
      <c r="C619" s="547">
        <f>SUM(C614:C618)</f>
        <v>0</v>
      </c>
      <c r="D619" s="547">
        <f>SUM(D614:D618)</f>
        <v>0</v>
      </c>
      <c r="E619" s="366">
        <f>SUM(C619:D619)</f>
        <v>0</v>
      </c>
    </row>
    <row r="620" spans="1:6">
      <c r="B620" s="548"/>
      <c r="C620" s="549"/>
      <c r="D620" s="549"/>
      <c r="E620" s="383"/>
    </row>
    <row r="621" spans="1:6">
      <c r="B621" s="276" t="s">
        <v>766</v>
      </c>
      <c r="C621" s="312"/>
      <c r="D621" s="312"/>
      <c r="E621" s="279"/>
    </row>
    <row r="622" spans="1:6" ht="47.25">
      <c r="B622" s="390" t="s">
        <v>0</v>
      </c>
      <c r="C622" s="327" t="str">
        <f>C612</f>
        <v>Figures as per IGAAP Period Ended
 April 01, 2016</v>
      </c>
      <c r="D622" s="271" t="s">
        <v>46</v>
      </c>
      <c r="E622" s="328" t="str">
        <f>E612</f>
        <v>Figures as per Ind AS Period Ended
 April 01, 2016</v>
      </c>
    </row>
    <row r="623" spans="1:6">
      <c r="B623" s="329"/>
      <c r="C623" s="401"/>
      <c r="D623" s="401"/>
      <c r="E623" s="339"/>
    </row>
    <row r="624" spans="1:6">
      <c r="B624" s="280" t="s">
        <v>762</v>
      </c>
      <c r="C624" s="277">
        <v>0</v>
      </c>
      <c r="D624" s="273">
        <v>0</v>
      </c>
      <c r="E624" s="550">
        <f>SUM(C624:D624)</f>
        <v>0</v>
      </c>
    </row>
    <row r="625" spans="1:5">
      <c r="B625" s="280" t="s">
        <v>767</v>
      </c>
      <c r="C625" s="277"/>
      <c r="D625" s="277"/>
      <c r="E625" s="286"/>
    </row>
    <row r="626" spans="1:5">
      <c r="B626" s="280" t="s">
        <v>764</v>
      </c>
      <c r="C626" s="277">
        <v>0</v>
      </c>
      <c r="D626" s="277">
        <v>0</v>
      </c>
      <c r="E626" s="550">
        <f>SUM(C626:D626)</f>
        <v>0</v>
      </c>
    </row>
    <row r="627" spans="1:5">
      <c r="B627" s="280" t="s">
        <v>765</v>
      </c>
      <c r="C627" s="277">
        <v>0</v>
      </c>
      <c r="D627" s="277">
        <v>0</v>
      </c>
      <c r="E627" s="551">
        <f>C627+D627</f>
        <v>0</v>
      </c>
    </row>
    <row r="628" spans="1:5">
      <c r="B628" s="280"/>
      <c r="C628" s="277"/>
      <c r="D628" s="277"/>
      <c r="E628" s="551"/>
    </row>
    <row r="629" spans="1:5">
      <c r="B629" s="552" t="s">
        <v>11</v>
      </c>
      <c r="C629" s="349">
        <f>SUM(C626:C627)</f>
        <v>0</v>
      </c>
      <c r="D629" s="349">
        <f>SUM(D626:D627)</f>
        <v>0</v>
      </c>
      <c r="E629" s="349">
        <f>SUM(E626:E627)</f>
        <v>0</v>
      </c>
    </row>
    <row r="630" spans="1:5">
      <c r="B630" s="543"/>
      <c r="C630" s="553"/>
      <c r="D630" s="553"/>
      <c r="E630" s="294"/>
    </row>
    <row r="631" spans="1:5">
      <c r="A631" s="261">
        <v>22</v>
      </c>
      <c r="B631" s="267" t="s">
        <v>768</v>
      </c>
      <c r="C631" s="554"/>
      <c r="D631" s="554"/>
      <c r="E631" s="554"/>
    </row>
    <row r="632" spans="1:5" ht="47.25">
      <c r="B632" s="390" t="s">
        <v>0</v>
      </c>
      <c r="C632" s="328" t="str">
        <f>C612</f>
        <v>Figures as per IGAAP Period Ended
 April 01, 2016</v>
      </c>
      <c r="D632" s="271" t="s">
        <v>46</v>
      </c>
      <c r="E632" s="328" t="str">
        <f>E622</f>
        <v>Figures as per Ind AS Period Ended
 April 01, 2016</v>
      </c>
    </row>
    <row r="633" spans="1:5">
      <c r="B633" s="342" t="s">
        <v>737</v>
      </c>
      <c r="C633" s="273"/>
      <c r="D633" s="273"/>
      <c r="E633" s="273"/>
    </row>
    <row r="634" spans="1:5">
      <c r="B634" s="395" t="s">
        <v>769</v>
      </c>
      <c r="C634" s="273">
        <v>0</v>
      </c>
      <c r="D634" s="273">
        <v>0</v>
      </c>
      <c r="E634" s="273">
        <f>C634+D634</f>
        <v>0</v>
      </c>
    </row>
    <row r="635" spans="1:5">
      <c r="B635" s="395" t="s">
        <v>770</v>
      </c>
      <c r="C635" s="273"/>
      <c r="D635" s="273"/>
      <c r="E635" s="273"/>
    </row>
    <row r="636" spans="1:5">
      <c r="B636" s="395" t="s">
        <v>771</v>
      </c>
      <c r="C636" s="273">
        <v>0</v>
      </c>
      <c r="D636" s="273">
        <v>0</v>
      </c>
      <c r="E636" s="273">
        <f>C636+D636</f>
        <v>0</v>
      </c>
    </row>
    <row r="637" spans="1:5">
      <c r="B637" s="395" t="s">
        <v>772</v>
      </c>
      <c r="C637" s="273">
        <v>0</v>
      </c>
      <c r="D637" s="273">
        <v>0</v>
      </c>
      <c r="E637" s="273">
        <f>C637+D637</f>
        <v>0</v>
      </c>
    </row>
    <row r="638" spans="1:5">
      <c r="B638" s="395" t="s">
        <v>773</v>
      </c>
      <c r="C638" s="273">
        <v>0</v>
      </c>
      <c r="D638" s="273">
        <v>0</v>
      </c>
      <c r="E638" s="273">
        <f>C638+D638</f>
        <v>0</v>
      </c>
    </row>
    <row r="639" spans="1:5">
      <c r="B639" s="395" t="s">
        <v>774</v>
      </c>
      <c r="C639" s="273">
        <v>0</v>
      </c>
      <c r="D639" s="273">
        <v>0</v>
      </c>
      <c r="E639" s="273">
        <f>C639+D639</f>
        <v>0</v>
      </c>
    </row>
    <row r="640" spans="1:5">
      <c r="B640" s="395" t="s">
        <v>775</v>
      </c>
      <c r="C640" s="277"/>
      <c r="D640" s="273"/>
      <c r="E640" s="273"/>
    </row>
    <row r="641" spans="2:5">
      <c r="B641" s="395" t="s">
        <v>776</v>
      </c>
      <c r="C641" s="273">
        <v>0</v>
      </c>
      <c r="D641" s="273">
        <v>0</v>
      </c>
      <c r="E641" s="273">
        <f>C641+D641</f>
        <v>0</v>
      </c>
    </row>
    <row r="642" spans="2:5">
      <c r="B642" s="395" t="s">
        <v>777</v>
      </c>
      <c r="C642" s="273">
        <v>0</v>
      </c>
      <c r="D642" s="273">
        <v>0</v>
      </c>
      <c r="E642" s="273">
        <f>C642+D642</f>
        <v>0</v>
      </c>
    </row>
    <row r="643" spans="2:5">
      <c r="B643" s="395" t="s">
        <v>778</v>
      </c>
      <c r="C643" s="273">
        <v>0</v>
      </c>
      <c r="D643" s="273">
        <v>0</v>
      </c>
      <c r="E643" s="273">
        <f>C643+D643</f>
        <v>0</v>
      </c>
    </row>
    <row r="644" spans="2:5">
      <c r="B644" s="395" t="s">
        <v>779</v>
      </c>
      <c r="C644" s="277"/>
      <c r="D644" s="273"/>
      <c r="E644" s="273"/>
    </row>
    <row r="645" spans="2:5">
      <c r="B645" s="395" t="s">
        <v>780</v>
      </c>
      <c r="C645" s="273">
        <v>0</v>
      </c>
      <c r="D645" s="273">
        <v>0</v>
      </c>
      <c r="E645" s="273">
        <f>C645+D645</f>
        <v>0</v>
      </c>
    </row>
    <row r="646" spans="2:5">
      <c r="B646" s="395" t="s">
        <v>781</v>
      </c>
      <c r="C646" s="273">
        <v>0</v>
      </c>
      <c r="D646" s="273">
        <v>0</v>
      </c>
      <c r="E646" s="273">
        <f>C646+D646</f>
        <v>0</v>
      </c>
    </row>
    <row r="647" spans="2:5">
      <c r="B647" s="342"/>
      <c r="C647" s="273"/>
      <c r="D647" s="273"/>
      <c r="E647" s="273"/>
    </row>
    <row r="648" spans="2:5">
      <c r="B648" s="286"/>
      <c r="C648" s="277"/>
      <c r="D648" s="277"/>
      <c r="E648" s="555"/>
    </row>
    <row r="649" spans="2:5">
      <c r="B649" s="425" t="s">
        <v>11</v>
      </c>
      <c r="C649" s="453">
        <f>SUM(C634:C646)</f>
        <v>0</v>
      </c>
      <c r="D649" s="453">
        <f>SUM(D634:D646)</f>
        <v>0</v>
      </c>
      <c r="E649" s="556">
        <f>C649+D649</f>
        <v>0</v>
      </c>
    </row>
    <row r="650" spans="2:5">
      <c r="B650" s="557"/>
      <c r="C650" s="558"/>
      <c r="D650" s="558"/>
      <c r="E650" s="559"/>
    </row>
    <row r="651" spans="2:5" ht="15.75" customHeight="1">
      <c r="B651" s="979" t="s">
        <v>782</v>
      </c>
      <c r="C651" s="980"/>
      <c r="D651" s="980"/>
      <c r="E651" s="981"/>
    </row>
    <row r="652" spans="2:5">
      <c r="B652" s="353" t="s">
        <v>783</v>
      </c>
      <c r="C652" s="560"/>
      <c r="D652" s="560"/>
      <c r="E652" s="561"/>
    </row>
    <row r="653" spans="2:5" ht="47.25">
      <c r="B653" s="562" t="s">
        <v>0</v>
      </c>
      <c r="C653" s="327" t="str">
        <f>C632</f>
        <v>Figures as per IGAAP Period Ended
 April 01, 2016</v>
      </c>
      <c r="D653" s="327" t="str">
        <f>D632</f>
        <v>Adjustments</v>
      </c>
      <c r="E653" s="327" t="str">
        <f>E632</f>
        <v>Figures as per Ind AS Period Ended
 April 01, 2016</v>
      </c>
    </row>
    <row r="654" spans="2:5">
      <c r="B654" s="342" t="s">
        <v>699</v>
      </c>
      <c r="C654" s="274"/>
      <c r="D654" s="273"/>
      <c r="E654" s="273"/>
    </row>
    <row r="655" spans="2:5">
      <c r="B655" s="344" t="s">
        <v>769</v>
      </c>
      <c r="C655" s="289">
        <v>0</v>
      </c>
      <c r="D655" s="273">
        <v>0</v>
      </c>
      <c r="E655" s="273">
        <f>C655+D655</f>
        <v>0</v>
      </c>
    </row>
    <row r="656" spans="2:5">
      <c r="B656" s="344" t="s">
        <v>784</v>
      </c>
      <c r="C656" s="289">
        <v>0</v>
      </c>
      <c r="D656" s="273">
        <v>0</v>
      </c>
      <c r="E656" s="273">
        <f>C656+D656</f>
        <v>0</v>
      </c>
    </row>
    <row r="657" spans="2:5">
      <c r="B657" s="344" t="s">
        <v>785</v>
      </c>
      <c r="C657" s="289">
        <v>0</v>
      </c>
      <c r="D657" s="273">
        <v>0</v>
      </c>
      <c r="E657" s="273">
        <f>C657+D657</f>
        <v>0</v>
      </c>
    </row>
    <row r="658" spans="2:5">
      <c r="B658" s="344" t="s">
        <v>786</v>
      </c>
      <c r="C658" s="274"/>
      <c r="D658" s="273"/>
      <c r="E658" s="273"/>
    </row>
    <row r="659" spans="2:5">
      <c r="B659" s="344" t="s">
        <v>787</v>
      </c>
      <c r="C659" s="274"/>
      <c r="D659" s="273"/>
      <c r="E659" s="273"/>
    </row>
    <row r="660" spans="2:5">
      <c r="B660" s="344" t="s">
        <v>776</v>
      </c>
      <c r="C660" s="274"/>
      <c r="D660" s="273">
        <v>0</v>
      </c>
      <c r="E660" s="273">
        <f t="shared" ref="E660:E669" si="19">C660+D660</f>
        <v>0</v>
      </c>
    </row>
    <row r="661" spans="2:5">
      <c r="B661" s="344" t="s">
        <v>777</v>
      </c>
      <c r="C661" s="274"/>
      <c r="D661" s="273">
        <v>0</v>
      </c>
      <c r="E661" s="273">
        <f t="shared" si="19"/>
        <v>0</v>
      </c>
    </row>
    <row r="662" spans="2:5">
      <c r="B662" s="344" t="s">
        <v>778</v>
      </c>
      <c r="C662" s="274"/>
      <c r="D662" s="273">
        <v>0</v>
      </c>
      <c r="E662" s="273">
        <f t="shared" si="19"/>
        <v>0</v>
      </c>
    </row>
    <row r="663" spans="2:5">
      <c r="B663" s="344" t="s">
        <v>788</v>
      </c>
      <c r="C663" s="274"/>
      <c r="D663" s="273">
        <v>0</v>
      </c>
      <c r="E663" s="273">
        <f t="shared" si="19"/>
        <v>0</v>
      </c>
    </row>
    <row r="664" spans="2:5">
      <c r="B664" s="344" t="s">
        <v>789</v>
      </c>
      <c r="C664" s="274"/>
      <c r="D664" s="273">
        <v>0</v>
      </c>
      <c r="E664" s="273">
        <f t="shared" si="19"/>
        <v>0</v>
      </c>
    </row>
    <row r="665" spans="2:5">
      <c r="B665" s="344" t="s">
        <v>790</v>
      </c>
      <c r="C665" s="274"/>
      <c r="D665" s="273">
        <v>0</v>
      </c>
      <c r="E665" s="273">
        <f t="shared" si="19"/>
        <v>0</v>
      </c>
    </row>
    <row r="666" spans="2:5">
      <c r="B666" s="395" t="s">
        <v>791</v>
      </c>
      <c r="C666" s="486">
        <v>0</v>
      </c>
      <c r="D666" s="546">
        <v>0</v>
      </c>
      <c r="E666" s="377">
        <f t="shared" si="19"/>
        <v>0</v>
      </c>
    </row>
    <row r="667" spans="2:5">
      <c r="B667" s="395" t="s">
        <v>792</v>
      </c>
      <c r="C667" s="486">
        <v>0</v>
      </c>
      <c r="D667" s="546">
        <v>0</v>
      </c>
      <c r="E667" s="377">
        <f t="shared" si="19"/>
        <v>0</v>
      </c>
    </row>
    <row r="668" spans="2:5">
      <c r="B668" s="395" t="s">
        <v>793</v>
      </c>
      <c r="C668" s="486">
        <v>0</v>
      </c>
      <c r="D668" s="546">
        <v>0</v>
      </c>
      <c r="E668" s="377">
        <f t="shared" si="19"/>
        <v>0</v>
      </c>
    </row>
    <row r="669" spans="2:5">
      <c r="B669" s="344" t="s">
        <v>794</v>
      </c>
      <c r="C669" s="274"/>
      <c r="D669" s="273">
        <f>$C$713</f>
        <v>0</v>
      </c>
      <c r="E669" s="273">
        <f t="shared" si="19"/>
        <v>0</v>
      </c>
    </row>
    <row r="670" spans="2:5">
      <c r="B670" s="425" t="s">
        <v>11</v>
      </c>
      <c r="C670" s="453">
        <f>SUM(C655:C669)</f>
        <v>0</v>
      </c>
      <c r="D670" s="453">
        <f>SUM(D655:D669)</f>
        <v>0</v>
      </c>
      <c r="E670" s="453">
        <f>SUM(E655:E669)</f>
        <v>0</v>
      </c>
    </row>
    <row r="671" spans="2:5">
      <c r="B671" s="468"/>
      <c r="C671" s="516"/>
      <c r="D671" s="563"/>
      <c r="E671" s="563"/>
    </row>
    <row r="672" spans="2:5">
      <c r="B672" s="975" t="s">
        <v>795</v>
      </c>
      <c r="C672" s="975"/>
      <c r="D672" s="975"/>
      <c r="E672" s="975"/>
    </row>
    <row r="673" spans="1:5">
      <c r="B673" s="564"/>
      <c r="C673" s="564"/>
      <c r="D673" s="564"/>
      <c r="E673" s="564"/>
    </row>
    <row r="674" spans="1:5">
      <c r="A674" s="261">
        <v>23</v>
      </c>
      <c r="B674" s="265" t="s">
        <v>796</v>
      </c>
    </row>
    <row r="675" spans="1:5" ht="47.25">
      <c r="B675" s="416" t="s">
        <v>0</v>
      </c>
      <c r="C675" s="327" t="str">
        <f>C746</f>
        <v>Figures as per IGAAP Period Ended
 April 01, 2016</v>
      </c>
      <c r="D675" s="271" t="s">
        <v>46</v>
      </c>
      <c r="E675" s="328" t="str">
        <f>E746</f>
        <v>Figures as per Ind AS Period Ended
 April 01, 2016</v>
      </c>
    </row>
    <row r="676" spans="1:5">
      <c r="B676" s="280"/>
      <c r="C676" s="544"/>
      <c r="D676" s="545"/>
      <c r="E676" s="279"/>
    </row>
    <row r="677" spans="1:5">
      <c r="B677" s="276" t="s">
        <v>797</v>
      </c>
      <c r="C677" s="565"/>
      <c r="D677" s="546"/>
      <c r="E677" s="279"/>
    </row>
    <row r="678" spans="1:5">
      <c r="B678" s="280" t="s">
        <v>762</v>
      </c>
      <c r="C678" s="486">
        <v>0</v>
      </c>
      <c r="D678" s="546">
        <v>0</v>
      </c>
      <c r="E678" s="377">
        <f>C678+D678</f>
        <v>0</v>
      </c>
    </row>
    <row r="679" spans="1:5">
      <c r="B679" s="280" t="s">
        <v>798</v>
      </c>
      <c r="C679" s="486"/>
      <c r="D679" s="546"/>
      <c r="E679" s="377"/>
    </row>
    <row r="680" spans="1:5">
      <c r="B680" s="280" t="s">
        <v>764</v>
      </c>
      <c r="C680" s="486">
        <v>0</v>
      </c>
      <c r="D680" s="546">
        <v>0</v>
      </c>
      <c r="E680" s="377">
        <f>C680+D680</f>
        <v>0</v>
      </c>
    </row>
    <row r="681" spans="1:5">
      <c r="B681" s="280" t="s">
        <v>765</v>
      </c>
      <c r="C681" s="486">
        <v>0</v>
      </c>
      <c r="D681" s="289"/>
      <c r="E681" s="296"/>
    </row>
    <row r="682" spans="1:5">
      <c r="B682" s="280"/>
      <c r="C682" s="566">
        <f>SUM(C678:C681)</f>
        <v>0</v>
      </c>
      <c r="D682" s="566">
        <f>SUM(D678:D681)</f>
        <v>0</v>
      </c>
      <c r="E682" s="297">
        <f>SUM(C682:D682)</f>
        <v>0</v>
      </c>
    </row>
    <row r="683" spans="1:5">
      <c r="B683" s="276" t="s">
        <v>799</v>
      </c>
      <c r="C683" s="565"/>
      <c r="D683" s="289"/>
      <c r="E683" s="279"/>
    </row>
    <row r="684" spans="1:5">
      <c r="B684" s="395" t="s">
        <v>769</v>
      </c>
      <c r="C684" s="486">
        <v>0</v>
      </c>
      <c r="D684" s="546">
        <f>D634</f>
        <v>0</v>
      </c>
      <c r="E684" s="377">
        <f t="shared" ref="E684:E698" si="20">C684+D684</f>
        <v>0</v>
      </c>
    </row>
    <row r="685" spans="1:5">
      <c r="B685" s="395" t="s">
        <v>800</v>
      </c>
      <c r="C685" s="486">
        <v>0</v>
      </c>
      <c r="D685" s="546">
        <v>0</v>
      </c>
      <c r="E685" s="377">
        <f t="shared" si="20"/>
        <v>0</v>
      </c>
    </row>
    <row r="686" spans="1:5">
      <c r="B686" s="395" t="s">
        <v>801</v>
      </c>
      <c r="C686" s="486">
        <v>0</v>
      </c>
      <c r="D686" s="546">
        <v>0</v>
      </c>
      <c r="E686" s="377">
        <f t="shared" si="20"/>
        <v>0</v>
      </c>
    </row>
    <row r="687" spans="1:5">
      <c r="B687" s="395" t="s">
        <v>774</v>
      </c>
      <c r="C687" s="486">
        <v>0</v>
      </c>
      <c r="D687" s="546">
        <f>D639</f>
        <v>0</v>
      </c>
      <c r="E687" s="377">
        <f t="shared" si="20"/>
        <v>0</v>
      </c>
    </row>
    <row r="688" spans="1:5">
      <c r="B688" s="395" t="s">
        <v>802</v>
      </c>
      <c r="C688" s="486">
        <v>0</v>
      </c>
      <c r="D688" s="546">
        <v>0</v>
      </c>
      <c r="E688" s="377">
        <f t="shared" si="20"/>
        <v>0</v>
      </c>
    </row>
    <row r="689" spans="2:5">
      <c r="B689" s="395" t="s">
        <v>771</v>
      </c>
      <c r="C689" s="486">
        <v>0</v>
      </c>
      <c r="D689" s="546">
        <v>0</v>
      </c>
      <c r="E689" s="377">
        <f t="shared" si="20"/>
        <v>0</v>
      </c>
    </row>
    <row r="690" spans="2:5">
      <c r="B690" s="395" t="s">
        <v>772</v>
      </c>
      <c r="C690" s="486">
        <v>0</v>
      </c>
      <c r="D690" s="546">
        <v>0</v>
      </c>
      <c r="E690" s="377">
        <f t="shared" si="20"/>
        <v>0</v>
      </c>
    </row>
    <row r="691" spans="2:5">
      <c r="B691" s="395" t="s">
        <v>773</v>
      </c>
      <c r="C691" s="486">
        <v>0</v>
      </c>
      <c r="D691" s="546">
        <v>0</v>
      </c>
      <c r="E691" s="377">
        <f t="shared" si="20"/>
        <v>0</v>
      </c>
    </row>
    <row r="692" spans="2:5">
      <c r="B692" s="395" t="s">
        <v>803</v>
      </c>
      <c r="C692" s="486">
        <v>0</v>
      </c>
      <c r="D692" s="546">
        <v>0</v>
      </c>
      <c r="E692" s="377">
        <f t="shared" si="20"/>
        <v>0</v>
      </c>
    </row>
    <row r="693" spans="2:5">
      <c r="B693" s="395" t="s">
        <v>776</v>
      </c>
      <c r="C693" s="486">
        <v>0</v>
      </c>
      <c r="D693" s="546">
        <v>0</v>
      </c>
      <c r="E693" s="377">
        <f t="shared" si="20"/>
        <v>0</v>
      </c>
    </row>
    <row r="694" spans="2:5">
      <c r="B694" s="395" t="s">
        <v>777</v>
      </c>
      <c r="C694" s="486">
        <v>0</v>
      </c>
      <c r="D694" s="546">
        <v>0</v>
      </c>
      <c r="E694" s="377">
        <f t="shared" si="20"/>
        <v>0</v>
      </c>
    </row>
    <row r="695" spans="2:5">
      <c r="B695" s="395" t="s">
        <v>778</v>
      </c>
      <c r="C695" s="486">
        <v>0</v>
      </c>
      <c r="D695" s="546">
        <v>0</v>
      </c>
      <c r="E695" s="377">
        <f t="shared" si="20"/>
        <v>0</v>
      </c>
    </row>
    <row r="696" spans="2:5">
      <c r="B696" s="395" t="s">
        <v>804</v>
      </c>
      <c r="C696" s="486">
        <v>0</v>
      </c>
      <c r="D696" s="546">
        <v>0</v>
      </c>
      <c r="E696" s="377">
        <f t="shared" si="20"/>
        <v>0</v>
      </c>
    </row>
    <row r="697" spans="2:5">
      <c r="B697" s="395" t="s">
        <v>780</v>
      </c>
      <c r="C697" s="486">
        <v>0</v>
      </c>
      <c r="D697" s="546">
        <v>0</v>
      </c>
      <c r="E697" s="377">
        <f t="shared" si="20"/>
        <v>0</v>
      </c>
    </row>
    <row r="698" spans="2:5">
      <c r="B698" s="395" t="s">
        <v>781</v>
      </c>
      <c r="C698" s="486">
        <v>0</v>
      </c>
      <c r="D698" s="546">
        <v>0</v>
      </c>
      <c r="E698" s="377">
        <f t="shared" si="20"/>
        <v>0</v>
      </c>
    </row>
    <row r="699" spans="2:5">
      <c r="B699" s="567"/>
      <c r="C699" s="566">
        <f>SUM(C684:C698)</f>
        <v>0</v>
      </c>
      <c r="D699" s="566">
        <f>SUM(D684:D698)</f>
        <v>0</v>
      </c>
      <c r="E699" s="292">
        <f>SUM(C699:D699)</f>
        <v>0</v>
      </c>
    </row>
    <row r="700" spans="2:5">
      <c r="B700" s="300" t="s">
        <v>11</v>
      </c>
      <c r="C700" s="366">
        <f>+C699+C682</f>
        <v>0</v>
      </c>
      <c r="D700" s="299">
        <f>+D699+D682</f>
        <v>0</v>
      </c>
      <c r="E700" s="299">
        <f>+E699+E682</f>
        <v>0</v>
      </c>
    </row>
    <row r="701" spans="2:5">
      <c r="B701" s="386"/>
      <c r="C701" s="388"/>
      <c r="D701" s="388"/>
      <c r="E701" s="352"/>
    </row>
    <row r="702" spans="2:5">
      <c r="B702" s="979" t="s">
        <v>795</v>
      </c>
      <c r="C702" s="980"/>
      <c r="D702" s="980"/>
      <c r="E702" s="981"/>
    </row>
    <row r="703" spans="2:5">
      <c r="B703" s="353" t="s">
        <v>805</v>
      </c>
      <c r="C703" s="312"/>
      <c r="D703" s="312"/>
      <c r="E703" s="279"/>
    </row>
    <row r="704" spans="2:5" ht="47.25">
      <c r="B704" s="416" t="s">
        <v>0</v>
      </c>
      <c r="C704" s="328" t="str">
        <f>C653</f>
        <v>Figures as per IGAAP Period Ended
 April 01, 2016</v>
      </c>
      <c r="D704" s="271" t="s">
        <v>46</v>
      </c>
      <c r="E704" s="328" t="str">
        <f>E675</f>
        <v>Figures as per Ind AS Period Ended
 April 01, 2016</v>
      </c>
    </row>
    <row r="705" spans="1:5">
      <c r="A705" s="326"/>
      <c r="B705" s="329"/>
      <c r="C705" s="401"/>
      <c r="D705" s="403"/>
      <c r="E705" s="286"/>
    </row>
    <row r="706" spans="1:5">
      <c r="B706" s="395" t="s">
        <v>769</v>
      </c>
      <c r="C706" s="273">
        <v>0</v>
      </c>
      <c r="D706" s="273">
        <v>0</v>
      </c>
      <c r="E706" s="273">
        <f>C706+D706</f>
        <v>0</v>
      </c>
    </row>
    <row r="707" spans="1:5">
      <c r="B707" s="395" t="s">
        <v>800</v>
      </c>
      <c r="C707" s="273">
        <v>0</v>
      </c>
      <c r="D707" s="273">
        <v>0</v>
      </c>
      <c r="E707" s="273">
        <f>C707+D707</f>
        <v>0</v>
      </c>
    </row>
    <row r="708" spans="1:5">
      <c r="B708" s="395" t="s">
        <v>806</v>
      </c>
      <c r="C708" s="273">
        <v>0</v>
      </c>
      <c r="D708" s="273">
        <v>0</v>
      </c>
      <c r="E708" s="273">
        <f>C708+D708</f>
        <v>0</v>
      </c>
    </row>
    <row r="709" spans="1:5">
      <c r="B709" s="395" t="s">
        <v>807</v>
      </c>
      <c r="C709" s="273">
        <v>0</v>
      </c>
      <c r="D709" s="273">
        <v>0</v>
      </c>
      <c r="E709" s="273">
        <f>C709+D709</f>
        <v>0</v>
      </c>
    </row>
    <row r="710" spans="1:5">
      <c r="B710" s="395" t="s">
        <v>808</v>
      </c>
      <c r="C710" s="273">
        <v>0</v>
      </c>
      <c r="D710" s="273">
        <v>0</v>
      </c>
      <c r="E710" s="273">
        <f>C710+D710</f>
        <v>0</v>
      </c>
    </row>
    <row r="711" spans="1:5">
      <c r="B711" s="395" t="s">
        <v>809</v>
      </c>
      <c r="C711" s="273"/>
      <c r="D711" s="273"/>
      <c r="E711" s="273"/>
    </row>
    <row r="712" spans="1:5" ht="17.25" customHeight="1">
      <c r="B712" s="395" t="s">
        <v>810</v>
      </c>
      <c r="C712" s="568">
        <v>0</v>
      </c>
      <c r="D712" s="273"/>
      <c r="E712" s="273">
        <f t="shared" ref="E712:E719" si="21">C712+D712</f>
        <v>0</v>
      </c>
    </row>
    <row r="713" spans="1:5">
      <c r="B713" s="395" t="s">
        <v>802</v>
      </c>
      <c r="C713" s="273">
        <v>0</v>
      </c>
      <c r="D713" s="273">
        <v>0</v>
      </c>
      <c r="E713" s="273">
        <f t="shared" si="21"/>
        <v>0</v>
      </c>
    </row>
    <row r="714" spans="1:5">
      <c r="B714" s="395" t="s">
        <v>771</v>
      </c>
      <c r="C714" s="273">
        <v>0</v>
      </c>
      <c r="D714" s="273">
        <v>0</v>
      </c>
      <c r="E714" s="273">
        <f t="shared" si="21"/>
        <v>0</v>
      </c>
    </row>
    <row r="715" spans="1:5">
      <c r="B715" s="395" t="s">
        <v>772</v>
      </c>
      <c r="C715" s="273">
        <v>0</v>
      </c>
      <c r="D715" s="273">
        <v>0</v>
      </c>
      <c r="E715" s="273">
        <f t="shared" si="21"/>
        <v>0</v>
      </c>
    </row>
    <row r="716" spans="1:5">
      <c r="B716" s="395" t="s">
        <v>773</v>
      </c>
      <c r="C716" s="273">
        <v>0</v>
      </c>
      <c r="D716" s="273">
        <v>0</v>
      </c>
      <c r="E716" s="273">
        <f t="shared" si="21"/>
        <v>0</v>
      </c>
    </row>
    <row r="717" spans="1:5">
      <c r="B717" s="395" t="s">
        <v>811</v>
      </c>
      <c r="C717" s="273">
        <v>0</v>
      </c>
      <c r="D717" s="273">
        <v>0</v>
      </c>
      <c r="E717" s="273">
        <f t="shared" si="21"/>
        <v>0</v>
      </c>
    </row>
    <row r="718" spans="1:5">
      <c r="B718" s="395" t="s">
        <v>812</v>
      </c>
      <c r="C718" s="273">
        <v>0</v>
      </c>
      <c r="D718" s="273">
        <v>0</v>
      </c>
      <c r="E718" s="273">
        <f t="shared" si="21"/>
        <v>0</v>
      </c>
    </row>
    <row r="719" spans="1:5">
      <c r="B719" s="395" t="s">
        <v>813</v>
      </c>
      <c r="C719" s="273">
        <v>0</v>
      </c>
      <c r="D719" s="273">
        <v>0</v>
      </c>
      <c r="E719" s="273">
        <f t="shared" si="21"/>
        <v>0</v>
      </c>
    </row>
    <row r="720" spans="1:5">
      <c r="B720" s="395" t="s">
        <v>814</v>
      </c>
      <c r="C720" s="277"/>
      <c r="D720" s="273"/>
      <c r="E720" s="273"/>
    </row>
    <row r="721" spans="2:5">
      <c r="B721" s="395" t="s">
        <v>776</v>
      </c>
      <c r="C721" s="273">
        <v>0</v>
      </c>
      <c r="D721" s="273">
        <f>-C721</f>
        <v>0</v>
      </c>
      <c r="E721" s="273">
        <f>C721+D721</f>
        <v>0</v>
      </c>
    </row>
    <row r="722" spans="2:5">
      <c r="B722" s="395" t="s">
        <v>815</v>
      </c>
      <c r="C722" s="273">
        <v>0</v>
      </c>
      <c r="D722" s="273">
        <f>-C722</f>
        <v>0</v>
      </c>
      <c r="E722" s="273">
        <f>C722+D722</f>
        <v>0</v>
      </c>
    </row>
    <row r="723" spans="2:5">
      <c r="B723" s="395" t="s">
        <v>777</v>
      </c>
      <c r="C723" s="568">
        <v>0</v>
      </c>
      <c r="D723" s="273">
        <f>-C723</f>
        <v>0</v>
      </c>
      <c r="E723" s="273">
        <f>C723+D723</f>
        <v>0</v>
      </c>
    </row>
    <row r="724" spans="2:5">
      <c r="B724" s="395" t="s">
        <v>778</v>
      </c>
      <c r="C724" s="273">
        <v>0</v>
      </c>
      <c r="D724" s="273">
        <v>0</v>
      </c>
      <c r="E724" s="273">
        <f>C724+D724</f>
        <v>0</v>
      </c>
    </row>
    <row r="725" spans="2:5">
      <c r="B725" s="395" t="s">
        <v>788</v>
      </c>
      <c r="C725" s="273">
        <v>0</v>
      </c>
      <c r="D725" s="273">
        <f>-C725</f>
        <v>0</v>
      </c>
      <c r="E725" s="273">
        <f>C725+D725</f>
        <v>0</v>
      </c>
    </row>
    <row r="726" spans="2:5">
      <c r="B726" s="569" t="s">
        <v>816</v>
      </c>
      <c r="C726" s="277"/>
      <c r="D726" s="273"/>
      <c r="E726" s="273"/>
    </row>
    <row r="727" spans="2:5">
      <c r="B727" s="395" t="s">
        <v>817</v>
      </c>
      <c r="C727" s="273">
        <v>0</v>
      </c>
      <c r="D727" s="273">
        <v>0</v>
      </c>
      <c r="E727" s="273">
        <f t="shared" ref="E727:E739" si="22">C727+D727</f>
        <v>0</v>
      </c>
    </row>
    <row r="728" spans="2:5">
      <c r="B728" s="395" t="s">
        <v>818</v>
      </c>
      <c r="C728" s="273">
        <v>0</v>
      </c>
      <c r="D728" s="273">
        <v>0</v>
      </c>
      <c r="E728" s="273">
        <f t="shared" si="22"/>
        <v>0</v>
      </c>
    </row>
    <row r="729" spans="2:5">
      <c r="B729" s="395" t="s">
        <v>819</v>
      </c>
      <c r="C729" s="273">
        <v>0</v>
      </c>
      <c r="D729" s="273">
        <v>0</v>
      </c>
      <c r="E729" s="273">
        <f t="shared" si="22"/>
        <v>0</v>
      </c>
    </row>
    <row r="730" spans="2:5">
      <c r="B730" s="395" t="s">
        <v>820</v>
      </c>
      <c r="C730" s="273">
        <v>0</v>
      </c>
      <c r="D730" s="273">
        <v>0</v>
      </c>
      <c r="E730" s="273">
        <f t="shared" si="22"/>
        <v>0</v>
      </c>
    </row>
    <row r="731" spans="2:5">
      <c r="B731" s="395" t="s">
        <v>780</v>
      </c>
      <c r="C731" s="273">
        <v>0</v>
      </c>
      <c r="D731" s="273">
        <v>0</v>
      </c>
      <c r="E731" s="273">
        <f t="shared" si="22"/>
        <v>0</v>
      </c>
    </row>
    <row r="732" spans="2:5">
      <c r="B732" s="395" t="s">
        <v>821</v>
      </c>
      <c r="C732" s="273">
        <v>0</v>
      </c>
      <c r="D732" s="273">
        <v>0</v>
      </c>
      <c r="E732" s="273">
        <f t="shared" si="22"/>
        <v>0</v>
      </c>
    </row>
    <row r="733" spans="2:5">
      <c r="B733" s="395" t="s">
        <v>822</v>
      </c>
      <c r="C733" s="273">
        <v>0</v>
      </c>
      <c r="D733" s="273">
        <v>0</v>
      </c>
      <c r="E733" s="273">
        <f t="shared" si="22"/>
        <v>0</v>
      </c>
    </row>
    <row r="734" spans="2:5">
      <c r="B734" s="395" t="s">
        <v>823</v>
      </c>
      <c r="C734" s="273">
        <v>0</v>
      </c>
      <c r="D734" s="273">
        <v>0</v>
      </c>
      <c r="E734" s="273">
        <f t="shared" si="22"/>
        <v>0</v>
      </c>
    </row>
    <row r="735" spans="2:5">
      <c r="B735" s="395" t="s">
        <v>824</v>
      </c>
      <c r="C735" s="273">
        <v>0</v>
      </c>
      <c r="D735" s="273">
        <v>0</v>
      </c>
      <c r="E735" s="273">
        <f t="shared" si="22"/>
        <v>0</v>
      </c>
    </row>
    <row r="736" spans="2:5">
      <c r="B736" s="395" t="s">
        <v>825</v>
      </c>
      <c r="C736" s="273">
        <v>0</v>
      </c>
      <c r="D736" s="273">
        <v>0</v>
      </c>
      <c r="E736" s="273">
        <f t="shared" si="22"/>
        <v>0</v>
      </c>
    </row>
    <row r="737" spans="1:5">
      <c r="B737" s="395" t="s">
        <v>826</v>
      </c>
      <c r="C737" s="273">
        <v>0</v>
      </c>
      <c r="D737" s="273">
        <v>0</v>
      </c>
      <c r="E737" s="273">
        <f t="shared" si="22"/>
        <v>0</v>
      </c>
    </row>
    <row r="738" spans="1:5">
      <c r="B738" s="395" t="s">
        <v>781</v>
      </c>
      <c r="C738" s="273">
        <v>0</v>
      </c>
      <c r="D738" s="273">
        <v>0</v>
      </c>
      <c r="E738" s="273">
        <f t="shared" si="22"/>
        <v>0</v>
      </c>
    </row>
    <row r="739" spans="1:5">
      <c r="B739" s="395" t="s">
        <v>765</v>
      </c>
      <c r="C739" s="273">
        <v>0</v>
      </c>
      <c r="D739" s="273">
        <v>0</v>
      </c>
      <c r="E739" s="273">
        <f t="shared" si="22"/>
        <v>0</v>
      </c>
    </row>
    <row r="740" spans="1:5">
      <c r="B740" s="395"/>
      <c r="C740" s="330">
        <f>SUM(C706:C739)</f>
        <v>0</v>
      </c>
      <c r="D740" s="330">
        <f>SUM(D706:D739)</f>
        <v>0</v>
      </c>
      <c r="E740" s="330">
        <f>C740+D740</f>
        <v>0</v>
      </c>
    </row>
    <row r="741" spans="1:5">
      <c r="B741" s="395" t="s">
        <v>827</v>
      </c>
      <c r="C741" s="273">
        <v>0</v>
      </c>
      <c r="D741" s="273">
        <v>0</v>
      </c>
      <c r="E741" s="273">
        <f>C741+D741</f>
        <v>0</v>
      </c>
    </row>
    <row r="742" spans="1:5">
      <c r="B742" s="395" t="s">
        <v>828</v>
      </c>
      <c r="C742" s="273">
        <v>0</v>
      </c>
      <c r="D742" s="273">
        <v>0</v>
      </c>
      <c r="E742" s="273">
        <f>C742+D742</f>
        <v>0</v>
      </c>
    </row>
    <row r="743" spans="1:5">
      <c r="B743" s="425" t="s">
        <v>11</v>
      </c>
      <c r="C743" s="349">
        <f>SUM(C740:C742)</f>
        <v>0</v>
      </c>
      <c r="D743" s="349">
        <f>SUM(D740:D742)</f>
        <v>0</v>
      </c>
      <c r="E743" s="349">
        <f>SUM(E740:E742)</f>
        <v>0</v>
      </c>
    </row>
    <row r="744" spans="1:5">
      <c r="B744" s="975" t="s">
        <v>795</v>
      </c>
      <c r="C744" s="975"/>
      <c r="D744" s="975"/>
      <c r="E744" s="975"/>
    </row>
    <row r="745" spans="1:5">
      <c r="A745" s="261">
        <v>24</v>
      </c>
      <c r="B745" s="267" t="s">
        <v>829</v>
      </c>
    </row>
    <row r="746" spans="1:5" ht="47.25">
      <c r="B746" s="390" t="s">
        <v>0</v>
      </c>
      <c r="C746" s="328" t="str">
        <f>C632</f>
        <v>Figures as per IGAAP Period Ended
 April 01, 2016</v>
      </c>
      <c r="D746" s="359" t="s">
        <v>46</v>
      </c>
      <c r="E746" s="328" t="str">
        <f>E653</f>
        <v>Figures as per Ind AS Period Ended
 April 01, 2016</v>
      </c>
    </row>
    <row r="747" spans="1:5">
      <c r="B747" s="286"/>
      <c r="C747" s="570"/>
      <c r="D747" s="571"/>
      <c r="E747" s="286"/>
    </row>
    <row r="748" spans="1:5">
      <c r="B748" s="364" t="s">
        <v>830</v>
      </c>
      <c r="C748" s="572"/>
      <c r="D748" s="573"/>
      <c r="E748" s="286"/>
    </row>
    <row r="749" spans="1:5">
      <c r="B749" s="286" t="s">
        <v>831</v>
      </c>
      <c r="C749" s="565">
        <v>0</v>
      </c>
      <c r="D749" s="289">
        <v>0</v>
      </c>
      <c r="E749" s="284">
        <f>SUM(C749:D749)</f>
        <v>0</v>
      </c>
    </row>
    <row r="750" spans="1:5">
      <c r="B750" s="286" t="s">
        <v>832</v>
      </c>
      <c r="C750" s="565">
        <v>0</v>
      </c>
      <c r="D750" s="289">
        <v>0</v>
      </c>
      <c r="E750" s="284">
        <f>SUM(C750:D750)</f>
        <v>0</v>
      </c>
    </row>
    <row r="751" spans="1:5">
      <c r="B751" s="286" t="s">
        <v>833</v>
      </c>
      <c r="C751" s="565">
        <v>0</v>
      </c>
      <c r="D751" s="289">
        <v>0</v>
      </c>
      <c r="E751" s="284">
        <f>SUM(C751:D751)</f>
        <v>0</v>
      </c>
    </row>
    <row r="752" spans="1:5">
      <c r="B752" s="364" t="s">
        <v>799</v>
      </c>
      <c r="C752" s="565">
        <v>0</v>
      </c>
      <c r="D752" s="289">
        <v>0</v>
      </c>
      <c r="E752" s="284">
        <f>SUM(C752:D752)</f>
        <v>0</v>
      </c>
    </row>
    <row r="753" spans="2:5">
      <c r="B753" s="286"/>
      <c r="C753" s="574"/>
      <c r="D753" s="575"/>
      <c r="E753" s="286"/>
    </row>
    <row r="754" spans="2:5">
      <c r="B754" s="300" t="s">
        <v>11</v>
      </c>
      <c r="C754" s="576">
        <f>SUM(C749:C753)</f>
        <v>0</v>
      </c>
      <c r="D754" s="576">
        <f>SUM(D749:D753)</f>
        <v>0</v>
      </c>
      <c r="E754" s="577">
        <f>SUM(E749:E753)</f>
        <v>0</v>
      </c>
    </row>
    <row r="755" spans="2:5">
      <c r="B755" s="353" t="s">
        <v>834</v>
      </c>
      <c r="C755" s="312"/>
      <c r="D755" s="312"/>
      <c r="E755" s="279"/>
    </row>
    <row r="756" spans="2:5" ht="47.25">
      <c r="B756" s="390" t="s">
        <v>0</v>
      </c>
      <c r="C756" s="328" t="str">
        <f>C704</f>
        <v>Figures as per IGAAP Period Ended
 April 01, 2016</v>
      </c>
      <c r="D756" s="271" t="s">
        <v>46</v>
      </c>
      <c r="E756" s="328" t="str">
        <f>E746</f>
        <v>Figures as per Ind AS Period Ended
 April 01, 2016</v>
      </c>
    </row>
    <row r="757" spans="2:5">
      <c r="B757" s="380" t="s">
        <v>835</v>
      </c>
      <c r="C757" s="457"/>
      <c r="D757" s="546"/>
      <c r="E757" s="286"/>
    </row>
    <row r="758" spans="2:5">
      <c r="B758" s="286" t="s">
        <v>836</v>
      </c>
      <c r="C758" s="277">
        <v>0</v>
      </c>
      <c r="D758" s="289">
        <v>0</v>
      </c>
      <c r="E758" s="284">
        <f t="shared" ref="E758:E763" si="23">SUM(C758:D758)</f>
        <v>0</v>
      </c>
    </row>
    <row r="759" spans="2:5">
      <c r="B759" s="286" t="s">
        <v>837</v>
      </c>
      <c r="C759" s="277">
        <v>0</v>
      </c>
      <c r="D759" s="289">
        <v>0</v>
      </c>
      <c r="E759" s="284">
        <f t="shared" si="23"/>
        <v>0</v>
      </c>
    </row>
    <row r="760" spans="2:5">
      <c r="B760" s="286" t="s">
        <v>838</v>
      </c>
      <c r="C760" s="277">
        <v>0</v>
      </c>
      <c r="D760" s="289">
        <v>0</v>
      </c>
      <c r="E760" s="284">
        <f t="shared" si="23"/>
        <v>0</v>
      </c>
    </row>
    <row r="761" spans="2:5">
      <c r="B761" s="286" t="s">
        <v>839</v>
      </c>
      <c r="C761" s="277">
        <v>0</v>
      </c>
      <c r="D761" s="289">
        <v>0</v>
      </c>
      <c r="E761" s="284">
        <f t="shared" si="23"/>
        <v>0</v>
      </c>
    </row>
    <row r="762" spans="2:5">
      <c r="B762" s="286" t="s">
        <v>840</v>
      </c>
      <c r="C762" s="277">
        <v>0</v>
      </c>
      <c r="D762" s="289">
        <v>0</v>
      </c>
      <c r="E762" s="284">
        <f t="shared" si="23"/>
        <v>0</v>
      </c>
    </row>
    <row r="763" spans="2:5">
      <c r="B763" s="286" t="s">
        <v>841</v>
      </c>
      <c r="C763" s="277">
        <v>0</v>
      </c>
      <c r="D763" s="289">
        <v>0</v>
      </c>
      <c r="E763" s="284">
        <f t="shared" si="23"/>
        <v>0</v>
      </c>
    </row>
    <row r="764" spans="2:5">
      <c r="B764" s="578"/>
      <c r="C764" s="304">
        <f>SUM(C758:C763)</f>
        <v>0</v>
      </c>
      <c r="D764" s="304">
        <f>SUM(D758:D763)</f>
        <v>0</v>
      </c>
      <c r="E764" s="304">
        <f>SUM(E758:E763)</f>
        <v>0</v>
      </c>
    </row>
    <row r="765" spans="2:5">
      <c r="B765" s="380" t="s">
        <v>842</v>
      </c>
      <c r="C765" s="277"/>
      <c r="D765" s="546"/>
      <c r="E765" s="286"/>
    </row>
    <row r="766" spans="2:5">
      <c r="B766" s="286" t="s">
        <v>843</v>
      </c>
      <c r="C766" s="277">
        <v>0</v>
      </c>
      <c r="D766" s="546">
        <v>0</v>
      </c>
      <c r="E766" s="284">
        <f>SUM(C766:D766)</f>
        <v>0</v>
      </c>
    </row>
    <row r="767" spans="2:5">
      <c r="B767" s="286" t="s">
        <v>844</v>
      </c>
      <c r="C767" s="277">
        <v>0</v>
      </c>
      <c r="D767" s="546">
        <v>0</v>
      </c>
      <c r="E767" s="284">
        <f>SUM(C767:D767)</f>
        <v>0</v>
      </c>
    </row>
    <row r="768" spans="2:5">
      <c r="B768" s="286" t="s">
        <v>841</v>
      </c>
      <c r="C768" s="277">
        <v>0</v>
      </c>
      <c r="D768" s="546">
        <v>0</v>
      </c>
      <c r="E768" s="284">
        <f>SUM(C768:D768)</f>
        <v>0</v>
      </c>
    </row>
    <row r="769" spans="1:5">
      <c r="B769" s="578"/>
      <c r="C769" s="304">
        <f>SUM(C766:C768)</f>
        <v>0</v>
      </c>
      <c r="D769" s="304">
        <f>SUM(D766:D768)</f>
        <v>0</v>
      </c>
      <c r="E769" s="304">
        <f>SUM(E766:E768)</f>
        <v>0</v>
      </c>
    </row>
    <row r="770" spans="1:5">
      <c r="B770" s="425" t="s">
        <v>11</v>
      </c>
      <c r="C770" s="579">
        <f>C764+C769</f>
        <v>0</v>
      </c>
      <c r="D770" s="579">
        <f>D764+D769</f>
        <v>0</v>
      </c>
      <c r="E770" s="579">
        <f>E764+E769</f>
        <v>0</v>
      </c>
    </row>
    <row r="774" spans="1:5">
      <c r="A774" s="580" t="s">
        <v>845</v>
      </c>
      <c r="B774" s="580"/>
      <c r="C774" s="581" t="s">
        <v>846</v>
      </c>
      <c r="D774" s="581"/>
      <c r="E774" s="581" t="s">
        <v>847</v>
      </c>
    </row>
  </sheetData>
  <mergeCells count="21">
    <mergeCell ref="B672:E672"/>
    <mergeCell ref="B702:E702"/>
    <mergeCell ref="B744:E744"/>
    <mergeCell ref="B458:E458"/>
    <mergeCell ref="B459:E459"/>
    <mergeCell ref="B499:E499"/>
    <mergeCell ref="B509:E509"/>
    <mergeCell ref="C537:D537"/>
    <mergeCell ref="B651:E651"/>
    <mergeCell ref="B406:C406"/>
    <mergeCell ref="B86:E86"/>
    <mergeCell ref="B184:E184"/>
    <mergeCell ref="B253:E253"/>
    <mergeCell ref="B254:E254"/>
    <mergeCell ref="B255:E255"/>
    <mergeCell ref="B283:E283"/>
    <mergeCell ref="B307:C307"/>
    <mergeCell ref="B331:E331"/>
    <mergeCell ref="B403:E403"/>
    <mergeCell ref="B404:E404"/>
    <mergeCell ref="B405:E405"/>
  </mergeCells>
  <pageMargins left="0.7" right="0.7" top="0.75" bottom="0.75" header="0.3" footer="0.3"/>
  <pageSetup paperSize="9" scale="61" orientation="portrait" verticalDpi="0" copies="2" r:id="rId1"/>
  <headerFooter>
    <oddFooter>Page &amp;P</oddFooter>
  </headerFooter>
  <rowBreaks count="3" manualBreakCount="3">
    <brk id="283" max="4" man="1"/>
    <brk id="630" max="4" man="1"/>
    <brk id="701" max="4" man="1"/>
  </rowBreaks>
  <colBreaks count="1" manualBreakCount="1">
    <brk id="5"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116"/>
  <sheetViews>
    <sheetView view="pageBreakPreview" topLeftCell="A85" zoomScaleNormal="100" zoomScaleSheetLayoutView="100" workbookViewId="0">
      <selection activeCell="B74" sqref="B74:I74"/>
    </sheetView>
  </sheetViews>
  <sheetFormatPr defaultRowHeight="15"/>
  <cols>
    <col min="1" max="1" width="3.85546875" style="582" customWidth="1"/>
    <col min="2" max="2" width="37.5703125" customWidth="1"/>
    <col min="3" max="3" width="14.140625" customWidth="1"/>
    <col min="4" max="4" width="19.42578125" customWidth="1"/>
    <col min="5" max="5" width="14.7109375" customWidth="1"/>
    <col min="6" max="6" width="24.5703125" customWidth="1"/>
  </cols>
  <sheetData>
    <row r="1" spans="1:8" ht="16.5">
      <c r="B1" s="262" t="s">
        <v>497</v>
      </c>
      <c r="C1" s="264"/>
      <c r="D1" s="264"/>
      <c r="E1" s="264"/>
      <c r="F1" s="264"/>
      <c r="G1" s="264"/>
      <c r="H1" s="264"/>
    </row>
    <row r="2" spans="1:8" ht="15.75" customHeight="1">
      <c r="B2" s="583" t="s">
        <v>498</v>
      </c>
    </row>
    <row r="3" spans="1:8" ht="15.75">
      <c r="B3" s="584" t="s">
        <v>848</v>
      </c>
      <c r="C3" s="267"/>
      <c r="D3" s="267"/>
      <c r="E3" s="267"/>
      <c r="F3" s="267"/>
      <c r="G3" s="267"/>
      <c r="H3" s="267"/>
    </row>
    <row r="4" spans="1:8" ht="20.25" customHeight="1">
      <c r="A4" s="582">
        <v>4</v>
      </c>
      <c r="B4" s="265" t="s">
        <v>849</v>
      </c>
      <c r="C4" s="264"/>
      <c r="D4" s="263"/>
      <c r="E4" s="263"/>
      <c r="F4" s="268" t="str">
        <f>'[65]Impact-P&amp;L'!F4</f>
        <v>(Amount Rupees)</v>
      </c>
    </row>
    <row r="5" spans="1:8" ht="15.75">
      <c r="B5" s="264"/>
      <c r="C5" s="585"/>
      <c r="D5" s="585"/>
      <c r="E5" s="585"/>
      <c r="F5" s="585"/>
    </row>
    <row r="6" spans="1:8" ht="47.25">
      <c r="B6" s="269" t="s">
        <v>0</v>
      </c>
      <c r="C6" s="269" t="s">
        <v>850</v>
      </c>
      <c r="D6" s="269" t="s">
        <v>1144</v>
      </c>
      <c r="E6" s="257" t="s">
        <v>852</v>
      </c>
      <c r="F6" s="271" t="s">
        <v>1145</v>
      </c>
    </row>
    <row r="7" spans="1:8" ht="15.75">
      <c r="B7" s="463"/>
      <c r="C7" s="386"/>
      <c r="D7" s="286"/>
      <c r="E7" s="279"/>
      <c r="F7" s="289"/>
    </row>
    <row r="8" spans="1:8" ht="15.75">
      <c r="B8" s="463" t="s">
        <v>854</v>
      </c>
      <c r="C8" s="280"/>
      <c r="D8" s="286"/>
      <c r="E8" s="279"/>
      <c r="F8" s="289"/>
    </row>
    <row r="9" spans="1:8" ht="31.5">
      <c r="B9" s="586" t="s">
        <v>855</v>
      </c>
      <c r="C9" s="587"/>
      <c r="D9" s="588"/>
      <c r="E9" s="589"/>
      <c r="F9" s="589"/>
    </row>
    <row r="10" spans="1:8" ht="15.75">
      <c r="B10" s="463"/>
      <c r="C10" s="587"/>
      <c r="D10" s="588"/>
      <c r="E10" s="589"/>
      <c r="F10" s="589"/>
    </row>
    <row r="11" spans="1:8" ht="15.75">
      <c r="B11" s="463" t="s">
        <v>856</v>
      </c>
      <c r="C11" s="587">
        <v>0</v>
      </c>
      <c r="D11" s="588"/>
      <c r="E11" s="589"/>
      <c r="F11" s="589"/>
    </row>
    <row r="12" spans="1:8" ht="15.75">
      <c r="B12" s="590" t="s">
        <v>857</v>
      </c>
      <c r="C12" s="591">
        <v>0</v>
      </c>
      <c r="D12" s="588">
        <f>C11-C12</f>
        <v>0</v>
      </c>
      <c r="E12" s="589">
        <v>0</v>
      </c>
      <c r="F12" s="589">
        <f>D12+E12</f>
        <v>0</v>
      </c>
    </row>
    <row r="13" spans="1:8" ht="15.75">
      <c r="B13" s="590"/>
      <c r="C13" s="587"/>
      <c r="D13" s="588"/>
      <c r="E13" s="589"/>
      <c r="F13" s="589"/>
    </row>
    <row r="14" spans="1:8" ht="15.75">
      <c r="B14" s="463" t="s">
        <v>858</v>
      </c>
      <c r="C14" s="587">
        <v>0</v>
      </c>
      <c r="D14" s="588"/>
      <c r="E14" s="589"/>
      <c r="F14" s="589"/>
    </row>
    <row r="15" spans="1:8" ht="15.75">
      <c r="B15" s="590" t="s">
        <v>857</v>
      </c>
      <c r="C15" s="591">
        <v>0</v>
      </c>
      <c r="D15" s="588">
        <f>C14-C15</f>
        <v>0</v>
      </c>
      <c r="E15" s="589">
        <v>0</v>
      </c>
      <c r="F15" s="589">
        <f>D15+E15</f>
        <v>0</v>
      </c>
    </row>
    <row r="16" spans="1:8" ht="15.75">
      <c r="B16" s="586"/>
      <c r="C16" s="587"/>
      <c r="D16" s="588"/>
      <c r="E16" s="589"/>
      <c r="F16" s="589"/>
    </row>
    <row r="17" spans="2:6" ht="15.75">
      <c r="B17" s="463"/>
      <c r="C17" s="587"/>
      <c r="D17" s="588"/>
      <c r="E17" s="589"/>
      <c r="F17" s="589"/>
    </row>
    <row r="18" spans="2:6" ht="15.75">
      <c r="B18" s="463" t="s">
        <v>859</v>
      </c>
      <c r="C18" s="587">
        <v>0</v>
      </c>
      <c r="D18" s="588"/>
      <c r="E18" s="589"/>
      <c r="F18" s="589"/>
    </row>
    <row r="19" spans="2:6" ht="15.75">
      <c r="B19" s="590" t="s">
        <v>857</v>
      </c>
      <c r="C19" s="591">
        <v>0</v>
      </c>
      <c r="D19" s="588">
        <f>C18+C19</f>
        <v>0</v>
      </c>
      <c r="E19" s="589">
        <v>0</v>
      </c>
      <c r="F19" s="589">
        <f>D19+E19</f>
        <v>0</v>
      </c>
    </row>
    <row r="20" spans="2:6" ht="15.75">
      <c r="B20" s="592"/>
      <c r="C20" s="587" t="s">
        <v>860</v>
      </c>
      <c r="D20" s="588"/>
      <c r="E20" s="589"/>
      <c r="F20" s="589"/>
    </row>
    <row r="21" spans="2:6" ht="15.75">
      <c r="B21" s="592"/>
      <c r="C21" s="587"/>
      <c r="D21" s="588"/>
      <c r="E21" s="589"/>
      <c r="F21" s="589"/>
    </row>
    <row r="22" spans="2:6" ht="15.75">
      <c r="B22" s="463" t="s">
        <v>861</v>
      </c>
      <c r="C22" s="587">
        <v>0</v>
      </c>
      <c r="D22" s="588"/>
      <c r="E22" s="589"/>
      <c r="F22" s="589"/>
    </row>
    <row r="23" spans="2:6" ht="15.75">
      <c r="B23" s="590" t="s">
        <v>857</v>
      </c>
      <c r="C23" s="591">
        <v>0</v>
      </c>
      <c r="D23" s="588">
        <f>C22+C23</f>
        <v>0</v>
      </c>
      <c r="E23" s="589">
        <v>0</v>
      </c>
      <c r="F23" s="589">
        <f>D23+E23</f>
        <v>0</v>
      </c>
    </row>
    <row r="24" spans="2:6" ht="15.75">
      <c r="B24" s="463"/>
      <c r="C24" s="587"/>
      <c r="D24" s="588"/>
      <c r="E24" s="589"/>
      <c r="F24" s="589"/>
    </row>
    <row r="25" spans="2:6" ht="15.75">
      <c r="B25" s="463" t="s">
        <v>862</v>
      </c>
      <c r="C25" s="587">
        <v>0</v>
      </c>
      <c r="D25" s="588"/>
      <c r="E25" s="589"/>
      <c r="F25" s="589"/>
    </row>
    <row r="26" spans="2:6" ht="15.75">
      <c r="B26" s="590" t="s">
        <v>857</v>
      </c>
      <c r="C26" s="591">
        <v>0</v>
      </c>
      <c r="D26" s="588">
        <f>C25+C26</f>
        <v>0</v>
      </c>
      <c r="E26" s="589">
        <v>0</v>
      </c>
      <c r="F26" s="589">
        <f>D26+E26</f>
        <v>0</v>
      </c>
    </row>
    <row r="27" spans="2:6" ht="15.75">
      <c r="B27" s="590"/>
      <c r="C27" s="587"/>
      <c r="D27" s="588"/>
      <c r="E27" s="589"/>
      <c r="F27" s="589"/>
    </row>
    <row r="28" spans="2:6" ht="15.75">
      <c r="B28" s="463" t="s">
        <v>863</v>
      </c>
      <c r="C28" s="587">
        <v>0</v>
      </c>
      <c r="D28" s="588"/>
      <c r="E28" s="589"/>
      <c r="F28" s="589"/>
    </row>
    <row r="29" spans="2:6" ht="15.75">
      <c r="B29" s="590" t="s">
        <v>857</v>
      </c>
      <c r="C29" s="591">
        <v>0</v>
      </c>
      <c r="D29" s="588">
        <f>C28+C29</f>
        <v>0</v>
      </c>
      <c r="E29" s="588">
        <v>0</v>
      </c>
      <c r="F29" s="589">
        <f>D29+E29</f>
        <v>0</v>
      </c>
    </row>
    <row r="30" spans="2:6" ht="15.75">
      <c r="B30" s="590"/>
      <c r="C30" s="587"/>
      <c r="D30" s="588"/>
      <c r="E30" s="589"/>
      <c r="F30" s="589"/>
    </row>
    <row r="31" spans="2:6" ht="31.5">
      <c r="B31" s="593" t="s">
        <v>864</v>
      </c>
      <c r="C31" s="587">
        <v>0</v>
      </c>
      <c r="D31" s="588"/>
      <c r="E31" s="589"/>
      <c r="F31" s="589"/>
    </row>
    <row r="32" spans="2:6" ht="15.75">
      <c r="B32" s="590" t="s">
        <v>857</v>
      </c>
      <c r="C32" s="591">
        <v>0</v>
      </c>
      <c r="D32" s="588">
        <f>C31+C32</f>
        <v>0</v>
      </c>
      <c r="E32" s="589">
        <v>0</v>
      </c>
      <c r="F32" s="589">
        <f>D32+E32</f>
        <v>0</v>
      </c>
    </row>
    <row r="33" spans="2:6" ht="15.75">
      <c r="B33" s="590"/>
      <c r="C33" s="587"/>
      <c r="D33" s="588"/>
      <c r="E33" s="589"/>
      <c r="F33" s="589"/>
    </row>
    <row r="34" spans="2:6" ht="15.75">
      <c r="B34" s="592" t="s">
        <v>865</v>
      </c>
      <c r="C34" s="587">
        <v>0</v>
      </c>
      <c r="D34" s="588"/>
      <c r="E34" s="589"/>
      <c r="F34" s="589"/>
    </row>
    <row r="35" spans="2:6" ht="15.75">
      <c r="B35" s="590" t="s">
        <v>857</v>
      </c>
      <c r="C35" s="591">
        <v>0</v>
      </c>
      <c r="D35" s="588">
        <f>C34+C35</f>
        <v>0</v>
      </c>
      <c r="E35" s="589">
        <v>0</v>
      </c>
      <c r="F35" s="589">
        <f>D35+E35</f>
        <v>0</v>
      </c>
    </row>
    <row r="36" spans="2:6" ht="15.75">
      <c r="B36" s="463"/>
      <c r="C36" s="587"/>
      <c r="D36" s="588"/>
      <c r="E36" s="589"/>
      <c r="F36" s="589"/>
    </row>
    <row r="37" spans="2:6" ht="15.75">
      <c r="B37" s="463" t="s">
        <v>866</v>
      </c>
      <c r="C37" s="587">
        <v>0</v>
      </c>
      <c r="D37" s="588"/>
      <c r="E37" s="589"/>
      <c r="F37" s="589"/>
    </row>
    <row r="38" spans="2:6" ht="15.75">
      <c r="B38" s="590" t="s">
        <v>857</v>
      </c>
      <c r="C38" s="591">
        <v>0</v>
      </c>
      <c r="D38" s="588">
        <f>C37+C38</f>
        <v>0</v>
      </c>
      <c r="E38" s="589">
        <v>0</v>
      </c>
      <c r="F38" s="589">
        <f>D38+E38</f>
        <v>0</v>
      </c>
    </row>
    <row r="39" spans="2:6" ht="15.75">
      <c r="B39" s="463"/>
      <c r="C39" s="587"/>
      <c r="D39" s="588"/>
      <c r="E39" s="589"/>
      <c r="F39" s="589"/>
    </row>
    <row r="40" spans="2:6" ht="15.75">
      <c r="B40" s="463" t="s">
        <v>867</v>
      </c>
      <c r="C40" s="587">
        <v>0</v>
      </c>
      <c r="D40" s="588"/>
      <c r="E40" s="589"/>
      <c r="F40" s="589"/>
    </row>
    <row r="41" spans="2:6" ht="15.75">
      <c r="B41" s="590" t="s">
        <v>857</v>
      </c>
      <c r="C41" s="591">
        <v>0</v>
      </c>
      <c r="D41" s="588">
        <f>C40+C41</f>
        <v>0</v>
      </c>
      <c r="E41" s="589">
        <v>0</v>
      </c>
      <c r="F41" s="589">
        <f>D41+E41</f>
        <v>0</v>
      </c>
    </row>
    <row r="42" spans="2:6" ht="15.75">
      <c r="B42" s="590"/>
      <c r="C42" s="587"/>
      <c r="D42" s="588"/>
      <c r="E42" s="589"/>
      <c r="F42" s="589"/>
    </row>
    <row r="43" spans="2:6" ht="15.75">
      <c r="B43" s="463" t="s">
        <v>868</v>
      </c>
      <c r="C43" s="587">
        <v>0</v>
      </c>
      <c r="D43" s="588"/>
      <c r="E43" s="589"/>
      <c r="F43" s="589"/>
    </row>
    <row r="44" spans="2:6" ht="15.75">
      <c r="B44" s="590" t="s">
        <v>857</v>
      </c>
      <c r="C44" s="591">
        <v>0</v>
      </c>
      <c r="D44" s="588">
        <f>C43+C44</f>
        <v>0</v>
      </c>
      <c r="E44" s="589">
        <v>0</v>
      </c>
      <c r="F44" s="589">
        <f>D44+E44</f>
        <v>0</v>
      </c>
    </row>
    <row r="45" spans="2:6" ht="15.75">
      <c r="B45" s="590"/>
      <c r="C45" s="587"/>
      <c r="D45" s="588"/>
      <c r="E45" s="589"/>
      <c r="F45" s="589"/>
    </row>
    <row r="46" spans="2:6" ht="15.75">
      <c r="B46" s="463" t="s">
        <v>869</v>
      </c>
      <c r="C46" s="594">
        <v>0</v>
      </c>
      <c r="D46" s="588"/>
      <c r="E46" s="589"/>
      <c r="F46" s="589"/>
    </row>
    <row r="47" spans="2:6" ht="15.75">
      <c r="B47" s="590" t="s">
        <v>857</v>
      </c>
      <c r="C47" s="591">
        <v>0</v>
      </c>
      <c r="D47" s="588">
        <f>C46+C47</f>
        <v>0</v>
      </c>
      <c r="E47" s="589">
        <v>0</v>
      </c>
      <c r="F47" s="589">
        <f>D47+E47</f>
        <v>0</v>
      </c>
    </row>
    <row r="48" spans="2:6" ht="15.75">
      <c r="B48" s="590"/>
      <c r="C48" s="587"/>
      <c r="D48" s="588"/>
      <c r="E48" s="589"/>
      <c r="F48" s="589"/>
    </row>
    <row r="49" spans="1:6" ht="15.75">
      <c r="B49" s="353"/>
      <c r="C49" s="587"/>
      <c r="D49" s="588"/>
      <c r="E49" s="589"/>
      <c r="F49" s="595"/>
    </row>
    <row r="50" spans="1:6" ht="15.75">
      <c r="B50" s="986" t="s">
        <v>11</v>
      </c>
      <c r="C50" s="987"/>
      <c r="D50" s="453">
        <f>SUM(D12:D48)</f>
        <v>0</v>
      </c>
      <c r="E50" s="596">
        <f>SUM(E12:E48)</f>
        <v>0</v>
      </c>
      <c r="F50" s="596">
        <f>D50+E50</f>
        <v>0</v>
      </c>
    </row>
    <row r="51" spans="1:6" ht="15.75">
      <c r="B51" s="597"/>
      <c r="C51" s="516"/>
      <c r="D51" s="516"/>
      <c r="E51" s="516"/>
      <c r="F51" s="516"/>
    </row>
    <row r="52" spans="1:6" ht="15.75">
      <c r="B52" s="583" t="s">
        <v>870</v>
      </c>
      <c r="C52" s="598"/>
      <c r="D52" s="598"/>
    </row>
    <row r="53" spans="1:6" ht="15.75">
      <c r="B53" s="598"/>
      <c r="D53" s="599" t="s">
        <v>871</v>
      </c>
    </row>
    <row r="54" spans="1:6" ht="15.75">
      <c r="B54" s="600" t="s">
        <v>0</v>
      </c>
      <c r="C54" s="601" t="s">
        <v>872</v>
      </c>
      <c r="D54" s="602" t="s">
        <v>873</v>
      </c>
    </row>
    <row r="55" spans="1:6" ht="15.75">
      <c r="B55" s="603"/>
      <c r="C55" s="604"/>
      <c r="D55" s="605"/>
    </row>
    <row r="56" spans="1:6" ht="15.75">
      <c r="B56" s="605" t="s">
        <v>874</v>
      </c>
      <c r="C56" s="606">
        <v>0</v>
      </c>
      <c r="D56" s="606">
        <v>0</v>
      </c>
    </row>
    <row r="57" spans="1:6" ht="15.75">
      <c r="B57" s="605" t="s">
        <v>874</v>
      </c>
      <c r="C57" s="606">
        <v>0</v>
      </c>
      <c r="D57" s="606">
        <v>0</v>
      </c>
    </row>
    <row r="58" spans="1:6" ht="15.75">
      <c r="B58" s="607" t="s">
        <v>11</v>
      </c>
      <c r="C58" s="608">
        <f>SUM(C56:C57)</f>
        <v>0</v>
      </c>
      <c r="D58" s="609">
        <f>SUM(D56:D57)</f>
        <v>0</v>
      </c>
    </row>
    <row r="59" spans="1:6" ht="15.75">
      <c r="B59" s="597"/>
      <c r="C59" s="516"/>
      <c r="D59" s="516"/>
      <c r="E59" s="516"/>
      <c r="F59" s="516"/>
    </row>
    <row r="60" spans="1:6" ht="15.75">
      <c r="A60" s="582">
        <f>A4+1</f>
        <v>5</v>
      </c>
      <c r="B60" s="597" t="s">
        <v>875</v>
      </c>
      <c r="C60" s="516"/>
      <c r="D60" s="516"/>
      <c r="E60" s="516"/>
      <c r="F60" s="516"/>
    </row>
    <row r="61" spans="1:6" ht="15.75">
      <c r="B61" s="597"/>
      <c r="C61" s="516"/>
      <c r="D61" s="516"/>
      <c r="E61" s="516"/>
      <c r="F61" s="516"/>
    </row>
    <row r="62" spans="1:6" s="615" customFormat="1" ht="31.5">
      <c r="A62" s="610"/>
      <c r="B62" s="611" t="s">
        <v>0</v>
      </c>
      <c r="C62" s="612" t="s">
        <v>850</v>
      </c>
      <c r="D62" s="612" t="s">
        <v>1146</v>
      </c>
      <c r="E62" s="613" t="s">
        <v>852</v>
      </c>
      <c r="F62" s="614" t="s">
        <v>1147</v>
      </c>
    </row>
    <row r="63" spans="1:6" ht="15.75">
      <c r="B63" s="463"/>
      <c r="C63" s="386"/>
      <c r="D63" s="286"/>
      <c r="E63" s="279"/>
      <c r="F63" s="289"/>
    </row>
    <row r="64" spans="1:6" ht="15.75">
      <c r="B64" s="463" t="s">
        <v>878</v>
      </c>
      <c r="C64" s="280"/>
      <c r="D64" s="286"/>
      <c r="E64" s="279"/>
      <c r="F64" s="289"/>
    </row>
    <row r="65" spans="1:6" ht="31.5">
      <c r="B65" s="586" t="s">
        <v>855</v>
      </c>
      <c r="C65" s="280"/>
      <c r="D65" s="286"/>
      <c r="E65" s="279"/>
      <c r="F65" s="289"/>
    </row>
    <row r="66" spans="1:6" ht="15.75">
      <c r="B66" s="463"/>
      <c r="C66" s="280"/>
      <c r="D66" s="286"/>
      <c r="E66" s="279"/>
      <c r="F66" s="289"/>
    </row>
    <row r="67" spans="1:6" ht="15.75">
      <c r="B67" s="463" t="s">
        <v>879</v>
      </c>
      <c r="C67" s="616">
        <v>0</v>
      </c>
      <c r="D67" s="286"/>
      <c r="E67" s="279"/>
      <c r="F67" s="289"/>
    </row>
    <row r="68" spans="1:6" ht="31.5">
      <c r="B68" s="586" t="s">
        <v>855</v>
      </c>
      <c r="C68" s="290">
        <v>0</v>
      </c>
      <c r="D68" s="284">
        <f>C67+C68</f>
        <v>0</v>
      </c>
      <c r="E68" s="289">
        <v>0</v>
      </c>
      <c r="F68" s="289">
        <f>D68+E68</f>
        <v>0</v>
      </c>
    </row>
    <row r="69" spans="1:6" ht="15.75">
      <c r="B69" s="586"/>
      <c r="C69" s="616"/>
      <c r="D69" s="284"/>
      <c r="E69" s="279"/>
      <c r="F69" s="289"/>
    </row>
    <row r="70" spans="1:6" ht="15.75">
      <c r="B70" s="592" t="s">
        <v>880</v>
      </c>
      <c r="C70" s="277">
        <v>0</v>
      </c>
      <c r="D70" s="284"/>
      <c r="E70" s="279"/>
      <c r="F70" s="289"/>
    </row>
    <row r="71" spans="1:6" ht="31.5">
      <c r="B71" s="586" t="s">
        <v>855</v>
      </c>
      <c r="C71" s="290">
        <v>0</v>
      </c>
      <c r="D71" s="297">
        <f>C70+C71</f>
        <v>0</v>
      </c>
      <c r="E71" s="289">
        <v>0</v>
      </c>
      <c r="F71" s="289">
        <f>D71+E71</f>
        <v>0</v>
      </c>
    </row>
    <row r="72" spans="1:6" ht="15.75">
      <c r="B72" s="592"/>
      <c r="C72" s="616"/>
      <c r="D72" s="284"/>
      <c r="E72" s="279"/>
      <c r="F72" s="289"/>
    </row>
    <row r="73" spans="1:6" ht="15.75">
      <c r="B73" s="586"/>
      <c r="C73" s="616"/>
      <c r="D73" s="284"/>
      <c r="E73" s="279"/>
      <c r="F73" s="289"/>
    </row>
    <row r="74" spans="1:6" ht="15.75">
      <c r="B74" s="986" t="s">
        <v>11</v>
      </c>
      <c r="C74" s="987"/>
      <c r="D74" s="453">
        <f>SUM(D64:D73)</f>
        <v>0</v>
      </c>
      <c r="E74" s="596">
        <f>SUM(E64:E73)</f>
        <v>0</v>
      </c>
      <c r="F74" s="596">
        <f>D74+E74</f>
        <v>0</v>
      </c>
    </row>
    <row r="75" spans="1:6" ht="15.75">
      <c r="B75" s="597"/>
      <c r="C75" s="597"/>
      <c r="D75" s="516"/>
      <c r="E75" s="516"/>
      <c r="F75" s="516"/>
    </row>
    <row r="76" spans="1:6" ht="15.75">
      <c r="A76" s="617">
        <f>A60+1</f>
        <v>6</v>
      </c>
      <c r="B76" s="543" t="s">
        <v>881</v>
      </c>
      <c r="C76" s="263"/>
      <c r="D76" s="263"/>
      <c r="E76" s="264"/>
      <c r="F76" s="516"/>
    </row>
    <row r="77" spans="1:6" ht="15.75">
      <c r="B77" s="267"/>
      <c r="D77" s="263"/>
      <c r="E77" s="264"/>
      <c r="F77" s="268" t="str">
        <f>'[64]BS 04.16'!G4</f>
        <v>(Amount in Rupees)</v>
      </c>
    </row>
    <row r="78" spans="1:6" ht="47.25">
      <c r="B78" s="988" t="s">
        <v>0</v>
      </c>
      <c r="C78" s="988"/>
      <c r="D78" s="741" t="str">
        <f>D6</f>
        <v>Figures as per Net block April 01, 2016</v>
      </c>
      <c r="E78" s="613" t="s">
        <v>852</v>
      </c>
      <c r="F78" s="741" t="str">
        <f>F6</f>
        <v>Figures as per Ind As As At April 01, 2016</v>
      </c>
    </row>
    <row r="79" spans="1:6" ht="15.75">
      <c r="B79" s="989"/>
      <c r="C79" s="990"/>
      <c r="D79" s="620"/>
      <c r="E79" s="330"/>
      <c r="F79" s="279"/>
    </row>
    <row r="80" spans="1:6" ht="15.75">
      <c r="B80" s="979" t="s">
        <v>882</v>
      </c>
      <c r="C80" s="981"/>
      <c r="D80" s="621">
        <v>0</v>
      </c>
      <c r="E80" s="288">
        <v>0</v>
      </c>
      <c r="F80" s="297">
        <f>D80+E80</f>
        <v>0</v>
      </c>
    </row>
    <row r="81" spans="1:6" ht="15.75">
      <c r="B81" s="979" t="s">
        <v>883</v>
      </c>
      <c r="C81" s="981"/>
      <c r="D81" s="616"/>
      <c r="E81" s="288"/>
      <c r="F81" s="297">
        <f>D81+E81</f>
        <v>0</v>
      </c>
    </row>
    <row r="82" spans="1:6" ht="15.75">
      <c r="B82" s="979" t="s">
        <v>884</v>
      </c>
      <c r="C82" s="981"/>
      <c r="D82" s="616"/>
      <c r="E82" s="288"/>
      <c r="F82" s="297">
        <f>D82+E82</f>
        <v>0</v>
      </c>
    </row>
    <row r="83" spans="1:6" ht="15.75">
      <c r="B83" s="979" t="s">
        <v>885</v>
      </c>
      <c r="C83" s="981"/>
      <c r="D83" s="616"/>
      <c r="E83" s="288"/>
      <c r="F83" s="297">
        <f>D83+E83</f>
        <v>0</v>
      </c>
    </row>
    <row r="84" spans="1:6" ht="15.75">
      <c r="B84" s="991" t="s">
        <v>11</v>
      </c>
      <c r="C84" s="991"/>
      <c r="D84" s="453">
        <f>SUM(D80:D83)</f>
        <v>0</v>
      </c>
      <c r="E84" s="453">
        <f>SUM(E80:E83)</f>
        <v>0</v>
      </c>
      <c r="F84" s="453">
        <f>SUM(F80:F83)</f>
        <v>0</v>
      </c>
    </row>
    <row r="85" spans="1:6" ht="15.75">
      <c r="B85" s="516"/>
      <c r="C85" s="516"/>
      <c r="D85" s="516"/>
      <c r="E85" s="516"/>
      <c r="F85" s="516"/>
    </row>
    <row r="86" spans="1:6" ht="15.75" hidden="1" customHeight="1">
      <c r="B86" s="992" t="s">
        <v>886</v>
      </c>
      <c r="C86" s="993"/>
      <c r="D86" s="993"/>
      <c r="E86" s="993"/>
      <c r="F86" s="993"/>
    </row>
    <row r="87" spans="1:6" ht="15.75" hidden="1">
      <c r="B87" s="992" t="s">
        <v>887</v>
      </c>
      <c r="C87" s="992"/>
      <c r="D87" s="992"/>
      <c r="E87" s="992"/>
      <c r="F87" s="992"/>
    </row>
    <row r="88" spans="1:6" ht="133.5" hidden="1" customHeight="1">
      <c r="B88" s="985" t="s">
        <v>1148</v>
      </c>
      <c r="C88" s="985"/>
      <c r="D88" s="985"/>
      <c r="E88" s="985"/>
      <c r="F88" s="985"/>
    </row>
    <row r="89" spans="1:6" ht="15.75">
      <c r="B89" s="264"/>
      <c r="C89" s="554"/>
      <c r="D89" s="554"/>
      <c r="E89" s="554"/>
      <c r="F89" s="516"/>
    </row>
    <row r="90" spans="1:6" ht="15.75">
      <c r="A90" s="617">
        <f>A76+1</f>
        <v>7</v>
      </c>
      <c r="B90" s="265" t="s">
        <v>889</v>
      </c>
      <c r="C90" s="516"/>
      <c r="D90" s="516"/>
      <c r="E90" s="516"/>
      <c r="F90" s="516"/>
    </row>
    <row r="91" spans="1:6" ht="15.75">
      <c r="B91" s="597"/>
      <c r="C91" s="516"/>
      <c r="D91" s="516"/>
      <c r="E91" s="516"/>
      <c r="F91" s="516"/>
    </row>
    <row r="92" spans="1:6" s="624" customFormat="1" ht="31.5">
      <c r="A92" s="623"/>
      <c r="B92" s="269" t="s">
        <v>0</v>
      </c>
      <c r="C92" s="612" t="s">
        <v>850</v>
      </c>
      <c r="D92" s="612" t="s">
        <v>1146</v>
      </c>
      <c r="E92" s="613" t="s">
        <v>890</v>
      </c>
      <c r="F92" s="614" t="s">
        <v>1147</v>
      </c>
    </row>
    <row r="93" spans="1:6" ht="15.75">
      <c r="B93" s="625"/>
      <c r="C93" s="330"/>
      <c r="D93" s="330"/>
      <c r="E93" s="330"/>
      <c r="F93" s="330"/>
    </row>
    <row r="94" spans="1:6" ht="15.75">
      <c r="B94" s="329" t="s">
        <v>891</v>
      </c>
      <c r="C94" s="273">
        <v>0</v>
      </c>
      <c r="D94" s="273"/>
      <c r="E94" s="273"/>
      <c r="F94" s="273"/>
    </row>
    <row r="95" spans="1:6" ht="31.5">
      <c r="B95" s="586" t="s">
        <v>892</v>
      </c>
      <c r="C95" s="273">
        <v>0</v>
      </c>
      <c r="D95" s="273">
        <f>C94+C95</f>
        <v>0</v>
      </c>
      <c r="E95" s="273">
        <v>0</v>
      </c>
      <c r="F95" s="273">
        <f>D95+E95</f>
        <v>0</v>
      </c>
    </row>
    <row r="96" spans="1:6" ht="15.75">
      <c r="B96" s="627" t="s">
        <v>11</v>
      </c>
      <c r="C96" s="742"/>
      <c r="D96" s="453"/>
      <c r="E96" s="596"/>
      <c r="F96" s="596"/>
    </row>
    <row r="97" spans="1:8" ht="15.75">
      <c r="B97" s="629"/>
      <c r="C97" s="630"/>
      <c r="D97" s="630"/>
      <c r="E97" s="630"/>
      <c r="F97" s="630"/>
    </row>
    <row r="98" spans="1:8" ht="15.75">
      <c r="B98" s="597"/>
      <c r="C98" s="516"/>
      <c r="D98" s="516"/>
      <c r="E98" s="516"/>
      <c r="F98" s="516"/>
    </row>
    <row r="100" spans="1:8" ht="15.75">
      <c r="A100" s="580" t="s">
        <v>845</v>
      </c>
      <c r="B100" s="580"/>
      <c r="C100" s="581" t="s">
        <v>846</v>
      </c>
      <c r="D100" s="581"/>
      <c r="E100" s="581" t="s">
        <v>847</v>
      </c>
    </row>
    <row r="101" spans="1:8" ht="40.5" customHeight="1"/>
    <row r="102" spans="1:8" hidden="1"/>
    <row r="103" spans="1:8" ht="12.75" customHeight="1"/>
    <row r="104" spans="1:8" s="582" customFormat="1" ht="23.25" customHeight="1">
      <c r="B104"/>
      <c r="C104"/>
      <c r="D104"/>
      <c r="E104"/>
      <c r="F104"/>
      <c r="G104"/>
      <c r="H104"/>
    </row>
    <row r="105" spans="1:8" s="582" customFormat="1" ht="12.75" customHeight="1">
      <c r="B105"/>
      <c r="C105"/>
      <c r="D105"/>
      <c r="E105"/>
      <c r="F105"/>
      <c r="G105"/>
      <c r="H105"/>
    </row>
    <row r="106" spans="1:8" s="582" customFormat="1" ht="45.75" customHeight="1">
      <c r="B106"/>
      <c r="C106"/>
      <c r="D106"/>
      <c r="E106"/>
      <c r="F106"/>
      <c r="G106"/>
      <c r="H106"/>
    </row>
    <row r="107" spans="1:8" s="582" customFormat="1" ht="15.75" customHeight="1">
      <c r="B107"/>
      <c r="C107"/>
      <c r="D107"/>
      <c r="E107"/>
      <c r="F107"/>
      <c r="G107"/>
      <c r="H107"/>
    </row>
    <row r="108" spans="1:8" s="582" customFormat="1" ht="31.5" customHeight="1">
      <c r="B108"/>
      <c r="C108"/>
      <c r="D108"/>
      <c r="E108"/>
      <c r="F108"/>
      <c r="G108"/>
      <c r="H108"/>
    </row>
    <row r="109" spans="1:8" s="582" customFormat="1" ht="49.5" customHeight="1">
      <c r="B109"/>
      <c r="C109"/>
      <c r="D109"/>
      <c r="E109"/>
      <c r="F109"/>
      <c r="G109"/>
      <c r="H109"/>
    </row>
    <row r="113" spans="2:8" s="582" customFormat="1" ht="15.75" customHeight="1">
      <c r="B113"/>
      <c r="C113"/>
      <c r="D113"/>
      <c r="E113"/>
      <c r="F113"/>
      <c r="G113"/>
      <c r="H113"/>
    </row>
    <row r="114" spans="2:8" s="582" customFormat="1" ht="15.75" customHeight="1">
      <c r="B114"/>
      <c r="C114"/>
      <c r="D114"/>
      <c r="E114"/>
      <c r="F114"/>
      <c r="G114"/>
      <c r="H114"/>
    </row>
    <row r="115" spans="2:8" s="582" customFormat="1" ht="15.75" customHeight="1">
      <c r="B115"/>
      <c r="C115"/>
      <c r="D115"/>
      <c r="E115"/>
      <c r="F115"/>
      <c r="G115"/>
      <c r="H115"/>
    </row>
    <row r="116" spans="2:8" s="582" customFormat="1" ht="15.75" customHeight="1">
      <c r="B116"/>
      <c r="C116"/>
      <c r="D116"/>
      <c r="E116"/>
      <c r="F116"/>
      <c r="G116"/>
      <c r="H116"/>
    </row>
  </sheetData>
  <mergeCells count="12">
    <mergeCell ref="B88:F88"/>
    <mergeCell ref="B50:C50"/>
    <mergeCell ref="B74:C74"/>
    <mergeCell ref="B78:C78"/>
    <mergeCell ref="B79:C79"/>
    <mergeCell ref="B80:C80"/>
    <mergeCell ref="B81:C81"/>
    <mergeCell ref="B82:C82"/>
    <mergeCell ref="B83:C83"/>
    <mergeCell ref="B84:C84"/>
    <mergeCell ref="B86:F86"/>
    <mergeCell ref="B87:F87"/>
  </mergeCells>
  <pageMargins left="0.7" right="0.7" top="0.75" bottom="0.75" header="0.3" footer="0.3"/>
  <pageSetup paperSize="9" scale="66" orientation="portrait" verticalDpi="0" copies="2" r:id="rId1"/>
  <headerFooter>
    <oddFooter>Page &amp;P</oddFooter>
  </headerFooter>
  <rowBreaks count="1" manualBreakCount="1">
    <brk id="5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774"/>
  <sheetViews>
    <sheetView view="pageBreakPreview" topLeftCell="A256" zoomScaleNormal="100" zoomScaleSheetLayoutView="100" workbookViewId="0">
      <selection activeCell="B74" sqref="B74:I74"/>
    </sheetView>
  </sheetViews>
  <sheetFormatPr defaultRowHeight="15.75"/>
  <cols>
    <col min="1" max="1" width="7.42578125" style="261" customWidth="1"/>
    <col min="2" max="2" width="66" style="264" customWidth="1"/>
    <col min="3" max="3" width="24.7109375" style="263" customWidth="1"/>
    <col min="4" max="4" width="20.85546875" style="263" bestFit="1" customWidth="1"/>
    <col min="5" max="5" width="23.42578125" style="264" customWidth="1"/>
    <col min="6" max="16384" width="9.140625" style="264"/>
  </cols>
  <sheetData>
    <row r="1" spans="1:5" ht="16.5">
      <c r="B1" s="262" t="s">
        <v>497</v>
      </c>
    </row>
    <row r="2" spans="1:5">
      <c r="B2" s="265" t="s">
        <v>498</v>
      </c>
      <c r="C2" s="264"/>
      <c r="D2" s="264"/>
    </row>
    <row r="3" spans="1:5">
      <c r="B3" s="266" t="str">
        <f>'[64]BS 04.16'!A3</f>
        <v>Branch/Division _______________</v>
      </c>
      <c r="C3" s="264"/>
      <c r="D3" s="264"/>
    </row>
    <row r="4" spans="1:5">
      <c r="A4" s="261">
        <f>'[64]PPE 04.16'!A114+1</f>
        <v>8</v>
      </c>
      <c r="B4" s="267" t="s">
        <v>499</v>
      </c>
      <c r="C4" s="264"/>
      <c r="D4" s="264"/>
      <c r="E4" s="268" t="str">
        <f>'[65]Impact-PPE'!F4</f>
        <v>(Amount Rupees)</v>
      </c>
    </row>
    <row r="5" spans="1:5" s="265" customFormat="1" ht="47.25">
      <c r="A5" s="261"/>
      <c r="B5" s="269" t="s">
        <v>0</v>
      </c>
      <c r="C5" s="270" t="s">
        <v>500</v>
      </c>
      <c r="D5" s="271" t="s">
        <v>46</v>
      </c>
      <c r="E5" s="270" t="s">
        <v>501</v>
      </c>
    </row>
    <row r="6" spans="1:5">
      <c r="B6" s="272"/>
      <c r="C6" s="273"/>
      <c r="D6" s="274"/>
      <c r="E6" s="275"/>
    </row>
    <row r="7" spans="1:5">
      <c r="B7" s="276" t="s">
        <v>502</v>
      </c>
      <c r="C7" s="277"/>
      <c r="D7" s="278"/>
      <c r="E7" s="279"/>
    </row>
    <row r="8" spans="1:5">
      <c r="B8" s="280"/>
      <c r="C8" s="277"/>
      <c r="D8" s="278"/>
      <c r="E8" s="279"/>
    </row>
    <row r="9" spans="1:5">
      <c r="B9" s="276" t="s">
        <v>503</v>
      </c>
      <c r="C9" s="281"/>
      <c r="D9" s="282"/>
      <c r="E9" s="283"/>
    </row>
    <row r="10" spans="1:5">
      <c r="B10" s="280"/>
      <c r="C10" s="277"/>
      <c r="D10" s="282"/>
      <c r="E10" s="284"/>
    </row>
    <row r="11" spans="1:5">
      <c r="B11" s="276" t="s">
        <v>504</v>
      </c>
      <c r="C11" s="277"/>
      <c r="D11" s="285"/>
      <c r="E11" s="286"/>
    </row>
    <row r="12" spans="1:5">
      <c r="B12" s="280"/>
      <c r="C12" s="277"/>
      <c r="D12" s="285"/>
      <c r="E12" s="286"/>
    </row>
    <row r="13" spans="1:5">
      <c r="B13" s="280" t="s">
        <v>505</v>
      </c>
      <c r="C13" s="277"/>
      <c r="D13" s="285"/>
      <c r="E13" s="286"/>
    </row>
    <row r="14" spans="1:5">
      <c r="B14" s="280"/>
      <c r="C14" s="277"/>
      <c r="D14" s="285"/>
      <c r="E14" s="286"/>
    </row>
    <row r="15" spans="1:5" ht="31.5">
      <c r="B15" s="287" t="s">
        <v>506</v>
      </c>
      <c r="C15" s="288"/>
      <c r="D15" s="289"/>
      <c r="E15" s="284"/>
    </row>
    <row r="16" spans="1:5">
      <c r="B16" s="287"/>
      <c r="C16" s="288"/>
      <c r="D16" s="289"/>
      <c r="E16" s="284"/>
    </row>
    <row r="17" spans="2:5" ht="31.5">
      <c r="B17" s="280" t="s">
        <v>507</v>
      </c>
      <c r="C17" s="288"/>
      <c r="D17" s="289"/>
      <c r="E17" s="284"/>
    </row>
    <row r="18" spans="2:5" ht="31.5">
      <c r="B18" s="287" t="s">
        <v>506</v>
      </c>
      <c r="C18" s="290"/>
      <c r="D18" s="291"/>
      <c r="E18" s="291"/>
    </row>
    <row r="19" spans="2:5">
      <c r="B19" s="280"/>
      <c r="C19" s="288"/>
      <c r="D19" s="292"/>
      <c r="E19" s="292"/>
    </row>
    <row r="20" spans="2:5">
      <c r="B20" s="280"/>
      <c r="C20" s="277"/>
      <c r="D20" s="293"/>
      <c r="E20" s="286"/>
    </row>
    <row r="21" spans="2:5">
      <c r="B21" s="280" t="s">
        <v>508</v>
      </c>
      <c r="C21" s="277"/>
      <c r="D21" s="293"/>
      <c r="E21" s="286"/>
    </row>
    <row r="22" spans="2:5">
      <c r="B22" s="280"/>
      <c r="C22" s="277"/>
      <c r="D22" s="293"/>
      <c r="E22" s="286"/>
    </row>
    <row r="23" spans="2:5" ht="31.5">
      <c r="B23" s="287" t="s">
        <v>506</v>
      </c>
      <c r="C23" s="277"/>
      <c r="D23" s="294"/>
      <c r="E23" s="284"/>
    </row>
    <row r="24" spans="2:5">
      <c r="B24" s="280"/>
      <c r="C24" s="277"/>
      <c r="D24" s="293"/>
      <c r="E24" s="286"/>
    </row>
    <row r="25" spans="2:5" ht="31.5">
      <c r="B25" s="287" t="s">
        <v>506</v>
      </c>
      <c r="C25" s="277"/>
      <c r="D25" s="293"/>
      <c r="E25" s="286"/>
    </row>
    <row r="26" spans="2:5">
      <c r="B26" s="280" t="s">
        <v>509</v>
      </c>
      <c r="C26" s="290"/>
      <c r="D26" s="295"/>
      <c r="E26" s="296"/>
    </row>
    <row r="27" spans="2:5">
      <c r="B27" s="280"/>
      <c r="C27" s="277"/>
      <c r="D27" s="277"/>
      <c r="E27" s="297"/>
    </row>
    <row r="28" spans="2:5">
      <c r="B28" s="280"/>
      <c r="C28" s="277"/>
      <c r="D28" s="285"/>
      <c r="E28" s="279"/>
    </row>
    <row r="29" spans="2:5">
      <c r="B29" s="280" t="s">
        <v>510</v>
      </c>
      <c r="C29" s="277"/>
      <c r="D29" s="285"/>
      <c r="E29" s="279"/>
    </row>
    <row r="30" spans="2:5" ht="31.5">
      <c r="B30" s="287" t="s">
        <v>511</v>
      </c>
      <c r="C30" s="277"/>
      <c r="D30" s="285"/>
      <c r="E30" s="297"/>
    </row>
    <row r="31" spans="2:5" ht="43.5" customHeight="1">
      <c r="B31" s="287" t="s">
        <v>512</v>
      </c>
      <c r="C31" s="277"/>
      <c r="D31" s="285"/>
      <c r="E31" s="297"/>
    </row>
    <row r="32" spans="2:5" ht="34.5" customHeight="1">
      <c r="B32" s="287" t="s">
        <v>513</v>
      </c>
      <c r="C32" s="277"/>
      <c r="D32" s="285"/>
      <c r="E32" s="297"/>
    </row>
    <row r="33" spans="1:5" ht="31.5">
      <c r="B33" s="287" t="s">
        <v>514</v>
      </c>
      <c r="C33" s="277"/>
      <c r="D33" s="285"/>
      <c r="E33" s="297"/>
    </row>
    <row r="34" spans="1:5" ht="63" customHeight="1">
      <c r="B34" s="287" t="s">
        <v>515</v>
      </c>
      <c r="C34" s="290"/>
      <c r="D34" s="298"/>
      <c r="E34" s="299"/>
    </row>
    <row r="35" spans="1:5">
      <c r="B35" s="280"/>
      <c r="C35" s="277"/>
      <c r="D35" s="277"/>
      <c r="E35" s="277"/>
    </row>
    <row r="36" spans="1:5">
      <c r="B36" s="280" t="s">
        <v>516</v>
      </c>
      <c r="C36" s="277"/>
      <c r="D36" s="285"/>
      <c r="E36" s="279"/>
    </row>
    <row r="37" spans="1:5">
      <c r="B37" s="280" t="s">
        <v>517</v>
      </c>
      <c r="C37" s="277"/>
      <c r="D37" s="285"/>
      <c r="E37" s="279"/>
    </row>
    <row r="38" spans="1:5">
      <c r="B38" s="280" t="s">
        <v>518</v>
      </c>
      <c r="C38" s="277"/>
      <c r="D38" s="285"/>
      <c r="E38" s="297"/>
    </row>
    <row r="39" spans="1:5">
      <c r="B39" s="280" t="s">
        <v>519</v>
      </c>
      <c r="C39" s="290"/>
      <c r="D39" s="290"/>
      <c r="E39" s="299"/>
    </row>
    <row r="40" spans="1:5">
      <c r="B40" s="280"/>
      <c r="C40" s="288"/>
      <c r="D40" s="285"/>
      <c r="E40" s="297"/>
    </row>
    <row r="41" spans="1:5">
      <c r="B41" s="300" t="s">
        <v>11</v>
      </c>
      <c r="C41" s="301"/>
      <c r="D41" s="301"/>
      <c r="E41" s="301"/>
    </row>
    <row r="42" spans="1:5">
      <c r="B42" s="302" t="s">
        <v>520</v>
      </c>
      <c r="C42" s="303"/>
      <c r="D42" s="304"/>
      <c r="E42" s="305"/>
    </row>
    <row r="43" spans="1:5">
      <c r="B43" s="280" t="s">
        <v>518</v>
      </c>
      <c r="C43" s="306"/>
      <c r="D43" s="277"/>
      <c r="E43" s="307"/>
    </row>
    <row r="44" spans="1:5">
      <c r="B44" s="280" t="s">
        <v>519</v>
      </c>
      <c r="C44" s="306"/>
      <c r="D44" s="277"/>
      <c r="E44" s="307"/>
    </row>
    <row r="45" spans="1:5">
      <c r="B45" s="306"/>
      <c r="C45" s="306"/>
      <c r="D45" s="277"/>
      <c r="E45" s="307"/>
    </row>
    <row r="46" spans="1:5">
      <c r="B46" s="300" t="s">
        <v>11</v>
      </c>
      <c r="C46" s="308"/>
      <c r="D46" s="309"/>
      <c r="E46" s="310"/>
    </row>
    <row r="47" spans="1:5">
      <c r="B47" s="311"/>
      <c r="C47" s="311"/>
      <c r="D47" s="312"/>
      <c r="E47" s="313"/>
    </row>
    <row r="48" spans="1:5">
      <c r="A48" s="314"/>
      <c r="B48" s="265" t="s">
        <v>521</v>
      </c>
    </row>
    <row r="49" spans="1:5">
      <c r="A49" s="314"/>
    </row>
    <row r="50" spans="1:5" ht="31.5">
      <c r="A50" s="264"/>
      <c r="B50" s="315" t="s">
        <v>522</v>
      </c>
      <c r="C50" s="316" t="s">
        <v>523</v>
      </c>
      <c r="D50" s="316" t="s">
        <v>524</v>
      </c>
      <c r="E50" s="316" t="s">
        <v>525</v>
      </c>
    </row>
    <row r="51" spans="1:5">
      <c r="A51" s="264"/>
      <c r="B51" s="317" t="s">
        <v>526</v>
      </c>
      <c r="C51" s="318"/>
      <c r="D51" s="318"/>
      <c r="E51" s="319"/>
    </row>
    <row r="52" spans="1:5">
      <c r="A52" s="314"/>
      <c r="B52" s="320"/>
      <c r="C52" s="320"/>
      <c r="D52" s="320"/>
      <c r="E52" s="320"/>
    </row>
    <row r="53" spans="1:5">
      <c r="A53" s="314"/>
      <c r="B53" s="321" t="s">
        <v>527</v>
      </c>
      <c r="C53" s="320"/>
      <c r="D53" s="320"/>
      <c r="E53" s="320"/>
    </row>
    <row r="54" spans="1:5" ht="31.5">
      <c r="A54" s="322"/>
      <c r="B54" s="315" t="s">
        <v>528</v>
      </c>
      <c r="C54" s="316" t="s">
        <v>523</v>
      </c>
      <c r="D54" s="316" t="s">
        <v>524</v>
      </c>
      <c r="E54" s="316" t="s">
        <v>525</v>
      </c>
    </row>
    <row r="55" spans="1:5">
      <c r="A55" s="322"/>
      <c r="B55" s="317" t="s">
        <v>529</v>
      </c>
      <c r="C55" s="317"/>
      <c r="D55" s="317"/>
      <c r="E55" s="323"/>
    </row>
    <row r="56" spans="1:5">
      <c r="A56" s="314"/>
      <c r="B56" s="320"/>
      <c r="C56" s="320"/>
      <c r="D56" s="320"/>
      <c r="E56" s="320"/>
    </row>
    <row r="57" spans="1:5">
      <c r="A57" s="314"/>
      <c r="B57" s="321" t="s">
        <v>530</v>
      </c>
      <c r="C57" s="320"/>
      <c r="D57" s="320"/>
      <c r="E57" s="320"/>
    </row>
    <row r="58" spans="1:5" ht="31.5">
      <c r="A58" s="322"/>
      <c r="B58" s="315" t="s">
        <v>531</v>
      </c>
      <c r="C58" s="316" t="s">
        <v>523</v>
      </c>
      <c r="D58" s="316" t="s">
        <v>524</v>
      </c>
      <c r="E58" s="316" t="s">
        <v>525</v>
      </c>
    </row>
    <row r="59" spans="1:5">
      <c r="A59" s="322"/>
      <c r="B59" s="317" t="s">
        <v>529</v>
      </c>
      <c r="C59" s="318"/>
      <c r="D59" s="318"/>
      <c r="E59" s="319"/>
    </row>
    <row r="60" spans="1:5">
      <c r="A60" s="322"/>
      <c r="B60" s="317" t="s">
        <v>529</v>
      </c>
      <c r="C60" s="317"/>
      <c r="D60" s="317"/>
      <c r="E60" s="324"/>
    </row>
    <row r="61" spans="1:5">
      <c r="A61" s="322"/>
      <c r="B61" s="317" t="s">
        <v>529</v>
      </c>
      <c r="C61" s="325"/>
      <c r="D61" s="317"/>
      <c r="E61" s="324"/>
    </row>
    <row r="62" spans="1:5">
      <c r="A62" s="322"/>
      <c r="B62" s="317" t="s">
        <v>529</v>
      </c>
      <c r="C62" s="317"/>
      <c r="D62" s="317"/>
      <c r="E62" s="324"/>
    </row>
    <row r="63" spans="1:5">
      <c r="A63" s="314"/>
      <c r="B63" s="320"/>
      <c r="C63" s="320"/>
      <c r="D63" s="320"/>
    </row>
    <row r="64" spans="1:5">
      <c r="A64" s="326">
        <f>A4+1</f>
        <v>9</v>
      </c>
      <c r="B64" s="267" t="s">
        <v>532</v>
      </c>
    </row>
    <row r="65" spans="1:5">
      <c r="B65" s="267"/>
      <c r="D65" s="264"/>
      <c r="E65" s="268"/>
    </row>
    <row r="66" spans="1:5" s="265" customFormat="1" ht="47.25">
      <c r="A66" s="261"/>
      <c r="B66" s="257" t="s">
        <v>0</v>
      </c>
      <c r="C66" s="327" t="str">
        <f>C5</f>
        <v>Figures as per IGAAP Period Ended
 March 31, 2017</v>
      </c>
      <c r="D66" s="271" t="s">
        <v>46</v>
      </c>
      <c r="E66" s="328" t="str">
        <f>E5</f>
        <v>Figures as per Ind AS Period Ended
 March 31, 2017</v>
      </c>
    </row>
    <row r="67" spans="1:5">
      <c r="B67" s="329"/>
      <c r="C67" s="330"/>
      <c r="D67" s="274"/>
      <c r="E67" s="331"/>
    </row>
    <row r="68" spans="1:5">
      <c r="B68" s="332" t="s">
        <v>533</v>
      </c>
      <c r="C68" s="333"/>
      <c r="D68" s="274"/>
      <c r="E68" s="331"/>
    </row>
    <row r="69" spans="1:5">
      <c r="B69" s="334" t="s">
        <v>534</v>
      </c>
      <c r="C69" s="335"/>
      <c r="D69" s="274"/>
      <c r="E69" s="331"/>
    </row>
    <row r="70" spans="1:5">
      <c r="B70" s="334" t="s">
        <v>535</v>
      </c>
      <c r="C70" s="335"/>
      <c r="D70" s="274"/>
      <c r="E70" s="331"/>
    </row>
    <row r="71" spans="1:5">
      <c r="B71" s="334" t="s">
        <v>536</v>
      </c>
      <c r="C71" s="335"/>
      <c r="D71" s="274"/>
      <c r="E71" s="331"/>
    </row>
    <row r="72" spans="1:5">
      <c r="B72" s="336" t="s">
        <v>537</v>
      </c>
      <c r="C72" s="337"/>
      <c r="D72" s="338"/>
      <c r="E72" s="339"/>
    </row>
    <row r="73" spans="1:5">
      <c r="B73" s="334" t="s">
        <v>538</v>
      </c>
      <c r="C73" s="335"/>
      <c r="D73" s="274"/>
      <c r="E73" s="331"/>
    </row>
    <row r="74" spans="1:5">
      <c r="B74" s="340" t="s">
        <v>539</v>
      </c>
      <c r="C74" s="341"/>
      <c r="D74" s="341"/>
      <c r="E74" s="341"/>
    </row>
    <row r="75" spans="1:5">
      <c r="B75" s="342"/>
      <c r="C75" s="273"/>
      <c r="D75" s="274"/>
      <c r="E75" s="331"/>
    </row>
    <row r="76" spans="1:5">
      <c r="B76" s="343" t="s">
        <v>540</v>
      </c>
      <c r="C76" s="286"/>
      <c r="D76" s="289"/>
      <c r="E76" s="286"/>
    </row>
    <row r="77" spans="1:5">
      <c r="B77" s="344" t="s">
        <v>534</v>
      </c>
      <c r="C77" s="284"/>
      <c r="D77" s="289"/>
      <c r="E77" s="286"/>
    </row>
    <row r="78" spans="1:5">
      <c r="B78" s="344" t="s">
        <v>535</v>
      </c>
      <c r="C78" s="284"/>
      <c r="D78" s="284"/>
      <c r="E78" s="345"/>
    </row>
    <row r="79" spans="1:5">
      <c r="B79" s="344" t="s">
        <v>541</v>
      </c>
      <c r="C79" s="291"/>
      <c r="D79" s="291"/>
      <c r="E79" s="345"/>
    </row>
    <row r="80" spans="1:5">
      <c r="B80" s="346" t="s">
        <v>537</v>
      </c>
      <c r="C80" s="284"/>
      <c r="D80" s="284"/>
      <c r="E80" s="347"/>
    </row>
    <row r="81" spans="1:5">
      <c r="B81" s="335" t="s">
        <v>538</v>
      </c>
      <c r="C81" s="291"/>
      <c r="D81" s="291"/>
      <c r="E81" s="348"/>
    </row>
    <row r="82" spans="1:5">
      <c r="B82" s="340" t="s">
        <v>542</v>
      </c>
      <c r="C82" s="341"/>
      <c r="D82" s="341"/>
      <c r="E82" s="341"/>
    </row>
    <row r="83" spans="1:5">
      <c r="B83" s="344"/>
      <c r="C83" s="284"/>
      <c r="D83" s="289"/>
      <c r="E83" s="345"/>
    </row>
    <row r="84" spans="1:5">
      <c r="B84" s="308" t="s">
        <v>543</v>
      </c>
      <c r="C84" s="349"/>
      <c r="D84" s="349"/>
      <c r="E84" s="349"/>
    </row>
    <row r="85" spans="1:5">
      <c r="A85" s="314"/>
      <c r="B85" s="350"/>
      <c r="C85" s="351"/>
      <c r="D85" s="351"/>
      <c r="E85" s="352"/>
    </row>
    <row r="86" spans="1:5" ht="15.75" customHeight="1">
      <c r="A86" s="314"/>
      <c r="B86" s="969" t="s">
        <v>544</v>
      </c>
      <c r="C86" s="970"/>
      <c r="D86" s="970"/>
      <c r="E86" s="971"/>
    </row>
    <row r="87" spans="1:5">
      <c r="B87" s="353" t="s">
        <v>545</v>
      </c>
      <c r="C87" s="312"/>
      <c r="D87" s="312"/>
      <c r="E87" s="279"/>
    </row>
    <row r="88" spans="1:5">
      <c r="B88" s="354"/>
      <c r="C88" s="355"/>
      <c r="D88" s="356"/>
      <c r="E88" s="357" t="str">
        <f>E463</f>
        <v>(Amount in Rs.)</v>
      </c>
    </row>
    <row r="89" spans="1:5" s="265" customFormat="1" ht="47.25">
      <c r="A89" s="261"/>
      <c r="B89" s="358" t="s">
        <v>0</v>
      </c>
      <c r="C89" s="328" t="str">
        <f>C464</f>
        <v>Figures as per IGAAP Period Ended
 March 31, 2017</v>
      </c>
      <c r="D89" s="359" t="s">
        <v>46</v>
      </c>
      <c r="E89" s="328" t="str">
        <f>E66</f>
        <v>Figures as per Ind AS Period Ended
 March 31, 2017</v>
      </c>
    </row>
    <row r="90" spans="1:5">
      <c r="B90" s="360"/>
      <c r="C90" s="361"/>
      <c r="D90" s="362"/>
      <c r="E90" s="286"/>
    </row>
    <row r="91" spans="1:5">
      <c r="B91" s="332" t="s">
        <v>533</v>
      </c>
      <c r="C91" s="333"/>
      <c r="D91" s="274"/>
      <c r="E91" s="331"/>
    </row>
    <row r="92" spans="1:5">
      <c r="B92" s="334" t="s">
        <v>534</v>
      </c>
      <c r="C92" s="335"/>
      <c r="D92" s="274"/>
      <c r="E92" s="331"/>
    </row>
    <row r="93" spans="1:5">
      <c r="B93" s="334" t="s">
        <v>535</v>
      </c>
      <c r="C93" s="335"/>
      <c r="D93" s="274"/>
      <c r="E93" s="331"/>
    </row>
    <row r="94" spans="1:5">
      <c r="B94" s="334" t="s">
        <v>536</v>
      </c>
      <c r="C94" s="335"/>
      <c r="D94" s="274"/>
      <c r="E94" s="331"/>
    </row>
    <row r="95" spans="1:5">
      <c r="B95" s="336" t="s">
        <v>537</v>
      </c>
      <c r="C95" s="337"/>
      <c r="D95" s="338"/>
      <c r="E95" s="339"/>
    </row>
    <row r="96" spans="1:5">
      <c r="B96" s="334" t="s">
        <v>538</v>
      </c>
      <c r="C96" s="335"/>
      <c r="D96" s="274"/>
      <c r="E96" s="331"/>
    </row>
    <row r="97" spans="2:5">
      <c r="B97" s="340" t="s">
        <v>539</v>
      </c>
      <c r="C97" s="341"/>
      <c r="D97" s="341"/>
      <c r="E97" s="341"/>
    </row>
    <row r="98" spans="2:5">
      <c r="B98" s="363"/>
      <c r="C98" s="364"/>
      <c r="D98" s="281"/>
      <c r="E98" s="286"/>
    </row>
    <row r="99" spans="2:5" ht="31.5">
      <c r="B99" s="363" t="s">
        <v>546</v>
      </c>
      <c r="C99" s="284"/>
      <c r="D99" s="277"/>
      <c r="E99" s="286"/>
    </row>
    <row r="100" spans="2:5">
      <c r="B100" s="344" t="s">
        <v>547</v>
      </c>
      <c r="C100" s="284"/>
      <c r="D100" s="277"/>
      <c r="E100" s="345"/>
    </row>
    <row r="101" spans="2:5">
      <c r="B101" s="344" t="s">
        <v>548</v>
      </c>
      <c r="C101" s="284"/>
      <c r="D101" s="277"/>
      <c r="E101" s="345"/>
    </row>
    <row r="102" spans="2:5">
      <c r="B102" s="344" t="s">
        <v>549</v>
      </c>
      <c r="C102" s="284"/>
      <c r="D102" s="290"/>
      <c r="E102" s="348"/>
    </row>
    <row r="103" spans="2:5">
      <c r="B103" s="365"/>
      <c r="C103" s="292"/>
      <c r="D103" s="277"/>
      <c r="E103" s="345"/>
    </row>
    <row r="104" spans="2:5">
      <c r="B104" s="365" t="s">
        <v>550</v>
      </c>
      <c r="C104" s="284"/>
      <c r="D104" s="277"/>
      <c r="E104" s="345"/>
    </row>
    <row r="105" spans="2:5">
      <c r="B105" s="340" t="s">
        <v>542</v>
      </c>
      <c r="C105" s="366"/>
      <c r="D105" s="309"/>
      <c r="E105" s="367"/>
    </row>
    <row r="106" spans="2:5">
      <c r="B106" s="365"/>
      <c r="C106" s="284"/>
      <c r="D106" s="277"/>
      <c r="E106" s="286"/>
    </row>
    <row r="107" spans="2:5">
      <c r="B107" s="368" t="s">
        <v>551</v>
      </c>
      <c r="C107" s="284"/>
      <c r="D107" s="277"/>
      <c r="E107" s="286"/>
    </row>
    <row r="108" spans="2:5">
      <c r="B108" s="335" t="s">
        <v>547</v>
      </c>
      <c r="C108" s="284"/>
      <c r="D108" s="277"/>
      <c r="E108" s="345"/>
    </row>
    <row r="109" spans="2:5">
      <c r="B109" s="335" t="s">
        <v>552</v>
      </c>
      <c r="C109" s="284"/>
      <c r="D109" s="277"/>
      <c r="E109" s="345"/>
    </row>
    <row r="110" spans="2:5">
      <c r="B110" s="335" t="s">
        <v>553</v>
      </c>
      <c r="C110" s="369"/>
      <c r="D110" s="290"/>
      <c r="E110" s="348"/>
    </row>
    <row r="111" spans="2:5">
      <c r="B111" s="365"/>
      <c r="C111" s="292"/>
      <c r="D111" s="277"/>
      <c r="E111" s="345"/>
    </row>
    <row r="112" spans="2:5">
      <c r="B112" s="365" t="s">
        <v>554</v>
      </c>
      <c r="C112" s="370"/>
      <c r="D112" s="290"/>
      <c r="E112" s="348"/>
    </row>
    <row r="113" spans="1:5">
      <c r="B113" s="340" t="s">
        <v>555</v>
      </c>
      <c r="C113" s="366"/>
      <c r="D113" s="309"/>
      <c r="E113" s="367"/>
    </row>
    <row r="114" spans="1:5">
      <c r="B114" s="371"/>
      <c r="C114" s="291"/>
      <c r="D114" s="277"/>
      <c r="E114" s="286"/>
    </row>
    <row r="115" spans="1:5">
      <c r="B115" s="340" t="s">
        <v>556</v>
      </c>
      <c r="C115" s="349"/>
      <c r="D115" s="349"/>
      <c r="E115" s="349"/>
    </row>
    <row r="116" spans="1:5" ht="15.75" customHeight="1">
      <c r="A116" s="314"/>
      <c r="B116" s="372"/>
      <c r="C116" s="372"/>
      <c r="D116" s="372"/>
      <c r="E116" s="372"/>
    </row>
    <row r="117" spans="1:5">
      <c r="A117" s="314">
        <v>10</v>
      </c>
      <c r="B117" s="373" t="s">
        <v>557</v>
      </c>
      <c r="C117" s="294"/>
      <c r="D117" s="312"/>
      <c r="E117" s="374"/>
    </row>
    <row r="118" spans="1:5" s="265" customFormat="1" ht="47.25">
      <c r="A118" s="314"/>
      <c r="B118" s="358" t="s">
        <v>0</v>
      </c>
      <c r="C118" s="328" t="str">
        <f>C66</f>
        <v>Figures as per IGAAP Period Ended
 March 31, 2017</v>
      </c>
      <c r="D118" s="271" t="s">
        <v>46</v>
      </c>
      <c r="E118" s="328" t="str">
        <f>E501</f>
        <v>Figures as per Ind AS Period Ended
 March 31, 2017</v>
      </c>
    </row>
    <row r="119" spans="1:5">
      <c r="A119" s="314"/>
      <c r="B119" s="375" t="s">
        <v>558</v>
      </c>
      <c r="C119" s="286"/>
      <c r="D119" s="289"/>
      <c r="E119" s="279"/>
    </row>
    <row r="120" spans="1:5">
      <c r="A120" s="314"/>
      <c r="B120" s="376" t="s">
        <v>559</v>
      </c>
      <c r="C120" s="277">
        <v>0</v>
      </c>
      <c r="D120" s="289">
        <v>0</v>
      </c>
      <c r="E120" s="377">
        <f>C120-D120</f>
        <v>0</v>
      </c>
    </row>
    <row r="121" spans="1:5">
      <c r="A121" s="314"/>
      <c r="B121" s="376" t="s">
        <v>560</v>
      </c>
      <c r="C121" s="284">
        <v>0</v>
      </c>
      <c r="D121" s="289">
        <v>0</v>
      </c>
      <c r="E121" s="377">
        <f>C121+D121</f>
        <v>0</v>
      </c>
    </row>
    <row r="122" spans="1:5">
      <c r="A122" s="314"/>
      <c r="B122" s="376" t="s">
        <v>561</v>
      </c>
      <c r="C122" s="277">
        <v>0</v>
      </c>
      <c r="D122" s="290">
        <v>0</v>
      </c>
      <c r="E122" s="348">
        <f>C122+D122</f>
        <v>0</v>
      </c>
    </row>
    <row r="123" spans="1:5">
      <c r="A123" s="314"/>
      <c r="B123" s="378" t="s">
        <v>537</v>
      </c>
      <c r="C123" s="292">
        <f>SUM(C120:C122)</f>
        <v>0</v>
      </c>
      <c r="D123" s="289">
        <f>SUM(D120:D122)</f>
        <v>0</v>
      </c>
      <c r="E123" s="297">
        <f>SUM(C123:D123)</f>
        <v>0</v>
      </c>
    </row>
    <row r="124" spans="1:5">
      <c r="A124" s="314"/>
      <c r="B124" s="376" t="s">
        <v>562</v>
      </c>
      <c r="C124" s="277">
        <v>0</v>
      </c>
      <c r="D124" s="289">
        <v>0</v>
      </c>
      <c r="E124" s="348">
        <f>C124+D124</f>
        <v>0</v>
      </c>
    </row>
    <row r="125" spans="1:5">
      <c r="A125" s="314"/>
      <c r="B125" s="379" t="s">
        <v>563</v>
      </c>
      <c r="C125" s="292">
        <f>+C123-C124</f>
        <v>0</v>
      </c>
      <c r="D125" s="292">
        <f>+D123-D124</f>
        <v>0</v>
      </c>
      <c r="E125" s="377">
        <f>C125+D125</f>
        <v>0</v>
      </c>
    </row>
    <row r="126" spans="1:5">
      <c r="A126" s="314"/>
      <c r="B126" s="380" t="s">
        <v>564</v>
      </c>
      <c r="C126" s="284"/>
      <c r="D126" s="289"/>
      <c r="E126" s="279"/>
    </row>
    <row r="127" spans="1:5">
      <c r="A127" s="314"/>
      <c r="B127" s="376" t="s">
        <v>565</v>
      </c>
      <c r="C127" s="277">
        <v>0</v>
      </c>
      <c r="D127" s="289">
        <v>0</v>
      </c>
      <c r="E127" s="377">
        <f t="shared" ref="E127:E132" si="0">C127+D127</f>
        <v>0</v>
      </c>
    </row>
    <row r="128" spans="1:5">
      <c r="A128" s="314"/>
      <c r="B128" s="376" t="s">
        <v>566</v>
      </c>
      <c r="C128" s="277">
        <v>0</v>
      </c>
      <c r="D128" s="289">
        <v>0</v>
      </c>
      <c r="E128" s="377">
        <f t="shared" si="0"/>
        <v>0</v>
      </c>
    </row>
    <row r="129" spans="1:5">
      <c r="A129" s="314"/>
      <c r="B129" s="376" t="s">
        <v>567</v>
      </c>
      <c r="C129" s="277">
        <v>0</v>
      </c>
      <c r="D129" s="289">
        <v>0</v>
      </c>
      <c r="E129" s="348">
        <f t="shared" si="0"/>
        <v>0</v>
      </c>
    </row>
    <row r="130" spans="1:5">
      <c r="A130" s="314"/>
      <c r="B130" s="378" t="s">
        <v>537</v>
      </c>
      <c r="C130" s="304">
        <f>SUM(C127:C129)</f>
        <v>0</v>
      </c>
      <c r="D130" s="304">
        <f>+D127+D128+D129</f>
        <v>0</v>
      </c>
      <c r="E130" s="377">
        <f t="shared" si="0"/>
        <v>0</v>
      </c>
    </row>
    <row r="131" spans="1:5">
      <c r="A131" s="314"/>
      <c r="B131" s="376" t="s">
        <v>568</v>
      </c>
      <c r="C131" s="277">
        <v>0</v>
      </c>
      <c r="D131" s="289">
        <v>0</v>
      </c>
      <c r="E131" s="348">
        <f t="shared" si="0"/>
        <v>0</v>
      </c>
    </row>
    <row r="132" spans="1:5">
      <c r="A132" s="314"/>
      <c r="B132" s="379" t="s">
        <v>569</v>
      </c>
      <c r="C132" s="292">
        <f>+C130-C131</f>
        <v>0</v>
      </c>
      <c r="D132" s="292">
        <v>0</v>
      </c>
      <c r="E132" s="377">
        <f t="shared" si="0"/>
        <v>0</v>
      </c>
    </row>
    <row r="133" spans="1:5">
      <c r="A133" s="314"/>
      <c r="B133" s="376"/>
      <c r="C133" s="284"/>
      <c r="D133" s="289"/>
      <c r="E133" s="279"/>
    </row>
    <row r="134" spans="1:5">
      <c r="A134" s="314"/>
      <c r="B134" s="380" t="s">
        <v>570</v>
      </c>
      <c r="C134" s="284"/>
      <c r="D134" s="289"/>
      <c r="E134" s="279"/>
    </row>
    <row r="135" spans="1:5">
      <c r="A135" s="314"/>
      <c r="B135" s="376" t="s">
        <v>571</v>
      </c>
      <c r="C135" s="369">
        <v>0</v>
      </c>
      <c r="D135" s="289">
        <f>-C135</f>
        <v>0</v>
      </c>
      <c r="E135" s="377">
        <f t="shared" ref="E135:E140" si="1">C135+D135</f>
        <v>0</v>
      </c>
    </row>
    <row r="136" spans="1:5">
      <c r="A136" s="314"/>
      <c r="B136" s="376" t="s">
        <v>572</v>
      </c>
      <c r="C136" s="284">
        <v>0</v>
      </c>
      <c r="D136" s="289">
        <v>0</v>
      </c>
      <c r="E136" s="377">
        <f t="shared" si="1"/>
        <v>0</v>
      </c>
    </row>
    <row r="137" spans="1:5">
      <c r="A137" s="314"/>
      <c r="B137" s="376" t="s">
        <v>573</v>
      </c>
      <c r="C137" s="369">
        <v>0</v>
      </c>
      <c r="D137" s="289">
        <v>0</v>
      </c>
      <c r="E137" s="348">
        <f t="shared" si="1"/>
        <v>0</v>
      </c>
    </row>
    <row r="138" spans="1:5">
      <c r="A138" s="314"/>
      <c r="B138" s="378" t="s">
        <v>537</v>
      </c>
      <c r="C138" s="292">
        <f>SUM(C135:C137)</f>
        <v>0</v>
      </c>
      <c r="D138" s="292">
        <f>SUM(D135:D137)</f>
        <v>0</v>
      </c>
      <c r="E138" s="377">
        <f t="shared" si="1"/>
        <v>0</v>
      </c>
    </row>
    <row r="139" spans="1:5">
      <c r="A139" s="314"/>
      <c r="B139" s="376" t="s">
        <v>568</v>
      </c>
      <c r="C139" s="369">
        <v>0</v>
      </c>
      <c r="D139" s="289">
        <v>0</v>
      </c>
      <c r="E139" s="348">
        <f t="shared" si="1"/>
        <v>0</v>
      </c>
    </row>
    <row r="140" spans="1:5">
      <c r="A140" s="314"/>
      <c r="B140" s="336" t="s">
        <v>574</v>
      </c>
      <c r="C140" s="381">
        <f>+C138-C139</f>
        <v>0</v>
      </c>
      <c r="D140" s="381">
        <f>+D138-D139</f>
        <v>0</v>
      </c>
      <c r="E140" s="382">
        <f t="shared" si="1"/>
        <v>0</v>
      </c>
    </row>
    <row r="141" spans="1:5">
      <c r="A141" s="314"/>
      <c r="B141" s="329"/>
      <c r="C141" s="273"/>
      <c r="D141" s="274"/>
      <c r="E141" s="274"/>
    </row>
    <row r="142" spans="1:5">
      <c r="A142" s="314"/>
      <c r="B142" s="329" t="s">
        <v>575</v>
      </c>
      <c r="C142" s="273"/>
      <c r="D142" s="274"/>
      <c r="E142" s="274"/>
    </row>
    <row r="143" spans="1:5">
      <c r="A143" s="314"/>
      <c r="B143" s="376" t="s">
        <v>571</v>
      </c>
      <c r="C143" s="369">
        <v>0</v>
      </c>
      <c r="D143" s="289">
        <v>0</v>
      </c>
      <c r="E143" s="377">
        <f t="shared" ref="E143:E148" si="2">C143+D143</f>
        <v>0</v>
      </c>
    </row>
    <row r="144" spans="1:5">
      <c r="A144" s="314"/>
      <c r="B144" s="376" t="s">
        <v>572</v>
      </c>
      <c r="C144" s="284">
        <v>0</v>
      </c>
      <c r="D144" s="289">
        <v>0</v>
      </c>
      <c r="E144" s="377">
        <f t="shared" si="2"/>
        <v>0</v>
      </c>
    </row>
    <row r="145" spans="1:5">
      <c r="A145" s="314"/>
      <c r="B145" s="376" t="s">
        <v>573</v>
      </c>
      <c r="C145" s="369">
        <v>0</v>
      </c>
      <c r="D145" s="289">
        <v>0</v>
      </c>
      <c r="E145" s="348">
        <f t="shared" si="2"/>
        <v>0</v>
      </c>
    </row>
    <row r="146" spans="1:5">
      <c r="A146" s="314"/>
      <c r="B146" s="378" t="s">
        <v>537</v>
      </c>
      <c r="C146" s="292">
        <f>SUM(C143:C145)</f>
        <v>0</v>
      </c>
      <c r="D146" s="292">
        <f>SUM(D143:D145)</f>
        <v>0</v>
      </c>
      <c r="E146" s="377">
        <f t="shared" si="2"/>
        <v>0</v>
      </c>
    </row>
    <row r="147" spans="1:5">
      <c r="A147" s="314"/>
      <c r="B147" s="376" t="s">
        <v>568</v>
      </c>
      <c r="C147" s="369">
        <v>0</v>
      </c>
      <c r="D147" s="289">
        <v>0</v>
      </c>
      <c r="E147" s="348">
        <f t="shared" si="2"/>
        <v>0</v>
      </c>
    </row>
    <row r="148" spans="1:5">
      <c r="A148" s="314"/>
      <c r="B148" s="336" t="s">
        <v>576</v>
      </c>
      <c r="C148" s="292">
        <v>0</v>
      </c>
      <c r="D148" s="304">
        <v>0</v>
      </c>
      <c r="E148" s="377">
        <f t="shared" si="2"/>
        <v>0</v>
      </c>
    </row>
    <row r="149" spans="1:5">
      <c r="A149" s="314"/>
      <c r="B149" s="376"/>
      <c r="C149" s="284"/>
      <c r="D149" s="289"/>
      <c r="E149" s="377"/>
    </row>
    <row r="150" spans="1:5">
      <c r="A150" s="314"/>
      <c r="B150" s="329" t="s">
        <v>577</v>
      </c>
      <c r="C150" s="273"/>
      <c r="D150" s="274"/>
      <c r="E150" s="274"/>
    </row>
    <row r="151" spans="1:5">
      <c r="A151" s="314"/>
      <c r="B151" s="376" t="s">
        <v>571</v>
      </c>
      <c r="C151" s="369">
        <v>0</v>
      </c>
      <c r="D151" s="369">
        <f>-C151</f>
        <v>0</v>
      </c>
      <c r="E151" s="377">
        <f t="shared" ref="E151:E156" si="3">C151+D151</f>
        <v>0</v>
      </c>
    </row>
    <row r="152" spans="1:5">
      <c r="A152" s="314"/>
      <c r="B152" s="376" t="s">
        <v>572</v>
      </c>
      <c r="C152" s="284">
        <v>0</v>
      </c>
      <c r="D152" s="284">
        <f>-C152</f>
        <v>0</v>
      </c>
      <c r="E152" s="377">
        <f t="shared" si="3"/>
        <v>0</v>
      </c>
    </row>
    <row r="153" spans="1:5">
      <c r="A153" s="314"/>
      <c r="B153" s="376" t="s">
        <v>573</v>
      </c>
      <c r="C153" s="369">
        <v>0</v>
      </c>
      <c r="D153" s="289">
        <v>0</v>
      </c>
      <c r="E153" s="348">
        <f t="shared" si="3"/>
        <v>0</v>
      </c>
    </row>
    <row r="154" spans="1:5">
      <c r="A154" s="314"/>
      <c r="B154" s="378" t="s">
        <v>537</v>
      </c>
      <c r="C154" s="292">
        <f>SUM(C151:C153)</f>
        <v>0</v>
      </c>
      <c r="D154" s="292">
        <f>SUM(D151:D153)</f>
        <v>0</v>
      </c>
      <c r="E154" s="377">
        <f t="shared" si="3"/>
        <v>0</v>
      </c>
    </row>
    <row r="155" spans="1:5">
      <c r="A155" s="314"/>
      <c r="B155" s="376" t="s">
        <v>568</v>
      </c>
      <c r="C155" s="369">
        <v>0</v>
      </c>
      <c r="D155" s="289">
        <v>0</v>
      </c>
      <c r="E155" s="348">
        <f t="shared" si="3"/>
        <v>0</v>
      </c>
    </row>
    <row r="156" spans="1:5">
      <c r="A156" s="314"/>
      <c r="B156" s="336" t="s">
        <v>578</v>
      </c>
      <c r="C156" s="292">
        <f>C154-C155</f>
        <v>0</v>
      </c>
      <c r="D156" s="304">
        <f>D154-D155</f>
        <v>0</v>
      </c>
      <c r="E156" s="377">
        <f t="shared" si="3"/>
        <v>0</v>
      </c>
    </row>
    <row r="157" spans="1:5">
      <c r="A157" s="314"/>
      <c r="B157" s="376"/>
      <c r="C157" s="284"/>
      <c r="D157" s="289"/>
      <c r="E157" s="377"/>
    </row>
    <row r="158" spans="1:5">
      <c r="A158" s="314"/>
      <c r="B158" s="329" t="s">
        <v>579</v>
      </c>
      <c r="C158" s="273"/>
      <c r="D158" s="274"/>
      <c r="E158" s="274"/>
    </row>
    <row r="159" spans="1:5">
      <c r="A159" s="314"/>
      <c r="B159" s="376" t="s">
        <v>571</v>
      </c>
      <c r="C159" s="369">
        <v>0</v>
      </c>
      <c r="D159" s="289">
        <f>-C159</f>
        <v>0</v>
      </c>
      <c r="E159" s="377">
        <f t="shared" ref="E159:E164" si="4">C159+D159</f>
        <v>0</v>
      </c>
    </row>
    <row r="160" spans="1:5">
      <c r="A160" s="314"/>
      <c r="B160" s="376" t="s">
        <v>572</v>
      </c>
      <c r="C160" s="284">
        <v>0</v>
      </c>
      <c r="D160" s="289">
        <v>0</v>
      </c>
      <c r="E160" s="377">
        <f t="shared" si="4"/>
        <v>0</v>
      </c>
    </row>
    <row r="161" spans="1:5">
      <c r="A161" s="314"/>
      <c r="B161" s="376" t="s">
        <v>573</v>
      </c>
      <c r="C161" s="369">
        <v>0</v>
      </c>
      <c r="D161" s="289">
        <v>0</v>
      </c>
      <c r="E161" s="348">
        <f t="shared" si="4"/>
        <v>0</v>
      </c>
    </row>
    <row r="162" spans="1:5">
      <c r="A162" s="314"/>
      <c r="B162" s="378" t="s">
        <v>537</v>
      </c>
      <c r="C162" s="292">
        <f>SUM(C159:C161)</f>
        <v>0</v>
      </c>
      <c r="D162" s="292">
        <f>SUM(D159:D161)</f>
        <v>0</v>
      </c>
      <c r="E162" s="377">
        <f t="shared" si="4"/>
        <v>0</v>
      </c>
    </row>
    <row r="163" spans="1:5">
      <c r="A163" s="314"/>
      <c r="B163" s="376" t="s">
        <v>568</v>
      </c>
      <c r="C163" s="369">
        <v>0</v>
      </c>
      <c r="D163" s="289">
        <v>0</v>
      </c>
      <c r="E163" s="348">
        <f t="shared" si="4"/>
        <v>0</v>
      </c>
    </row>
    <row r="164" spans="1:5">
      <c r="A164" s="314"/>
      <c r="B164" s="336" t="s">
        <v>580</v>
      </c>
      <c r="C164" s="292">
        <v>0</v>
      </c>
      <c r="D164" s="304">
        <v>0</v>
      </c>
      <c r="E164" s="377">
        <f t="shared" si="4"/>
        <v>0</v>
      </c>
    </row>
    <row r="165" spans="1:5">
      <c r="A165" s="314"/>
      <c r="B165" s="376"/>
      <c r="C165" s="284"/>
      <c r="D165" s="289"/>
      <c r="E165" s="377"/>
    </row>
    <row r="166" spans="1:5">
      <c r="A166" s="314"/>
      <c r="B166" s="329" t="s">
        <v>581</v>
      </c>
      <c r="C166" s="273"/>
      <c r="D166" s="274"/>
      <c r="E166" s="274"/>
    </row>
    <row r="167" spans="1:5">
      <c r="A167" s="314"/>
      <c r="B167" s="376" t="s">
        <v>571</v>
      </c>
      <c r="C167" s="369">
        <v>0</v>
      </c>
      <c r="D167" s="289">
        <f>-C167</f>
        <v>0</v>
      </c>
      <c r="E167" s="377">
        <f t="shared" ref="E167:E172" si="5">C167+D167</f>
        <v>0</v>
      </c>
    </row>
    <row r="168" spans="1:5">
      <c r="A168" s="314"/>
      <c r="B168" s="376" t="s">
        <v>572</v>
      </c>
      <c r="C168" s="284">
        <v>0</v>
      </c>
      <c r="D168" s="289">
        <v>0</v>
      </c>
      <c r="E168" s="377">
        <f t="shared" si="5"/>
        <v>0</v>
      </c>
    </row>
    <row r="169" spans="1:5">
      <c r="A169" s="314"/>
      <c r="B169" s="376" t="s">
        <v>573</v>
      </c>
      <c r="C169" s="369">
        <v>0</v>
      </c>
      <c r="D169" s="289">
        <v>0</v>
      </c>
      <c r="E169" s="348">
        <f t="shared" si="5"/>
        <v>0</v>
      </c>
    </row>
    <row r="170" spans="1:5">
      <c r="A170" s="314"/>
      <c r="B170" s="378" t="s">
        <v>537</v>
      </c>
      <c r="C170" s="292">
        <f>SUM(C167:C169)</f>
        <v>0</v>
      </c>
      <c r="D170" s="383">
        <f>SUM(D167:D169)</f>
        <v>0</v>
      </c>
      <c r="E170" s="377">
        <f t="shared" si="5"/>
        <v>0</v>
      </c>
    </row>
    <row r="171" spans="1:5">
      <c r="A171" s="314"/>
      <c r="B171" s="376" t="s">
        <v>568</v>
      </c>
      <c r="C171" s="369">
        <v>0</v>
      </c>
      <c r="D171" s="289">
        <v>0</v>
      </c>
      <c r="E171" s="345">
        <f t="shared" si="5"/>
        <v>0</v>
      </c>
    </row>
    <row r="172" spans="1:5">
      <c r="A172" s="314"/>
      <c r="B172" s="336" t="s">
        <v>582</v>
      </c>
      <c r="C172" s="284">
        <v>0</v>
      </c>
      <c r="D172" s="289">
        <v>0</v>
      </c>
      <c r="E172" s="377">
        <f t="shared" si="5"/>
        <v>0</v>
      </c>
    </row>
    <row r="173" spans="1:5">
      <c r="A173" s="314"/>
      <c r="B173" s="376"/>
      <c r="C173" s="284"/>
      <c r="D173" s="289"/>
      <c r="E173" s="377"/>
    </row>
    <row r="174" spans="1:5">
      <c r="A174" s="314"/>
      <c r="B174" s="329" t="s">
        <v>583</v>
      </c>
      <c r="C174" s="273"/>
      <c r="D174" s="274"/>
      <c r="E174" s="274"/>
    </row>
    <row r="175" spans="1:5">
      <c r="A175" s="314"/>
      <c r="B175" s="376" t="s">
        <v>571</v>
      </c>
      <c r="C175" s="284">
        <f>SUM(C172:C174)</f>
        <v>0</v>
      </c>
      <c r="D175" s="289">
        <v>0</v>
      </c>
      <c r="E175" s="377">
        <f t="shared" ref="E175:E180" si="6">C175+D175</f>
        <v>0</v>
      </c>
    </row>
    <row r="176" spans="1:5">
      <c r="A176" s="314"/>
      <c r="B176" s="376" t="s">
        <v>584</v>
      </c>
      <c r="C176" s="284">
        <f>SUM(C173:C175)</f>
        <v>0</v>
      </c>
      <c r="D176" s="289">
        <v>0</v>
      </c>
      <c r="E176" s="377">
        <f t="shared" si="6"/>
        <v>0</v>
      </c>
    </row>
    <row r="177" spans="1:5">
      <c r="A177" s="314"/>
      <c r="B177" s="376" t="s">
        <v>573</v>
      </c>
      <c r="C177" s="291">
        <f>SUM(C174:C176)</f>
        <v>0</v>
      </c>
      <c r="D177" s="289">
        <v>0</v>
      </c>
      <c r="E177" s="348">
        <f t="shared" si="6"/>
        <v>0</v>
      </c>
    </row>
    <row r="178" spans="1:5">
      <c r="A178" s="314"/>
      <c r="B178" s="378" t="s">
        <v>537</v>
      </c>
      <c r="C178" s="292">
        <f>SUM(C175:C177)</f>
        <v>0</v>
      </c>
      <c r="D178" s="383">
        <f>SUM(D175:D177)</f>
        <v>0</v>
      </c>
      <c r="E178" s="377">
        <f t="shared" si="6"/>
        <v>0</v>
      </c>
    </row>
    <row r="179" spans="1:5">
      <c r="A179" s="314"/>
      <c r="B179" s="376" t="s">
        <v>568</v>
      </c>
      <c r="C179" s="290">
        <v>0</v>
      </c>
      <c r="D179" s="384">
        <v>0</v>
      </c>
      <c r="E179" s="348">
        <f t="shared" si="6"/>
        <v>0</v>
      </c>
    </row>
    <row r="180" spans="1:5">
      <c r="A180" s="314"/>
      <c r="B180" s="336" t="s">
        <v>585</v>
      </c>
      <c r="C180" s="284">
        <v>0</v>
      </c>
      <c r="D180" s="289">
        <v>0</v>
      </c>
      <c r="E180" s="377">
        <f t="shared" si="6"/>
        <v>0</v>
      </c>
    </row>
    <row r="181" spans="1:5">
      <c r="A181" s="314"/>
      <c r="B181" s="376"/>
      <c r="C181" s="284"/>
      <c r="D181" s="289"/>
      <c r="E181" s="377"/>
    </row>
    <row r="182" spans="1:5">
      <c r="A182" s="314"/>
      <c r="B182" s="385" t="s">
        <v>586</v>
      </c>
      <c r="C182" s="349">
        <f>+C146+C154+C162+C170+C178+C132</f>
        <v>0</v>
      </c>
      <c r="D182" s="349">
        <f>+D146+D154+D162+D170+D178+D132</f>
        <v>0</v>
      </c>
      <c r="E182" s="349">
        <f>+E146+E154+E162+E170+E178+E132</f>
        <v>0</v>
      </c>
    </row>
    <row r="183" spans="1:5">
      <c r="A183" s="314"/>
      <c r="B183" s="386"/>
      <c r="C183" s="387"/>
      <c r="D183" s="388"/>
      <c r="E183" s="352"/>
    </row>
    <row r="184" spans="1:5" ht="31.5" customHeight="1">
      <c r="A184" s="389"/>
      <c r="B184" s="972" t="s">
        <v>587</v>
      </c>
      <c r="C184" s="973"/>
      <c r="D184" s="973"/>
      <c r="E184" s="974"/>
    </row>
    <row r="185" spans="1:5">
      <c r="B185" s="353" t="s">
        <v>588</v>
      </c>
      <c r="C185" s="312"/>
      <c r="D185" s="312"/>
      <c r="E185" s="279"/>
    </row>
    <row r="186" spans="1:5">
      <c r="B186" s="354"/>
      <c r="C186" s="355"/>
      <c r="D186" s="356"/>
      <c r="E186" s="357"/>
    </row>
    <row r="187" spans="1:5" s="265" customFormat="1" ht="47.25">
      <c r="A187" s="261"/>
      <c r="B187" s="390" t="s">
        <v>0</v>
      </c>
      <c r="C187" s="328" t="str">
        <f>C118</f>
        <v>Figures as per IGAAP Period Ended
 March 31, 2017</v>
      </c>
      <c r="D187" s="271" t="s">
        <v>46</v>
      </c>
      <c r="E187" s="328" t="str">
        <f>E118</f>
        <v>Figures as per Ind AS Period Ended
 March 31, 2017</v>
      </c>
    </row>
    <row r="188" spans="1:5">
      <c r="B188" s="391"/>
      <c r="C188" s="392"/>
      <c r="D188" s="393"/>
      <c r="E188" s="286"/>
    </row>
    <row r="189" spans="1:5">
      <c r="B189" s="394" t="s">
        <v>589</v>
      </c>
      <c r="C189" s="284"/>
      <c r="D189" s="289"/>
      <c r="E189" s="286"/>
    </row>
    <row r="190" spans="1:5">
      <c r="B190" s="395" t="s">
        <v>590</v>
      </c>
      <c r="C190" s="369">
        <v>0</v>
      </c>
      <c r="D190" s="289">
        <f>-C190</f>
        <v>0</v>
      </c>
      <c r="E190" s="345">
        <f>C190+D190</f>
        <v>0</v>
      </c>
    </row>
    <row r="191" spans="1:5">
      <c r="B191" s="395" t="s">
        <v>591</v>
      </c>
      <c r="C191" s="284">
        <v>0</v>
      </c>
      <c r="D191" s="289">
        <f>-C191</f>
        <v>0</v>
      </c>
      <c r="E191" s="345">
        <f>C191+D191</f>
        <v>0</v>
      </c>
    </row>
    <row r="192" spans="1:5">
      <c r="B192" s="395" t="s">
        <v>592</v>
      </c>
      <c r="C192" s="284">
        <v>0</v>
      </c>
      <c r="D192" s="289">
        <f>-C192</f>
        <v>0</v>
      </c>
      <c r="E192" s="348">
        <f>C192+D192</f>
        <v>0</v>
      </c>
    </row>
    <row r="193" spans="2:5">
      <c r="B193" s="395"/>
      <c r="C193" s="292">
        <f>SUM(C190:C192)</f>
        <v>0</v>
      </c>
      <c r="D193" s="304">
        <f>-C193</f>
        <v>0</v>
      </c>
      <c r="E193" s="292">
        <f>SUM(E190:E192)</f>
        <v>0</v>
      </c>
    </row>
    <row r="194" spans="2:5">
      <c r="B194" s="395" t="s">
        <v>593</v>
      </c>
      <c r="C194" s="284">
        <v>0</v>
      </c>
      <c r="D194" s="289">
        <f>C194</f>
        <v>0</v>
      </c>
      <c r="E194" s="345">
        <v>0</v>
      </c>
    </row>
    <row r="195" spans="2:5">
      <c r="B195" s="378" t="s">
        <v>563</v>
      </c>
      <c r="C195" s="292"/>
      <c r="D195" s="393"/>
      <c r="E195" s="396"/>
    </row>
    <row r="196" spans="2:5">
      <c r="B196" s="394" t="s">
        <v>594</v>
      </c>
      <c r="C196" s="284"/>
      <c r="D196" s="289"/>
      <c r="E196" s="286"/>
    </row>
    <row r="197" spans="2:5">
      <c r="B197" s="395" t="s">
        <v>590</v>
      </c>
      <c r="C197" s="369">
        <v>0</v>
      </c>
      <c r="D197" s="289">
        <f>-C197</f>
        <v>0</v>
      </c>
      <c r="E197" s="345">
        <f>C197+D197</f>
        <v>0</v>
      </c>
    </row>
    <row r="198" spans="2:5">
      <c r="B198" s="395" t="s">
        <v>591</v>
      </c>
      <c r="C198" s="284">
        <v>0</v>
      </c>
      <c r="D198" s="289">
        <f>-C198</f>
        <v>0</v>
      </c>
      <c r="E198" s="345">
        <f>C198+D198</f>
        <v>0</v>
      </c>
    </row>
    <row r="199" spans="2:5">
      <c r="B199" s="395" t="s">
        <v>592</v>
      </c>
      <c r="C199" s="284">
        <v>0</v>
      </c>
      <c r="D199" s="289">
        <f>-C199</f>
        <v>0</v>
      </c>
      <c r="E199" s="348">
        <f>C199+D199</f>
        <v>0</v>
      </c>
    </row>
    <row r="200" spans="2:5">
      <c r="B200" s="395"/>
      <c r="C200" s="292">
        <f>SUM(C197:C199)</f>
        <v>0</v>
      </c>
      <c r="D200" s="397">
        <f>-C200</f>
        <v>0</v>
      </c>
      <c r="E200" s="292">
        <f>SUM(E197:E199)</f>
        <v>0</v>
      </c>
    </row>
    <row r="201" spans="2:5">
      <c r="B201" s="395" t="s">
        <v>593</v>
      </c>
      <c r="C201" s="284">
        <v>0</v>
      </c>
      <c r="D201" s="312">
        <f>C201</f>
        <v>0</v>
      </c>
      <c r="E201" s="345">
        <v>0</v>
      </c>
    </row>
    <row r="202" spans="2:5">
      <c r="B202" s="378" t="s">
        <v>569</v>
      </c>
      <c r="C202" s="292"/>
      <c r="D202" s="388"/>
      <c r="E202" s="347"/>
    </row>
    <row r="203" spans="2:5">
      <c r="B203" s="378"/>
      <c r="C203" s="284"/>
      <c r="D203" s="312"/>
      <c r="E203" s="345"/>
    </row>
    <row r="204" spans="2:5">
      <c r="B204" s="394" t="s">
        <v>595</v>
      </c>
      <c r="C204" s="369"/>
      <c r="D204" s="289"/>
      <c r="E204" s="286"/>
    </row>
    <row r="205" spans="2:5">
      <c r="B205" s="395" t="s">
        <v>596</v>
      </c>
      <c r="C205" s="369">
        <v>0</v>
      </c>
      <c r="D205" s="289">
        <v>0</v>
      </c>
      <c r="E205" s="284">
        <f>C205+D205</f>
        <v>0</v>
      </c>
    </row>
    <row r="206" spans="2:5">
      <c r="B206" s="395" t="s">
        <v>597</v>
      </c>
      <c r="C206" s="369">
        <v>0</v>
      </c>
      <c r="D206" s="289">
        <v>0</v>
      </c>
      <c r="E206" s="284">
        <f>C206+D206</f>
        <v>0</v>
      </c>
    </row>
    <row r="207" spans="2:5">
      <c r="B207" s="395" t="s">
        <v>598</v>
      </c>
      <c r="C207" s="369">
        <v>0</v>
      </c>
      <c r="D207" s="289">
        <v>0</v>
      </c>
      <c r="E207" s="284">
        <f>C207+D207</f>
        <v>0</v>
      </c>
    </row>
    <row r="208" spans="2:5">
      <c r="B208" s="395"/>
      <c r="C208" s="292">
        <f>SUM(C205:C207)</f>
        <v>0</v>
      </c>
      <c r="D208" s="397">
        <f>-C208</f>
        <v>0</v>
      </c>
      <c r="E208" s="292">
        <f>SUM(E205:E207)</f>
        <v>0</v>
      </c>
    </row>
    <row r="209" spans="2:5">
      <c r="B209" s="395" t="s">
        <v>593</v>
      </c>
      <c r="C209" s="284">
        <v>0</v>
      </c>
      <c r="D209" s="312">
        <f>C209</f>
        <v>0</v>
      </c>
      <c r="E209" s="345">
        <v>0</v>
      </c>
    </row>
    <row r="210" spans="2:5">
      <c r="B210" s="378" t="s">
        <v>574</v>
      </c>
      <c r="C210" s="292"/>
      <c r="D210" s="388"/>
      <c r="E210" s="347"/>
    </row>
    <row r="211" spans="2:5">
      <c r="B211" s="395"/>
      <c r="C211" s="284"/>
      <c r="D211" s="312"/>
      <c r="E211" s="345"/>
    </row>
    <row r="212" spans="2:5">
      <c r="B212" s="398" t="s">
        <v>599</v>
      </c>
      <c r="C212" s="284"/>
      <c r="D212" s="289"/>
      <c r="E212" s="286"/>
    </row>
    <row r="213" spans="2:5">
      <c r="B213" s="395" t="s">
        <v>590</v>
      </c>
      <c r="C213" s="369">
        <v>0</v>
      </c>
      <c r="D213" s="289">
        <v>0</v>
      </c>
      <c r="E213" s="345">
        <f>C213+D213</f>
        <v>0</v>
      </c>
    </row>
    <row r="214" spans="2:5">
      <c r="B214" s="395" t="s">
        <v>591</v>
      </c>
      <c r="C214" s="284">
        <v>0</v>
      </c>
      <c r="D214" s="289">
        <v>0</v>
      </c>
      <c r="E214" s="345">
        <f>C214+D214</f>
        <v>0</v>
      </c>
    </row>
    <row r="215" spans="2:5">
      <c r="B215" s="395" t="s">
        <v>592</v>
      </c>
      <c r="C215" s="284">
        <v>0</v>
      </c>
      <c r="D215" s="289">
        <f>-C215</f>
        <v>0</v>
      </c>
      <c r="E215" s="348">
        <f>C215+D215</f>
        <v>0</v>
      </c>
    </row>
    <row r="216" spans="2:5">
      <c r="B216" s="395"/>
      <c r="C216" s="292">
        <f>SUM(C213:C215)</f>
        <v>0</v>
      </c>
      <c r="D216" s="397">
        <v>0</v>
      </c>
      <c r="E216" s="292">
        <f>SUM(E213:E215)</f>
        <v>0</v>
      </c>
    </row>
    <row r="217" spans="2:5">
      <c r="B217" s="395" t="s">
        <v>593</v>
      </c>
      <c r="C217" s="284">
        <v>0</v>
      </c>
      <c r="D217" s="312">
        <f>C217</f>
        <v>0</v>
      </c>
      <c r="E217" s="345">
        <v>0</v>
      </c>
    </row>
    <row r="218" spans="2:5">
      <c r="B218" s="378" t="s">
        <v>576</v>
      </c>
      <c r="C218" s="292">
        <f>+C216-C217</f>
        <v>0</v>
      </c>
      <c r="D218" s="292">
        <f>+D216-D217</f>
        <v>0</v>
      </c>
      <c r="E218" s="292">
        <f>+E216-E217</f>
        <v>0</v>
      </c>
    </row>
    <row r="219" spans="2:5">
      <c r="B219" s="378"/>
      <c r="C219" s="284"/>
      <c r="D219" s="312"/>
      <c r="E219" s="345"/>
    </row>
    <row r="220" spans="2:5">
      <c r="B220" s="398" t="s">
        <v>600</v>
      </c>
      <c r="C220" s="284"/>
      <c r="D220" s="289"/>
      <c r="E220" s="286"/>
    </row>
    <row r="221" spans="2:5">
      <c r="B221" s="395" t="s">
        <v>590</v>
      </c>
      <c r="C221" s="369">
        <v>0</v>
      </c>
      <c r="D221" s="369">
        <f>-C221</f>
        <v>0</v>
      </c>
      <c r="E221" s="345">
        <f>C221+D221</f>
        <v>0</v>
      </c>
    </row>
    <row r="222" spans="2:5">
      <c r="B222" s="395" t="s">
        <v>591</v>
      </c>
      <c r="C222" s="284">
        <v>0</v>
      </c>
      <c r="D222" s="284">
        <f>-C222</f>
        <v>0</v>
      </c>
      <c r="E222" s="345">
        <f>C222+D222</f>
        <v>0</v>
      </c>
    </row>
    <row r="223" spans="2:5">
      <c r="B223" s="395" t="s">
        <v>592</v>
      </c>
      <c r="C223" s="284">
        <v>0</v>
      </c>
      <c r="D223" s="284">
        <v>0</v>
      </c>
      <c r="E223" s="348">
        <f>C223+D223</f>
        <v>0</v>
      </c>
    </row>
    <row r="224" spans="2:5">
      <c r="B224" s="395"/>
      <c r="C224" s="292">
        <f>SUM(C221:C223)</f>
        <v>0</v>
      </c>
      <c r="D224" s="292">
        <f>SUM(D221:D223)</f>
        <v>0</v>
      </c>
      <c r="E224" s="292">
        <f>SUM(E221:E223)</f>
        <v>0</v>
      </c>
    </row>
    <row r="225" spans="2:5">
      <c r="B225" s="395" t="s">
        <v>593</v>
      </c>
      <c r="C225" s="284">
        <v>0</v>
      </c>
      <c r="D225" s="284">
        <v>0</v>
      </c>
      <c r="E225" s="345">
        <v>0</v>
      </c>
    </row>
    <row r="226" spans="2:5">
      <c r="B226" s="378" t="s">
        <v>578</v>
      </c>
      <c r="C226" s="292">
        <f>+C224-C225</f>
        <v>0</v>
      </c>
      <c r="D226" s="292">
        <f>+D224-D225</f>
        <v>0</v>
      </c>
      <c r="E226" s="292">
        <f>+E224-E225</f>
        <v>0</v>
      </c>
    </row>
    <row r="227" spans="2:5">
      <c r="B227" s="378"/>
      <c r="C227" s="284"/>
      <c r="D227" s="312"/>
      <c r="E227" s="345"/>
    </row>
    <row r="228" spans="2:5">
      <c r="B228" s="394" t="s">
        <v>601</v>
      </c>
      <c r="C228" s="284"/>
      <c r="D228" s="289"/>
      <c r="E228" s="286"/>
    </row>
    <row r="229" spans="2:5">
      <c r="B229" s="395" t="s">
        <v>590</v>
      </c>
      <c r="C229" s="369">
        <v>0</v>
      </c>
      <c r="D229" s="289">
        <f>-C229</f>
        <v>0</v>
      </c>
      <c r="E229" s="345">
        <f>C229+D229</f>
        <v>0</v>
      </c>
    </row>
    <row r="230" spans="2:5">
      <c r="B230" s="395" t="s">
        <v>591</v>
      </c>
      <c r="C230" s="284">
        <v>0</v>
      </c>
      <c r="D230" s="289">
        <f>-C230</f>
        <v>0</v>
      </c>
      <c r="E230" s="345">
        <f>C230+D230</f>
        <v>0</v>
      </c>
    </row>
    <row r="231" spans="2:5">
      <c r="B231" s="395" t="s">
        <v>592</v>
      </c>
      <c r="C231" s="284">
        <v>0</v>
      </c>
      <c r="D231" s="289">
        <f>-C231</f>
        <v>0</v>
      </c>
      <c r="E231" s="348">
        <f>C231+D231</f>
        <v>0</v>
      </c>
    </row>
    <row r="232" spans="2:5">
      <c r="B232" s="395"/>
      <c r="C232" s="292">
        <f>SUM(C229:C231)</f>
        <v>0</v>
      </c>
      <c r="D232" s="304">
        <f>-C232</f>
        <v>0</v>
      </c>
      <c r="E232" s="292">
        <f>SUM(E229:E231)</f>
        <v>0</v>
      </c>
    </row>
    <row r="233" spans="2:5">
      <c r="B233" s="395" t="s">
        <v>593</v>
      </c>
      <c r="C233" s="284">
        <v>0</v>
      </c>
      <c r="D233" s="289">
        <f>C233</f>
        <v>0</v>
      </c>
      <c r="E233" s="345">
        <v>0</v>
      </c>
    </row>
    <row r="234" spans="2:5">
      <c r="B234" s="378" t="s">
        <v>580</v>
      </c>
      <c r="C234" s="292"/>
      <c r="D234" s="393"/>
      <c r="E234" s="396"/>
    </row>
    <row r="235" spans="2:5">
      <c r="B235" s="378"/>
      <c r="C235" s="284"/>
      <c r="D235" s="289"/>
      <c r="E235" s="286"/>
    </row>
    <row r="236" spans="2:5">
      <c r="B236" s="394" t="s">
        <v>602</v>
      </c>
      <c r="C236" s="284"/>
      <c r="D236" s="289"/>
      <c r="E236" s="286"/>
    </row>
    <row r="237" spans="2:5">
      <c r="B237" s="395" t="s">
        <v>590</v>
      </c>
      <c r="C237" s="369">
        <v>0</v>
      </c>
      <c r="D237" s="289">
        <f>-C237</f>
        <v>0</v>
      </c>
      <c r="E237" s="345">
        <f>C237+D237</f>
        <v>0</v>
      </c>
    </row>
    <row r="238" spans="2:5">
      <c r="B238" s="395" t="s">
        <v>591</v>
      </c>
      <c r="C238" s="284">
        <v>0</v>
      </c>
      <c r="D238" s="289">
        <f>-C238</f>
        <v>0</v>
      </c>
      <c r="E238" s="345">
        <f>C238+D238</f>
        <v>0</v>
      </c>
    </row>
    <row r="239" spans="2:5">
      <c r="B239" s="395" t="s">
        <v>592</v>
      </c>
      <c r="C239" s="284">
        <v>0</v>
      </c>
      <c r="D239" s="289">
        <f>-C239</f>
        <v>0</v>
      </c>
      <c r="E239" s="348">
        <f>C239+D239</f>
        <v>0</v>
      </c>
    </row>
    <row r="240" spans="2:5">
      <c r="B240" s="395"/>
      <c r="C240" s="292">
        <f>SUM(C237:C239)</f>
        <v>0</v>
      </c>
      <c r="D240" s="397">
        <f>-C240</f>
        <v>0</v>
      </c>
      <c r="E240" s="292">
        <f>SUM(E237:E239)</f>
        <v>0</v>
      </c>
    </row>
    <row r="241" spans="2:5">
      <c r="B241" s="395" t="s">
        <v>593</v>
      </c>
      <c r="C241" s="284">
        <v>0</v>
      </c>
      <c r="D241" s="312">
        <f>C241</f>
        <v>0</v>
      </c>
      <c r="E241" s="345">
        <v>0</v>
      </c>
    </row>
    <row r="242" spans="2:5">
      <c r="B242" s="378" t="s">
        <v>582</v>
      </c>
      <c r="C242" s="292"/>
      <c r="D242" s="388"/>
      <c r="E242" s="347"/>
    </row>
    <row r="243" spans="2:5">
      <c r="B243" s="378"/>
      <c r="C243" s="284"/>
      <c r="D243" s="312"/>
      <c r="E243" s="345"/>
    </row>
    <row r="244" spans="2:5">
      <c r="B244" s="394" t="s">
        <v>603</v>
      </c>
      <c r="C244" s="284"/>
      <c r="D244" s="289"/>
      <c r="E244" s="286"/>
    </row>
    <row r="245" spans="2:5">
      <c r="B245" s="395" t="s">
        <v>590</v>
      </c>
      <c r="C245" s="369">
        <v>0</v>
      </c>
      <c r="D245" s="289">
        <f>-C245</f>
        <v>0</v>
      </c>
      <c r="E245" s="345">
        <f>C245+D245</f>
        <v>0</v>
      </c>
    </row>
    <row r="246" spans="2:5">
      <c r="B246" s="395" t="s">
        <v>591</v>
      </c>
      <c r="C246" s="284">
        <v>0</v>
      </c>
      <c r="D246" s="289">
        <f>-C246</f>
        <v>0</v>
      </c>
      <c r="E246" s="345">
        <f>C246+D246</f>
        <v>0</v>
      </c>
    </row>
    <row r="247" spans="2:5">
      <c r="B247" s="395" t="s">
        <v>592</v>
      </c>
      <c r="C247" s="284">
        <v>0</v>
      </c>
      <c r="D247" s="289">
        <f>-C247</f>
        <v>0</v>
      </c>
      <c r="E247" s="348">
        <f>C247+D247</f>
        <v>0</v>
      </c>
    </row>
    <row r="248" spans="2:5">
      <c r="B248" s="378"/>
      <c r="C248" s="292">
        <f>SUM(C245:C247)</f>
        <v>0</v>
      </c>
      <c r="D248" s="397">
        <f>-C248</f>
        <v>0</v>
      </c>
      <c r="E248" s="292">
        <f>SUM(E245:E247)</f>
        <v>0</v>
      </c>
    </row>
    <row r="249" spans="2:5">
      <c r="B249" s="395" t="s">
        <v>593</v>
      </c>
      <c r="C249" s="284">
        <v>0</v>
      </c>
      <c r="D249" s="312">
        <f>C249</f>
        <v>0</v>
      </c>
      <c r="E249" s="345">
        <v>0</v>
      </c>
    </row>
    <row r="250" spans="2:5">
      <c r="B250" s="378" t="s">
        <v>585</v>
      </c>
      <c r="C250" s="292"/>
      <c r="D250" s="388"/>
      <c r="E250" s="347"/>
    </row>
    <row r="251" spans="2:5">
      <c r="B251" s="395"/>
      <c r="C251" s="284"/>
      <c r="D251" s="312"/>
      <c r="E251" s="345"/>
    </row>
    <row r="252" spans="2:5">
      <c r="B252" s="385" t="s">
        <v>11</v>
      </c>
      <c r="C252" s="366">
        <f>+C195+C202+C210+C218+C226+C234+C242+C250</f>
        <v>0</v>
      </c>
      <c r="D252" s="366">
        <f>SUM(D195+D202+D210+D218+D226+D234+D242+D250)</f>
        <v>0</v>
      </c>
      <c r="E252" s="366">
        <f>+E195+E202+E210+E218+E226+E234+E242+E250</f>
        <v>0</v>
      </c>
    </row>
    <row r="253" spans="2:5">
      <c r="B253" s="973"/>
      <c r="C253" s="973"/>
      <c r="D253" s="973"/>
      <c r="E253" s="973"/>
    </row>
    <row r="254" spans="2:5">
      <c r="B254" s="975" t="s">
        <v>604</v>
      </c>
      <c r="C254" s="975"/>
      <c r="D254" s="975"/>
      <c r="E254" s="975"/>
    </row>
    <row r="255" spans="2:5">
      <c r="B255" s="976" t="s">
        <v>605</v>
      </c>
      <c r="C255" s="976"/>
      <c r="D255" s="976"/>
      <c r="E255" s="976"/>
    </row>
    <row r="256" spans="2:5">
      <c r="B256" s="399"/>
      <c r="C256" s="399"/>
      <c r="D256" s="399"/>
      <c r="E256" s="399"/>
    </row>
    <row r="257" spans="1:5">
      <c r="A257" s="261">
        <f>A117+1</f>
        <v>11</v>
      </c>
      <c r="B257" s="400" t="s">
        <v>606</v>
      </c>
      <c r="C257" s="399"/>
      <c r="D257" s="399"/>
      <c r="E257" s="399"/>
    </row>
    <row r="258" spans="1:5" s="265" customFormat="1" ht="47.25">
      <c r="A258" s="261"/>
      <c r="B258" s="390" t="s">
        <v>0</v>
      </c>
      <c r="C258" s="328" t="str">
        <f>C118</f>
        <v>Figures as per IGAAP Period Ended
 March 31, 2017</v>
      </c>
      <c r="D258" s="271" t="s">
        <v>46</v>
      </c>
      <c r="E258" s="328" t="str">
        <f>E187</f>
        <v>Figures as per Ind AS Period Ended
 March 31, 2017</v>
      </c>
    </row>
    <row r="259" spans="1:5">
      <c r="B259" s="329"/>
      <c r="C259" s="401"/>
      <c r="D259" s="402"/>
      <c r="E259" s="403"/>
    </row>
    <row r="260" spans="1:5">
      <c r="A260" s="314"/>
      <c r="B260" s="329" t="s">
        <v>607</v>
      </c>
      <c r="C260" s="273"/>
      <c r="D260" s="274"/>
      <c r="E260" s="274"/>
    </row>
    <row r="261" spans="1:5">
      <c r="A261" s="314"/>
      <c r="B261" s="376" t="s">
        <v>571</v>
      </c>
      <c r="C261" s="369">
        <v>0</v>
      </c>
      <c r="D261" s="289">
        <f t="shared" ref="D261:D266" si="7">C151</f>
        <v>0</v>
      </c>
      <c r="E261" s="377">
        <f t="shared" ref="E261:E266" si="8">C261+D261</f>
        <v>0</v>
      </c>
    </row>
    <row r="262" spans="1:5">
      <c r="A262" s="314"/>
      <c r="B262" s="376" t="s">
        <v>572</v>
      </c>
      <c r="C262" s="284">
        <v>0</v>
      </c>
      <c r="D262" s="289">
        <f t="shared" si="7"/>
        <v>0</v>
      </c>
      <c r="E262" s="377">
        <f t="shared" si="8"/>
        <v>0</v>
      </c>
    </row>
    <row r="263" spans="1:5">
      <c r="A263" s="314"/>
      <c r="B263" s="376" t="s">
        <v>573</v>
      </c>
      <c r="C263" s="369">
        <v>0</v>
      </c>
      <c r="D263" s="289">
        <f t="shared" si="7"/>
        <v>0</v>
      </c>
      <c r="E263" s="348">
        <f t="shared" si="8"/>
        <v>0</v>
      </c>
    </row>
    <row r="264" spans="1:5">
      <c r="A264" s="314"/>
      <c r="B264" s="378" t="s">
        <v>537</v>
      </c>
      <c r="C264" s="292">
        <f>SUM(C261:C263)</f>
        <v>0</v>
      </c>
      <c r="D264" s="292">
        <f t="shared" si="7"/>
        <v>0</v>
      </c>
      <c r="E264" s="377">
        <f t="shared" si="8"/>
        <v>0</v>
      </c>
    </row>
    <row r="265" spans="1:5">
      <c r="A265" s="314"/>
      <c r="B265" s="376" t="s">
        <v>568</v>
      </c>
      <c r="C265" s="369">
        <v>0</v>
      </c>
      <c r="D265" s="289">
        <f t="shared" si="7"/>
        <v>0</v>
      </c>
      <c r="E265" s="348">
        <f t="shared" si="8"/>
        <v>0</v>
      </c>
    </row>
    <row r="266" spans="1:5">
      <c r="A266" s="314"/>
      <c r="B266" s="336" t="s">
        <v>11</v>
      </c>
      <c r="C266" s="292">
        <v>0</v>
      </c>
      <c r="D266" s="304">
        <f t="shared" si="7"/>
        <v>0</v>
      </c>
      <c r="E266" s="377">
        <f t="shared" si="8"/>
        <v>0</v>
      </c>
    </row>
    <row r="267" spans="1:5">
      <c r="B267" s="329"/>
      <c r="C267" s="404"/>
      <c r="D267" s="403"/>
      <c r="E267" s="403"/>
    </row>
    <row r="268" spans="1:5">
      <c r="B268" s="405" t="s">
        <v>608</v>
      </c>
      <c r="C268" s="404"/>
      <c r="D268" s="403"/>
      <c r="E268" s="403"/>
    </row>
    <row r="269" spans="1:5">
      <c r="B269" s="406" t="s">
        <v>609</v>
      </c>
      <c r="C269" s="404"/>
      <c r="D269" s="403"/>
      <c r="E269" s="403"/>
    </row>
    <row r="270" spans="1:5">
      <c r="B270" s="407" t="s">
        <v>610</v>
      </c>
      <c r="C270" s="284">
        <v>0</v>
      </c>
      <c r="D270" s="408">
        <v>0</v>
      </c>
      <c r="E270" s="297">
        <f>C270+D270</f>
        <v>0</v>
      </c>
    </row>
    <row r="271" spans="1:5">
      <c r="B271" s="407" t="s">
        <v>611</v>
      </c>
      <c r="C271" s="284">
        <v>0</v>
      </c>
      <c r="D271" s="408">
        <v>0</v>
      </c>
      <c r="E271" s="297">
        <f>C271+D271</f>
        <v>0</v>
      </c>
    </row>
    <row r="272" spans="1:5">
      <c r="B272" s="407"/>
      <c r="C272" s="284"/>
      <c r="D272" s="408"/>
      <c r="E272" s="297"/>
    </row>
    <row r="273" spans="1:5">
      <c r="B273" s="329" t="s">
        <v>612</v>
      </c>
      <c r="C273" s="273"/>
      <c r="D273" s="274"/>
      <c r="E273" s="274"/>
    </row>
    <row r="274" spans="1:5">
      <c r="B274" s="376" t="s">
        <v>571</v>
      </c>
      <c r="C274" s="284">
        <f>SUM(C271:C273)</f>
        <v>0</v>
      </c>
      <c r="D274" s="289">
        <v>0</v>
      </c>
      <c r="E274" s="377">
        <f t="shared" ref="E274:E279" si="9">C274+D274</f>
        <v>0</v>
      </c>
    </row>
    <row r="275" spans="1:5">
      <c r="B275" s="376" t="s">
        <v>584</v>
      </c>
      <c r="C275" s="284">
        <f>SUM(C272:C274)</f>
        <v>0</v>
      </c>
      <c r="D275" s="289">
        <f>C394</f>
        <v>0</v>
      </c>
      <c r="E275" s="377">
        <f t="shared" si="9"/>
        <v>0</v>
      </c>
    </row>
    <row r="276" spans="1:5">
      <c r="B276" s="376" t="s">
        <v>573</v>
      </c>
      <c r="C276" s="284">
        <f>SUM(C273:C275)</f>
        <v>0</v>
      </c>
      <c r="D276" s="277">
        <v>0</v>
      </c>
      <c r="E276" s="345">
        <f t="shared" si="9"/>
        <v>0</v>
      </c>
    </row>
    <row r="277" spans="1:5">
      <c r="B277" s="378" t="s">
        <v>537</v>
      </c>
      <c r="C277" s="292">
        <v>0</v>
      </c>
      <c r="D277" s="304">
        <v>0</v>
      </c>
      <c r="E277" s="347">
        <f t="shared" si="9"/>
        <v>0</v>
      </c>
    </row>
    <row r="278" spans="1:5">
      <c r="B278" s="376" t="s">
        <v>568</v>
      </c>
      <c r="C278" s="284">
        <v>0</v>
      </c>
      <c r="D278" s="277">
        <v>0</v>
      </c>
      <c r="E278" s="345">
        <f t="shared" si="9"/>
        <v>0</v>
      </c>
    </row>
    <row r="279" spans="1:5">
      <c r="B279" s="378" t="s">
        <v>11</v>
      </c>
      <c r="C279" s="292">
        <v>0</v>
      </c>
      <c r="D279" s="304">
        <v>0</v>
      </c>
      <c r="E279" s="347">
        <f t="shared" si="9"/>
        <v>0</v>
      </c>
    </row>
    <row r="280" spans="1:5">
      <c r="B280" s="376"/>
      <c r="C280" s="284"/>
      <c r="D280" s="277"/>
      <c r="E280" s="348"/>
    </row>
    <row r="281" spans="1:5">
      <c r="B281" s="409" t="s">
        <v>586</v>
      </c>
      <c r="C281" s="349"/>
      <c r="D281" s="349">
        <f>D266+D270+D271+D279</f>
        <v>0</v>
      </c>
      <c r="E281" s="349">
        <f>E266+E270+E271+E279</f>
        <v>0</v>
      </c>
    </row>
    <row r="282" spans="1:5">
      <c r="B282" s="410"/>
      <c r="C282" s="411"/>
      <c r="D282" s="411"/>
      <c r="E282" s="412"/>
    </row>
    <row r="283" spans="1:5">
      <c r="B283" s="972" t="s">
        <v>613</v>
      </c>
      <c r="C283" s="973"/>
      <c r="D283" s="973"/>
      <c r="E283" s="974"/>
    </row>
    <row r="284" spans="1:5">
      <c r="B284" s="413"/>
      <c r="C284" s="414"/>
      <c r="D284" s="414"/>
      <c r="E284" s="415"/>
    </row>
    <row r="285" spans="1:5">
      <c r="B285" s="353" t="s">
        <v>614</v>
      </c>
      <c r="C285" s="312"/>
      <c r="D285" s="312"/>
      <c r="E285" s="279"/>
    </row>
    <row r="286" spans="1:5">
      <c r="B286" s="354"/>
      <c r="C286" s="355"/>
      <c r="D286" s="356"/>
      <c r="E286" s="357">
        <f>E186</f>
        <v>0</v>
      </c>
    </row>
    <row r="287" spans="1:5" s="265" customFormat="1" ht="47.25">
      <c r="A287" s="261"/>
      <c r="B287" s="416" t="s">
        <v>0</v>
      </c>
      <c r="C287" s="328" t="str">
        <f>C187</f>
        <v>Figures as per IGAAP Period Ended
 March 31, 2017</v>
      </c>
      <c r="D287" s="271" t="s">
        <v>46</v>
      </c>
      <c r="E287" s="328" t="str">
        <f>E187</f>
        <v>Figures as per Ind AS Period Ended
 March 31, 2017</v>
      </c>
    </row>
    <row r="288" spans="1:5">
      <c r="B288" s="417"/>
      <c r="C288" s="392"/>
      <c r="D288" s="393"/>
      <c r="E288" s="286"/>
    </row>
    <row r="289" spans="2:5">
      <c r="B289" s="398" t="s">
        <v>615</v>
      </c>
      <c r="C289" s="284"/>
      <c r="D289" s="289"/>
      <c r="E289" s="286"/>
    </row>
    <row r="290" spans="2:5">
      <c r="B290" s="395" t="s">
        <v>590</v>
      </c>
      <c r="C290" s="369">
        <v>0</v>
      </c>
      <c r="D290" s="289">
        <f t="shared" ref="D290:D295" si="10">C221</f>
        <v>0</v>
      </c>
      <c r="E290" s="345">
        <f>C290+D290</f>
        <v>0</v>
      </c>
    </row>
    <row r="291" spans="2:5">
      <c r="B291" s="395" t="s">
        <v>591</v>
      </c>
      <c r="C291" s="284">
        <v>0</v>
      </c>
      <c r="D291" s="289">
        <f t="shared" si="10"/>
        <v>0</v>
      </c>
      <c r="E291" s="345">
        <f>C291+D291</f>
        <v>0</v>
      </c>
    </row>
    <row r="292" spans="2:5">
      <c r="B292" s="395" t="s">
        <v>592</v>
      </c>
      <c r="C292" s="284">
        <v>0</v>
      </c>
      <c r="D292" s="289">
        <f t="shared" si="10"/>
        <v>0</v>
      </c>
      <c r="E292" s="348">
        <f>C292+D292</f>
        <v>0</v>
      </c>
    </row>
    <row r="293" spans="2:5">
      <c r="B293" s="418" t="s">
        <v>616</v>
      </c>
      <c r="C293" s="292">
        <f>SUM(C290:C292)</f>
        <v>0</v>
      </c>
      <c r="D293" s="397">
        <f t="shared" si="10"/>
        <v>0</v>
      </c>
      <c r="E293" s="292">
        <f>SUM(E290:E292)</f>
        <v>0</v>
      </c>
    </row>
    <row r="294" spans="2:5">
      <c r="B294" s="395" t="s">
        <v>593</v>
      </c>
      <c r="C294" s="284">
        <v>0</v>
      </c>
      <c r="D294" s="312">
        <f t="shared" si="10"/>
        <v>0</v>
      </c>
      <c r="E294" s="345">
        <v>0</v>
      </c>
    </row>
    <row r="295" spans="2:5">
      <c r="B295" s="378" t="s">
        <v>11</v>
      </c>
      <c r="C295" s="292">
        <f>+C293-C294</f>
        <v>0</v>
      </c>
      <c r="D295" s="292">
        <f t="shared" si="10"/>
        <v>0</v>
      </c>
      <c r="E295" s="292">
        <f>+E293-E294</f>
        <v>0</v>
      </c>
    </row>
    <row r="296" spans="2:5">
      <c r="B296" s="395"/>
      <c r="C296" s="369"/>
      <c r="D296" s="289"/>
      <c r="E296" s="279"/>
    </row>
    <row r="297" spans="2:5">
      <c r="B297" s="419" t="s">
        <v>617</v>
      </c>
      <c r="C297" s="284"/>
      <c r="D297" s="289"/>
      <c r="E297" s="297"/>
    </row>
    <row r="298" spans="2:5">
      <c r="B298" s="420" t="s">
        <v>618</v>
      </c>
      <c r="C298" s="284">
        <v>0</v>
      </c>
      <c r="D298" s="408">
        <v>0</v>
      </c>
      <c r="E298" s="297">
        <f>C298+D298</f>
        <v>0</v>
      </c>
    </row>
    <row r="299" spans="2:5" ht="15.75" customHeight="1">
      <c r="B299" s="421" t="s">
        <v>619</v>
      </c>
      <c r="C299" s="284"/>
      <c r="D299" s="297"/>
      <c r="E299" s="297"/>
    </row>
    <row r="300" spans="2:5" ht="15.75" customHeight="1">
      <c r="B300" s="421" t="s">
        <v>620</v>
      </c>
      <c r="C300" s="284"/>
      <c r="D300" s="297"/>
      <c r="E300" s="297"/>
    </row>
    <row r="301" spans="2:5">
      <c r="B301" s="420" t="s">
        <v>621</v>
      </c>
      <c r="C301" s="284">
        <v>0</v>
      </c>
      <c r="D301" s="408">
        <v>0</v>
      </c>
      <c r="E301" s="297">
        <f>C301+D301</f>
        <v>0</v>
      </c>
    </row>
    <row r="302" spans="2:5">
      <c r="B302" s="398" t="s">
        <v>622</v>
      </c>
      <c r="C302" s="284">
        <v>0</v>
      </c>
      <c r="D302" s="422">
        <v>0</v>
      </c>
      <c r="E302" s="297">
        <f>C302+D302</f>
        <v>0</v>
      </c>
    </row>
    <row r="303" spans="2:5">
      <c r="B303" s="398"/>
      <c r="C303" s="423"/>
      <c r="D303" s="422"/>
      <c r="E303" s="424"/>
    </row>
    <row r="304" spans="2:5">
      <c r="B304" s="286"/>
      <c r="C304" s="286"/>
      <c r="D304" s="289"/>
      <c r="E304" s="296"/>
    </row>
    <row r="305" spans="1:7">
      <c r="B305" s="425" t="s">
        <v>11</v>
      </c>
      <c r="C305" s="349">
        <f>C295+C298+C299+C300+C301+C302</f>
        <v>0</v>
      </c>
      <c r="D305" s="349">
        <f>D295+D298+D299+D300+D301+D302</f>
        <v>0</v>
      </c>
      <c r="E305" s="349">
        <f>E295+E298+E299+E300+E301+E302</f>
        <v>0</v>
      </c>
    </row>
    <row r="306" spans="1:7">
      <c r="B306" s="426"/>
      <c r="C306" s="414"/>
      <c r="D306" s="414"/>
      <c r="E306" s="414"/>
    </row>
    <row r="307" spans="1:7" ht="19.5" customHeight="1">
      <c r="A307" s="261">
        <f>A257+1</f>
        <v>12</v>
      </c>
      <c r="B307" s="977" t="s">
        <v>623</v>
      </c>
      <c r="C307" s="978"/>
    </row>
    <row r="308" spans="1:7">
      <c r="D308" s="264"/>
      <c r="E308" s="268" t="str">
        <f>'[64]P&amp;L 03.17'!F4</f>
        <v>(Amount in Rs.)</v>
      </c>
    </row>
    <row r="309" spans="1:7" s="265" customFormat="1" ht="47.25">
      <c r="A309" s="261"/>
      <c r="B309" s="416" t="s">
        <v>0</v>
      </c>
      <c r="C309" s="328" t="str">
        <f>C258</f>
        <v>Figures as per IGAAP Period Ended
 March 31, 2017</v>
      </c>
      <c r="D309" s="271" t="s">
        <v>46</v>
      </c>
      <c r="E309" s="328" t="str">
        <f>E287</f>
        <v>Figures as per Ind AS Period Ended
 March 31, 2017</v>
      </c>
    </row>
    <row r="310" spans="1:7">
      <c r="B310" s="276" t="s">
        <v>624</v>
      </c>
      <c r="C310" s="277">
        <v>0</v>
      </c>
      <c r="D310" s="277">
        <v>0</v>
      </c>
      <c r="E310" s="297">
        <f>SUM(C310:D310)</f>
        <v>0</v>
      </c>
    </row>
    <row r="311" spans="1:7">
      <c r="B311" s="280" t="s">
        <v>625</v>
      </c>
      <c r="C311" s="277">
        <v>0</v>
      </c>
      <c r="D311" s="277">
        <v>0</v>
      </c>
      <c r="E311" s="297">
        <f>SUM(C311:D311)</f>
        <v>0</v>
      </c>
    </row>
    <row r="312" spans="1:7">
      <c r="B312" s="276" t="s">
        <v>626</v>
      </c>
      <c r="C312" s="277">
        <v>0</v>
      </c>
      <c r="D312" s="277">
        <v>0</v>
      </c>
      <c r="E312" s="297">
        <f>SUM(C312:D312)</f>
        <v>0</v>
      </c>
    </row>
    <row r="313" spans="1:7">
      <c r="B313" s="280" t="s">
        <v>627</v>
      </c>
      <c r="C313" s="290">
        <v>0</v>
      </c>
      <c r="D313" s="277">
        <v>0</v>
      </c>
      <c r="E313" s="299">
        <f>SUM(C313:D313)</f>
        <v>0</v>
      </c>
    </row>
    <row r="314" spans="1:7">
      <c r="B314" s="427" t="s">
        <v>586</v>
      </c>
      <c r="C314" s="428">
        <f>SUM(C310:C313)</f>
        <v>0</v>
      </c>
      <c r="D314" s="349">
        <f>SUM(D310:D313)</f>
        <v>0</v>
      </c>
      <c r="E314" s="429">
        <f>SUM(E310:E313)</f>
        <v>0</v>
      </c>
    </row>
    <row r="316" spans="1:7" s="434" customFormat="1">
      <c r="A316" s="430">
        <v>13</v>
      </c>
      <c r="B316" s="431" t="s">
        <v>628</v>
      </c>
      <c r="C316" s="264"/>
      <c r="D316" s="432"/>
      <c r="E316" s="432"/>
      <c r="F316" s="433"/>
      <c r="G316" s="433"/>
    </row>
    <row r="317" spans="1:7" s="434" customFormat="1">
      <c r="A317" s="430"/>
      <c r="B317" s="431"/>
      <c r="C317" s="264"/>
      <c r="D317" s="432"/>
      <c r="E317" s="432"/>
      <c r="F317" s="433"/>
      <c r="G317" s="433"/>
    </row>
    <row r="318" spans="1:7" s="434" customFormat="1" ht="47.25">
      <c r="A318" s="435"/>
      <c r="B318" s="436" t="s">
        <v>0</v>
      </c>
      <c r="C318" s="437" t="str">
        <f>C309</f>
        <v>Figures as per IGAAP Period Ended
 March 31, 2017</v>
      </c>
      <c r="D318" s="438" t="str">
        <f>D309</f>
        <v>Adjustments</v>
      </c>
      <c r="E318" s="438" t="str">
        <f>E309</f>
        <v>Figures as per Ind AS Period Ended
 March 31, 2017</v>
      </c>
    </row>
    <row r="319" spans="1:7" s="434" customFormat="1">
      <c r="A319" s="435"/>
      <c r="B319" s="439" t="s">
        <v>629</v>
      </c>
      <c r="C319" s="440"/>
      <c r="D319" s="441"/>
      <c r="E319" s="441"/>
    </row>
    <row r="320" spans="1:7" s="434" customFormat="1">
      <c r="A320" s="435"/>
      <c r="B320" s="442" t="s">
        <v>630</v>
      </c>
      <c r="C320" s="443"/>
      <c r="D320" s="441"/>
      <c r="E320" s="441"/>
    </row>
    <row r="321" spans="1:5" s="434" customFormat="1">
      <c r="A321" s="435"/>
      <c r="B321" s="442" t="s">
        <v>631</v>
      </c>
      <c r="C321" s="443"/>
      <c r="D321" s="441"/>
      <c r="E321" s="441"/>
    </row>
    <row r="322" spans="1:5">
      <c r="A322" s="435"/>
      <c r="B322" s="444" t="s">
        <v>632</v>
      </c>
      <c r="C322" s="443"/>
      <c r="D322" s="441"/>
      <c r="E322" s="441"/>
    </row>
    <row r="323" spans="1:5">
      <c r="A323" s="435"/>
      <c r="B323" s="442" t="s">
        <v>633</v>
      </c>
      <c r="C323" s="443"/>
      <c r="D323" s="441"/>
      <c r="E323" s="441"/>
    </row>
    <row r="324" spans="1:5">
      <c r="A324" s="435"/>
      <c r="B324" s="445" t="s">
        <v>11</v>
      </c>
      <c r="C324" s="308"/>
      <c r="D324" s="446">
        <f>SUM(D319:D321)-D323</f>
        <v>0</v>
      </c>
      <c r="E324" s="446">
        <f>SUM(E319:E321)-E323</f>
        <v>0</v>
      </c>
    </row>
    <row r="325" spans="1:5">
      <c r="A325" s="447"/>
      <c r="B325" s="444" t="s">
        <v>634</v>
      </c>
      <c r="C325" s="443"/>
      <c r="D325" s="441"/>
      <c r="E325" s="441"/>
    </row>
    <row r="326" spans="1:5">
      <c r="A326" s="447"/>
      <c r="B326" s="442" t="s">
        <v>630</v>
      </c>
      <c r="C326" s="443"/>
      <c r="D326" s="441"/>
      <c r="E326" s="441"/>
    </row>
    <row r="327" spans="1:5">
      <c r="A327" s="447"/>
      <c r="B327" s="442" t="s">
        <v>631</v>
      </c>
      <c r="C327" s="443"/>
      <c r="D327" s="441"/>
      <c r="E327" s="441"/>
    </row>
    <row r="328" spans="1:5">
      <c r="A328" s="447"/>
      <c r="B328" s="444" t="s">
        <v>635</v>
      </c>
      <c r="C328" s="443"/>
      <c r="D328" s="441"/>
      <c r="E328" s="441"/>
    </row>
    <row r="329" spans="1:5">
      <c r="A329" s="447"/>
      <c r="B329" s="442" t="s">
        <v>633</v>
      </c>
      <c r="C329" s="443"/>
      <c r="D329" s="441"/>
      <c r="E329" s="441"/>
    </row>
    <row r="330" spans="1:5">
      <c r="A330" s="447"/>
      <c r="B330" s="445" t="s">
        <v>11</v>
      </c>
      <c r="C330" s="308"/>
      <c r="D330" s="446">
        <f>SUM(D325:D327)-D329</f>
        <v>0</v>
      </c>
      <c r="E330" s="446">
        <f>SUM(E325:E327)-E329</f>
        <v>0</v>
      </c>
    </row>
    <row r="331" spans="1:5">
      <c r="B331" s="976" t="s">
        <v>636</v>
      </c>
      <c r="C331" s="976"/>
      <c r="D331" s="976"/>
      <c r="E331" s="976"/>
    </row>
    <row r="333" spans="1:5">
      <c r="A333" s="261">
        <f>A307+1+1</f>
        <v>14</v>
      </c>
      <c r="B333" s="267" t="s">
        <v>637</v>
      </c>
    </row>
    <row r="334" spans="1:5">
      <c r="B334" s="267"/>
      <c r="D334" s="264"/>
      <c r="E334" s="268" t="str">
        <f>E308</f>
        <v>(Amount in Rs.)</v>
      </c>
    </row>
    <row r="335" spans="1:5" s="265" customFormat="1" ht="47.25">
      <c r="A335" s="261"/>
      <c r="B335" s="390" t="s">
        <v>0</v>
      </c>
      <c r="C335" s="328" t="str">
        <f>C309</f>
        <v>Figures as per IGAAP Period Ended
 March 31, 2017</v>
      </c>
      <c r="D335" s="271" t="s">
        <v>46</v>
      </c>
      <c r="E335" s="328" t="str">
        <f>E309</f>
        <v>Figures as per Ind AS Period Ended
 March 31, 2017</v>
      </c>
    </row>
    <row r="336" spans="1:5">
      <c r="B336" s="342"/>
      <c r="C336" s="330"/>
      <c r="D336" s="274"/>
      <c r="E336" s="331"/>
    </row>
    <row r="337" spans="2:5">
      <c r="B337" s="343" t="s">
        <v>638</v>
      </c>
      <c r="C337" s="286"/>
      <c r="D337" s="289"/>
      <c r="E337" s="286"/>
    </row>
    <row r="338" spans="2:5">
      <c r="B338" s="344" t="s">
        <v>639</v>
      </c>
      <c r="C338" s="284">
        <v>0</v>
      </c>
      <c r="D338" s="289">
        <v>0</v>
      </c>
      <c r="E338" s="284">
        <f>SUM(C338:D338)</f>
        <v>0</v>
      </c>
    </row>
    <row r="339" spans="2:5">
      <c r="B339" s="344" t="s">
        <v>640</v>
      </c>
      <c r="C339" s="284">
        <v>0</v>
      </c>
      <c r="D339" s="289">
        <v>0</v>
      </c>
      <c r="E339" s="284">
        <f>SUM(C339:D339)</f>
        <v>0</v>
      </c>
    </row>
    <row r="340" spans="2:5">
      <c r="B340" s="344" t="s">
        <v>541</v>
      </c>
      <c r="C340" s="291">
        <v>0</v>
      </c>
      <c r="D340" s="290">
        <f>-C340</f>
        <v>0</v>
      </c>
      <c r="E340" s="291">
        <f>SUM(C340:D340)</f>
        <v>0</v>
      </c>
    </row>
    <row r="341" spans="2:5">
      <c r="B341" s="346" t="s">
        <v>537</v>
      </c>
      <c r="C341" s="289">
        <f>SUM(C338:C340)</f>
        <v>0</v>
      </c>
      <c r="D341" s="289">
        <f>SUM(D338:D340)</f>
        <v>0</v>
      </c>
      <c r="E341" s="289">
        <f>SUM(E338:E340)</f>
        <v>0</v>
      </c>
    </row>
    <row r="342" spans="2:5">
      <c r="B342" s="335" t="s">
        <v>538</v>
      </c>
      <c r="C342" s="291">
        <v>0</v>
      </c>
      <c r="D342" s="290">
        <f>C342</f>
        <v>0</v>
      </c>
      <c r="E342" s="290">
        <f>D342</f>
        <v>0</v>
      </c>
    </row>
    <row r="343" spans="2:5">
      <c r="B343" s="378" t="s">
        <v>563</v>
      </c>
      <c r="C343" s="284">
        <f>C341-C342</f>
        <v>0</v>
      </c>
      <c r="D343" s="289">
        <f>D341+D342</f>
        <v>0</v>
      </c>
      <c r="E343" s="284">
        <f>SUM(C343:D343)</f>
        <v>0</v>
      </c>
    </row>
    <row r="344" spans="2:5">
      <c r="B344" s="344"/>
      <c r="C344" s="284"/>
      <c r="D344" s="289"/>
      <c r="E344" s="284"/>
    </row>
    <row r="345" spans="2:5">
      <c r="B345" s="380" t="s">
        <v>641</v>
      </c>
      <c r="C345" s="286"/>
      <c r="D345" s="289"/>
      <c r="E345" s="279"/>
    </row>
    <row r="346" spans="2:5">
      <c r="B346" s="376" t="s">
        <v>642</v>
      </c>
      <c r="C346" s="277">
        <v>0</v>
      </c>
      <c r="D346" s="289">
        <v>0</v>
      </c>
      <c r="E346" s="377">
        <f>C346-D346</f>
        <v>0</v>
      </c>
    </row>
    <row r="347" spans="2:5">
      <c r="B347" s="376" t="s">
        <v>643</v>
      </c>
      <c r="C347" s="448">
        <v>0</v>
      </c>
      <c r="D347" s="284">
        <f>-D123</f>
        <v>0</v>
      </c>
      <c r="E347" s="377">
        <f>C347+D347</f>
        <v>0</v>
      </c>
    </row>
    <row r="348" spans="2:5">
      <c r="B348" s="376" t="s">
        <v>644</v>
      </c>
      <c r="C348" s="448">
        <v>0</v>
      </c>
      <c r="D348" s="277">
        <v>0</v>
      </c>
      <c r="E348" s="348">
        <f>C348+D348</f>
        <v>0</v>
      </c>
    </row>
    <row r="349" spans="2:5">
      <c r="B349" s="378" t="s">
        <v>569</v>
      </c>
      <c r="C349" s="449">
        <v>0</v>
      </c>
      <c r="D349" s="292">
        <f>SUM(D346:D348)</f>
        <v>0</v>
      </c>
      <c r="E349" s="297">
        <f>SUM(E346:E348)</f>
        <v>0</v>
      </c>
    </row>
    <row r="350" spans="2:5">
      <c r="B350" s="376"/>
      <c r="C350" s="284"/>
      <c r="D350" s="289"/>
      <c r="E350" s="279"/>
    </row>
    <row r="351" spans="2:5">
      <c r="B351" s="380" t="s">
        <v>645</v>
      </c>
      <c r="C351" s="284"/>
      <c r="D351" s="289"/>
      <c r="E351" s="279"/>
    </row>
    <row r="352" spans="2:5">
      <c r="B352" s="376" t="s">
        <v>565</v>
      </c>
      <c r="C352" s="277">
        <v>0</v>
      </c>
      <c r="D352" s="277"/>
      <c r="E352" s="377">
        <f t="shared" ref="E352:E357" si="11">C352+D352</f>
        <v>0</v>
      </c>
    </row>
    <row r="353" spans="2:5">
      <c r="B353" s="376" t="s">
        <v>566</v>
      </c>
      <c r="C353" s="277">
        <v>0</v>
      </c>
      <c r="D353" s="277"/>
      <c r="E353" s="377">
        <f t="shared" si="11"/>
        <v>0</v>
      </c>
    </row>
    <row r="354" spans="2:5">
      <c r="B354" s="376" t="s">
        <v>567</v>
      </c>
      <c r="C354" s="277">
        <v>0</v>
      </c>
      <c r="D354" s="277"/>
      <c r="E354" s="377">
        <f t="shared" si="11"/>
        <v>0</v>
      </c>
    </row>
    <row r="355" spans="2:5">
      <c r="B355" s="378" t="s">
        <v>537</v>
      </c>
      <c r="C355" s="277">
        <v>0</v>
      </c>
      <c r="D355" s="304">
        <f>SUM(D352:D354)</f>
        <v>0</v>
      </c>
      <c r="E355" s="347">
        <f t="shared" si="11"/>
        <v>0</v>
      </c>
    </row>
    <row r="356" spans="2:5">
      <c r="B356" s="376" t="s">
        <v>568</v>
      </c>
      <c r="C356" s="277">
        <v>0</v>
      </c>
      <c r="D356" s="277"/>
      <c r="E356" s="377">
        <f t="shared" si="11"/>
        <v>0</v>
      </c>
    </row>
    <row r="357" spans="2:5">
      <c r="B357" s="418" t="s">
        <v>646</v>
      </c>
      <c r="C357" s="277">
        <v>0</v>
      </c>
      <c r="D357" s="292">
        <f>+D355-D356</f>
        <v>0</v>
      </c>
      <c r="E357" s="347">
        <f t="shared" si="11"/>
        <v>0</v>
      </c>
    </row>
    <row r="358" spans="2:5">
      <c r="B358" s="376"/>
      <c r="C358" s="284"/>
      <c r="D358" s="289"/>
      <c r="E358" s="279"/>
    </row>
    <row r="359" spans="2:5">
      <c r="B359" s="380" t="s">
        <v>647</v>
      </c>
      <c r="C359" s="284"/>
      <c r="D359" s="289"/>
      <c r="E359" s="279"/>
    </row>
    <row r="360" spans="2:5">
      <c r="B360" s="376" t="s">
        <v>571</v>
      </c>
      <c r="C360" s="369">
        <v>0</v>
      </c>
      <c r="D360" s="289">
        <v>0</v>
      </c>
      <c r="E360" s="377">
        <f t="shared" ref="E360:E365" si="12">C360+D360</f>
        <v>0</v>
      </c>
    </row>
    <row r="361" spans="2:5">
      <c r="B361" s="376" t="s">
        <v>572</v>
      </c>
      <c r="C361" s="369">
        <v>0</v>
      </c>
      <c r="D361" s="284"/>
      <c r="E361" s="377">
        <f t="shared" si="12"/>
        <v>0</v>
      </c>
    </row>
    <row r="362" spans="2:5">
      <c r="B362" s="376" t="s">
        <v>573</v>
      </c>
      <c r="C362" s="369">
        <v>0</v>
      </c>
      <c r="D362" s="369"/>
      <c r="E362" s="377">
        <f t="shared" si="12"/>
        <v>0</v>
      </c>
    </row>
    <row r="363" spans="2:5">
      <c r="B363" s="378" t="s">
        <v>537</v>
      </c>
      <c r="C363" s="369">
        <v>0</v>
      </c>
      <c r="D363" s="292">
        <f>SUM(D360:D362)</f>
        <v>0</v>
      </c>
      <c r="E363" s="347">
        <f t="shared" si="12"/>
        <v>0</v>
      </c>
    </row>
    <row r="364" spans="2:5">
      <c r="B364" s="376" t="s">
        <v>568</v>
      </c>
      <c r="C364" s="369">
        <v>0</v>
      </c>
      <c r="D364" s="369"/>
      <c r="E364" s="377">
        <f t="shared" si="12"/>
        <v>0</v>
      </c>
    </row>
    <row r="365" spans="2:5">
      <c r="B365" s="378" t="s">
        <v>576</v>
      </c>
      <c r="C365" s="369">
        <v>0</v>
      </c>
      <c r="D365" s="292">
        <f>+D363-D364</f>
        <v>0</v>
      </c>
      <c r="E365" s="347">
        <f t="shared" si="12"/>
        <v>0</v>
      </c>
    </row>
    <row r="366" spans="2:5">
      <c r="B366" s="378"/>
      <c r="C366" s="369"/>
      <c r="D366" s="297"/>
      <c r="E366" s="377"/>
    </row>
    <row r="367" spans="2:5">
      <c r="B367" s="380" t="s">
        <v>648</v>
      </c>
      <c r="C367" s="369"/>
      <c r="D367" s="297"/>
      <c r="E367" s="377"/>
    </row>
    <row r="368" spans="2:5">
      <c r="B368" s="376" t="s">
        <v>571</v>
      </c>
      <c r="C368" s="369">
        <v>0</v>
      </c>
      <c r="D368" s="289">
        <v>0</v>
      </c>
      <c r="E368" s="377">
        <f t="shared" ref="E368:E373" si="13">C368+D368</f>
        <v>0</v>
      </c>
    </row>
    <row r="369" spans="2:5">
      <c r="B369" s="376" t="s">
        <v>572</v>
      </c>
      <c r="C369" s="369">
        <v>0</v>
      </c>
      <c r="D369" s="284"/>
      <c r="E369" s="377">
        <f t="shared" si="13"/>
        <v>0</v>
      </c>
    </row>
    <row r="370" spans="2:5">
      <c r="B370" s="376" t="s">
        <v>573</v>
      </c>
      <c r="C370" s="369">
        <v>0</v>
      </c>
      <c r="D370" s="369"/>
      <c r="E370" s="377">
        <f t="shared" si="13"/>
        <v>0</v>
      </c>
    </row>
    <row r="371" spans="2:5">
      <c r="B371" s="378" t="s">
        <v>537</v>
      </c>
      <c r="C371" s="369">
        <v>0</v>
      </c>
      <c r="D371" s="292">
        <f>SUM(D368:D370)</f>
        <v>0</v>
      </c>
      <c r="E371" s="347">
        <f t="shared" si="13"/>
        <v>0</v>
      </c>
    </row>
    <row r="372" spans="2:5">
      <c r="B372" s="376" t="s">
        <v>568</v>
      </c>
      <c r="C372" s="369">
        <v>0</v>
      </c>
      <c r="D372" s="369"/>
      <c r="E372" s="377">
        <f t="shared" si="13"/>
        <v>0</v>
      </c>
    </row>
    <row r="373" spans="2:5">
      <c r="B373" s="378" t="s">
        <v>578</v>
      </c>
      <c r="C373" s="369">
        <v>0</v>
      </c>
      <c r="D373" s="292">
        <f>+D371-D372</f>
        <v>0</v>
      </c>
      <c r="E373" s="347">
        <f t="shared" si="13"/>
        <v>0</v>
      </c>
    </row>
    <row r="374" spans="2:5">
      <c r="B374" s="378"/>
      <c r="C374" s="369"/>
      <c r="D374" s="297"/>
      <c r="E374" s="377"/>
    </row>
    <row r="375" spans="2:5">
      <c r="B375" s="405" t="s">
        <v>649</v>
      </c>
      <c r="C375" s="369"/>
      <c r="D375" s="297"/>
      <c r="E375" s="377"/>
    </row>
    <row r="376" spans="2:5">
      <c r="B376" s="406" t="s">
        <v>609</v>
      </c>
      <c r="C376" s="369">
        <v>0</v>
      </c>
      <c r="D376" s="284"/>
      <c r="E376" s="377">
        <f t="shared" ref="E376:E381" si="14">C376+D376</f>
        <v>0</v>
      </c>
    </row>
    <row r="377" spans="2:5">
      <c r="B377" s="407" t="s">
        <v>650</v>
      </c>
      <c r="C377" s="369">
        <v>0</v>
      </c>
      <c r="D377" s="284"/>
      <c r="E377" s="377">
        <f t="shared" si="14"/>
        <v>0</v>
      </c>
    </row>
    <row r="378" spans="2:5">
      <c r="B378" s="407" t="s">
        <v>611</v>
      </c>
      <c r="C378" s="369">
        <v>0</v>
      </c>
      <c r="D378" s="369"/>
      <c r="E378" s="377">
        <f t="shared" si="14"/>
        <v>0</v>
      </c>
    </row>
    <row r="379" spans="2:5">
      <c r="B379" s="406" t="s">
        <v>651</v>
      </c>
      <c r="C379" s="369">
        <v>0</v>
      </c>
      <c r="D379" s="292">
        <f>SUM(D376:D378)</f>
        <v>0</v>
      </c>
      <c r="E379" s="347">
        <f t="shared" si="14"/>
        <v>0</v>
      </c>
    </row>
    <row r="380" spans="2:5">
      <c r="B380" s="407" t="s">
        <v>650</v>
      </c>
      <c r="C380" s="369">
        <v>0</v>
      </c>
      <c r="D380" s="369"/>
      <c r="E380" s="377">
        <f t="shared" si="14"/>
        <v>0</v>
      </c>
    </row>
    <row r="381" spans="2:5">
      <c r="B381" s="407" t="s">
        <v>611</v>
      </c>
      <c r="C381" s="369">
        <v>0</v>
      </c>
      <c r="D381" s="292">
        <f>+D379-D380</f>
        <v>0</v>
      </c>
      <c r="E381" s="347">
        <f t="shared" si="14"/>
        <v>0</v>
      </c>
    </row>
    <row r="382" spans="2:5">
      <c r="B382" s="378" t="s">
        <v>580</v>
      </c>
      <c r="C382" s="369"/>
      <c r="D382" s="297"/>
      <c r="E382" s="377"/>
    </row>
    <row r="383" spans="2:5">
      <c r="B383" s="378"/>
      <c r="C383" s="369"/>
      <c r="D383" s="297"/>
      <c r="E383" s="377"/>
    </row>
    <row r="384" spans="2:5">
      <c r="B384" s="380" t="s">
        <v>652</v>
      </c>
      <c r="C384" s="369"/>
      <c r="D384" s="297"/>
      <c r="E384" s="377"/>
    </row>
    <row r="385" spans="2:5">
      <c r="B385" s="376" t="s">
        <v>571</v>
      </c>
      <c r="C385" s="369">
        <v>0</v>
      </c>
      <c r="D385" s="289">
        <v>0</v>
      </c>
      <c r="E385" s="377">
        <f t="shared" ref="E385:E390" si="15">C385+D385</f>
        <v>0</v>
      </c>
    </row>
    <row r="386" spans="2:5">
      <c r="B386" s="376" t="s">
        <v>572</v>
      </c>
      <c r="C386" s="369">
        <v>0</v>
      </c>
      <c r="D386" s="284"/>
      <c r="E386" s="377">
        <f t="shared" si="15"/>
        <v>0</v>
      </c>
    </row>
    <row r="387" spans="2:5">
      <c r="B387" s="376" t="s">
        <v>573</v>
      </c>
      <c r="C387" s="369">
        <v>0</v>
      </c>
      <c r="D387" s="369"/>
      <c r="E387" s="377">
        <f t="shared" si="15"/>
        <v>0</v>
      </c>
    </row>
    <row r="388" spans="2:5">
      <c r="B388" s="378" t="s">
        <v>537</v>
      </c>
      <c r="C388" s="369">
        <v>0</v>
      </c>
      <c r="D388" s="292">
        <f>SUM(D385:D387)</f>
        <v>0</v>
      </c>
      <c r="E388" s="347">
        <f t="shared" si="15"/>
        <v>0</v>
      </c>
    </row>
    <row r="389" spans="2:5">
      <c r="B389" s="376" t="s">
        <v>568</v>
      </c>
      <c r="C389" s="369">
        <v>0</v>
      </c>
      <c r="D389" s="369"/>
      <c r="E389" s="377">
        <f t="shared" si="15"/>
        <v>0</v>
      </c>
    </row>
    <row r="390" spans="2:5">
      <c r="B390" s="378" t="s">
        <v>582</v>
      </c>
      <c r="C390" s="369">
        <v>0</v>
      </c>
      <c r="D390" s="292">
        <f>+D388-D389</f>
        <v>0</v>
      </c>
      <c r="E390" s="347">
        <f t="shared" si="15"/>
        <v>0</v>
      </c>
    </row>
    <row r="391" spans="2:5">
      <c r="B391" s="378"/>
      <c r="C391" s="369"/>
      <c r="D391" s="297"/>
      <c r="E391" s="377"/>
    </row>
    <row r="392" spans="2:5">
      <c r="B392" s="380" t="s">
        <v>653</v>
      </c>
      <c r="C392" s="369"/>
      <c r="D392" s="297"/>
      <c r="E392" s="377"/>
    </row>
    <row r="393" spans="2:5">
      <c r="B393" s="376" t="s">
        <v>571</v>
      </c>
      <c r="C393" s="369">
        <v>0</v>
      </c>
      <c r="D393" s="289">
        <v>0</v>
      </c>
      <c r="E393" s="377">
        <f>C393+D393</f>
        <v>0</v>
      </c>
    </row>
    <row r="394" spans="2:5">
      <c r="B394" s="376" t="s">
        <v>572</v>
      </c>
      <c r="C394" s="369">
        <v>0</v>
      </c>
      <c r="D394" s="284">
        <v>0</v>
      </c>
      <c r="E394" s="377">
        <f>C394+D394</f>
        <v>0</v>
      </c>
    </row>
    <row r="395" spans="2:5">
      <c r="B395" s="376" t="s">
        <v>573</v>
      </c>
      <c r="C395" s="369">
        <v>0</v>
      </c>
      <c r="D395" s="369">
        <v>0</v>
      </c>
      <c r="E395" s="377">
        <f>C395+D395</f>
        <v>0</v>
      </c>
    </row>
    <row r="396" spans="2:5">
      <c r="B396" s="378" t="s">
        <v>537</v>
      </c>
      <c r="C396" s="392">
        <f>+C395+C393</f>
        <v>0</v>
      </c>
      <c r="D396" s="292">
        <f>SUM(D393:D395)</f>
        <v>0</v>
      </c>
      <c r="E396" s="347">
        <f>C396+D396</f>
        <v>0</v>
      </c>
    </row>
    <row r="397" spans="2:5">
      <c r="B397" s="376" t="s">
        <v>568</v>
      </c>
      <c r="C397" s="369">
        <v>0</v>
      </c>
      <c r="D397" s="369">
        <v>0</v>
      </c>
      <c r="E397" s="377">
        <f>C397+D397</f>
        <v>0</v>
      </c>
    </row>
    <row r="398" spans="2:5">
      <c r="B398" s="378" t="s">
        <v>585</v>
      </c>
      <c r="C398" s="450">
        <f>+C396-C397</f>
        <v>0</v>
      </c>
      <c r="D398" s="450">
        <f>+D396-D397</f>
        <v>0</v>
      </c>
      <c r="E398" s="450">
        <f>+E396-E397</f>
        <v>0</v>
      </c>
    </row>
    <row r="399" spans="2:5">
      <c r="B399" s="378"/>
      <c r="C399" s="451"/>
      <c r="D399" s="284"/>
      <c r="E399" s="377"/>
    </row>
    <row r="400" spans="2:5">
      <c r="B400" s="378"/>
      <c r="C400" s="451"/>
      <c r="D400" s="291"/>
      <c r="E400" s="377"/>
    </row>
    <row r="401" spans="1:5">
      <c r="B401" s="452" t="s">
        <v>654</v>
      </c>
      <c r="C401" s="349">
        <f>+C343+C349+C357+C365+C373+C382+C390+C398</f>
        <v>0</v>
      </c>
      <c r="D401" s="453">
        <f>+D398</f>
        <v>0</v>
      </c>
      <c r="E401" s="349">
        <f>+E343+E349+E357+E365+E373+E382+E390+E398</f>
        <v>0</v>
      </c>
    </row>
    <row r="402" spans="1:5">
      <c r="B402" s="386"/>
      <c r="C402" s="387"/>
      <c r="D402" s="388"/>
      <c r="E402" s="352"/>
    </row>
    <row r="403" spans="1:5" ht="33" customHeight="1">
      <c r="A403" s="454"/>
      <c r="B403" s="969" t="s">
        <v>655</v>
      </c>
      <c r="C403" s="970"/>
      <c r="D403" s="970"/>
      <c r="E403" s="971"/>
    </row>
    <row r="404" spans="1:5">
      <c r="A404" s="454"/>
      <c r="B404" s="972" t="s">
        <v>656</v>
      </c>
      <c r="C404" s="973"/>
      <c r="D404" s="973"/>
      <c r="E404" s="974"/>
    </row>
    <row r="405" spans="1:5">
      <c r="A405" s="454"/>
      <c r="B405" s="972" t="s">
        <v>657</v>
      </c>
      <c r="C405" s="973"/>
      <c r="D405" s="973"/>
      <c r="E405" s="974"/>
    </row>
    <row r="406" spans="1:5">
      <c r="B406" s="967" t="s">
        <v>658</v>
      </c>
      <c r="C406" s="968"/>
      <c r="D406" s="374"/>
      <c r="E406" s="279"/>
    </row>
    <row r="407" spans="1:5">
      <c r="B407" s="354"/>
      <c r="C407" s="355"/>
      <c r="D407" s="356"/>
      <c r="E407" s="357"/>
    </row>
    <row r="408" spans="1:5" s="265" customFormat="1" ht="47.25">
      <c r="A408" s="261"/>
      <c r="B408" s="390" t="s">
        <v>0</v>
      </c>
      <c r="C408" s="328" t="str">
        <f>C335</f>
        <v>Figures as per IGAAP Period Ended
 March 31, 2017</v>
      </c>
      <c r="D408" s="271" t="s">
        <v>46</v>
      </c>
      <c r="E408" s="328" t="str">
        <f>E335</f>
        <v>Figures as per Ind AS Period Ended
 March 31, 2017</v>
      </c>
    </row>
    <row r="409" spans="1:5">
      <c r="B409" s="391"/>
      <c r="C409" s="392"/>
      <c r="D409" s="393"/>
      <c r="E409" s="286"/>
    </row>
    <row r="410" spans="1:5">
      <c r="B410" s="394" t="s">
        <v>589</v>
      </c>
      <c r="C410" s="284"/>
      <c r="D410" s="289"/>
      <c r="E410" s="286"/>
    </row>
    <row r="411" spans="1:5">
      <c r="B411" s="395" t="s">
        <v>590</v>
      </c>
      <c r="C411" s="369">
        <v>0</v>
      </c>
      <c r="D411" s="289">
        <f>-C411</f>
        <v>0</v>
      </c>
      <c r="E411" s="345">
        <f>C411+D411</f>
        <v>0</v>
      </c>
    </row>
    <row r="412" spans="1:5">
      <c r="B412" s="395" t="s">
        <v>591</v>
      </c>
      <c r="C412" s="284">
        <v>0</v>
      </c>
      <c r="D412" s="289">
        <f>-C412</f>
        <v>0</v>
      </c>
      <c r="E412" s="345">
        <f>C412+D412</f>
        <v>0</v>
      </c>
    </row>
    <row r="413" spans="1:5">
      <c r="B413" s="395" t="s">
        <v>592</v>
      </c>
      <c r="C413" s="284">
        <v>0</v>
      </c>
      <c r="D413" s="289">
        <f>-C413</f>
        <v>0</v>
      </c>
      <c r="E413" s="348">
        <f>C413+D413</f>
        <v>0</v>
      </c>
    </row>
    <row r="414" spans="1:5">
      <c r="B414" s="395"/>
      <c r="C414" s="292">
        <f>SUM(C411:C413)</f>
        <v>0</v>
      </c>
      <c r="D414" s="304">
        <f>-C414</f>
        <v>0</v>
      </c>
      <c r="E414" s="292">
        <f>SUM(E411:E413)</f>
        <v>0</v>
      </c>
    </row>
    <row r="415" spans="1:5">
      <c r="B415" s="395" t="s">
        <v>593</v>
      </c>
      <c r="C415" s="284">
        <v>0</v>
      </c>
      <c r="D415" s="289">
        <f>C415</f>
        <v>0</v>
      </c>
      <c r="E415" s="345">
        <v>0</v>
      </c>
    </row>
    <row r="416" spans="1:5">
      <c r="B416" s="378" t="s">
        <v>563</v>
      </c>
      <c r="C416" s="292"/>
      <c r="D416" s="393"/>
      <c r="E416" s="396"/>
    </row>
    <row r="417" spans="2:5">
      <c r="B417" s="378"/>
      <c r="C417" s="284"/>
      <c r="D417" s="289"/>
      <c r="E417" s="286"/>
    </row>
    <row r="418" spans="2:5">
      <c r="B418" s="394" t="s">
        <v>594</v>
      </c>
      <c r="C418" s="284"/>
      <c r="D418" s="289"/>
      <c r="E418" s="286"/>
    </row>
    <row r="419" spans="2:5">
      <c r="B419" s="395" t="s">
        <v>590</v>
      </c>
      <c r="C419" s="369">
        <v>0</v>
      </c>
      <c r="D419" s="289">
        <f>-C419</f>
        <v>0</v>
      </c>
      <c r="E419" s="345">
        <f>C419+D419</f>
        <v>0</v>
      </c>
    </row>
    <row r="420" spans="2:5">
      <c r="B420" s="395" t="s">
        <v>591</v>
      </c>
      <c r="C420" s="284">
        <v>0</v>
      </c>
      <c r="D420" s="289">
        <f>-C420</f>
        <v>0</v>
      </c>
      <c r="E420" s="345">
        <f>C420+D420</f>
        <v>0</v>
      </c>
    </row>
    <row r="421" spans="2:5">
      <c r="B421" s="395" t="s">
        <v>592</v>
      </c>
      <c r="C421" s="284">
        <v>0</v>
      </c>
      <c r="D421" s="289">
        <f>-C421</f>
        <v>0</v>
      </c>
      <c r="E421" s="348">
        <f>C421+D421</f>
        <v>0</v>
      </c>
    </row>
    <row r="422" spans="2:5">
      <c r="B422" s="395"/>
      <c r="C422" s="292">
        <f>SUM(C419:C421)</f>
        <v>0</v>
      </c>
      <c r="D422" s="397">
        <f>-C422</f>
        <v>0</v>
      </c>
      <c r="E422" s="292">
        <f>SUM(E419:E421)</f>
        <v>0</v>
      </c>
    </row>
    <row r="423" spans="2:5">
      <c r="B423" s="395" t="s">
        <v>593</v>
      </c>
      <c r="C423" s="284">
        <v>0</v>
      </c>
      <c r="D423" s="312">
        <f>C423</f>
        <v>0</v>
      </c>
      <c r="E423" s="345">
        <v>0</v>
      </c>
    </row>
    <row r="424" spans="2:5">
      <c r="B424" s="378" t="s">
        <v>569</v>
      </c>
      <c r="C424" s="292"/>
      <c r="D424" s="388"/>
      <c r="E424" s="347"/>
    </row>
    <row r="425" spans="2:5">
      <c r="B425" s="395"/>
      <c r="C425" s="284"/>
      <c r="D425" s="312"/>
      <c r="E425" s="345"/>
    </row>
    <row r="426" spans="2:5">
      <c r="B426" s="394" t="s">
        <v>659</v>
      </c>
      <c r="C426" s="284"/>
      <c r="D426" s="289"/>
      <c r="E426" s="286"/>
    </row>
    <row r="427" spans="2:5">
      <c r="B427" s="395" t="s">
        <v>590</v>
      </c>
      <c r="C427" s="369">
        <v>0</v>
      </c>
      <c r="D427" s="289">
        <f>-C427</f>
        <v>0</v>
      </c>
      <c r="E427" s="345">
        <f>C427+D427</f>
        <v>0</v>
      </c>
    </row>
    <row r="428" spans="2:5">
      <c r="B428" s="395" t="s">
        <v>591</v>
      </c>
      <c r="C428" s="284">
        <v>0</v>
      </c>
      <c r="D428" s="289">
        <f>-C428</f>
        <v>0</v>
      </c>
      <c r="E428" s="345">
        <f>C428+D428</f>
        <v>0</v>
      </c>
    </row>
    <row r="429" spans="2:5">
      <c r="B429" s="395" t="s">
        <v>592</v>
      </c>
      <c r="C429" s="284">
        <v>0</v>
      </c>
      <c r="D429" s="289">
        <f>-C429</f>
        <v>0</v>
      </c>
      <c r="E429" s="348">
        <f>C429+D429</f>
        <v>0</v>
      </c>
    </row>
    <row r="430" spans="2:5">
      <c r="B430" s="395"/>
      <c r="C430" s="292">
        <f>SUM(C427:C429)</f>
        <v>0</v>
      </c>
      <c r="D430" s="304">
        <f>-C430</f>
        <v>0</v>
      </c>
      <c r="E430" s="292">
        <f>SUM(E427:E429)</f>
        <v>0</v>
      </c>
    </row>
    <row r="431" spans="2:5">
      <c r="B431" s="395" t="s">
        <v>593</v>
      </c>
      <c r="C431" s="284">
        <v>0</v>
      </c>
      <c r="D431" s="289">
        <f>C431</f>
        <v>0</v>
      </c>
      <c r="E431" s="345">
        <v>0</v>
      </c>
    </row>
    <row r="432" spans="2:5">
      <c r="B432" s="378" t="s">
        <v>574</v>
      </c>
      <c r="C432" s="292"/>
      <c r="D432" s="393"/>
      <c r="E432" s="396"/>
    </row>
    <row r="433" spans="2:5">
      <c r="B433" s="394" t="s">
        <v>660</v>
      </c>
      <c r="C433" s="284"/>
      <c r="D433" s="289"/>
      <c r="E433" s="286"/>
    </row>
    <row r="434" spans="2:5">
      <c r="B434" s="395" t="s">
        <v>590</v>
      </c>
      <c r="C434" s="369">
        <v>0</v>
      </c>
      <c r="D434" s="289">
        <v>0</v>
      </c>
      <c r="E434" s="345">
        <f>C434+D434</f>
        <v>0</v>
      </c>
    </row>
    <row r="435" spans="2:5">
      <c r="B435" s="395" t="s">
        <v>591</v>
      </c>
      <c r="C435" s="284">
        <v>0</v>
      </c>
      <c r="D435" s="289">
        <v>0</v>
      </c>
      <c r="E435" s="345">
        <f>C435+D435</f>
        <v>0</v>
      </c>
    </row>
    <row r="436" spans="2:5">
      <c r="B436" s="395" t="s">
        <v>592</v>
      </c>
      <c r="C436" s="284">
        <v>0</v>
      </c>
      <c r="D436" s="289">
        <f>-C436</f>
        <v>0</v>
      </c>
      <c r="E436" s="348">
        <f>C436+D436</f>
        <v>0</v>
      </c>
    </row>
    <row r="437" spans="2:5">
      <c r="B437" s="378"/>
      <c r="C437" s="292">
        <f>SUM(C434:C436)</f>
        <v>0</v>
      </c>
      <c r="D437" s="292">
        <f>SUM(D434:D436)</f>
        <v>0</v>
      </c>
      <c r="E437" s="292">
        <f>SUM(E434:E436)</f>
        <v>0</v>
      </c>
    </row>
    <row r="438" spans="2:5">
      <c r="B438" s="395" t="s">
        <v>593</v>
      </c>
      <c r="C438" s="284">
        <v>0</v>
      </c>
      <c r="D438" s="312">
        <f>C438</f>
        <v>0</v>
      </c>
      <c r="E438" s="345">
        <v>0</v>
      </c>
    </row>
    <row r="439" spans="2:5">
      <c r="B439" s="378" t="s">
        <v>576</v>
      </c>
      <c r="C439" s="292"/>
      <c r="D439" s="292"/>
      <c r="E439" s="347"/>
    </row>
    <row r="440" spans="2:5">
      <c r="B440" s="394" t="s">
        <v>661</v>
      </c>
      <c r="C440" s="284"/>
      <c r="D440" s="312"/>
      <c r="E440" s="345"/>
    </row>
    <row r="441" spans="2:5">
      <c r="B441" s="395" t="s">
        <v>662</v>
      </c>
      <c r="C441" s="284">
        <v>0</v>
      </c>
      <c r="D441" s="312">
        <v>0</v>
      </c>
      <c r="E441" s="345">
        <f>C441+D441</f>
        <v>0</v>
      </c>
    </row>
    <row r="442" spans="2:5">
      <c r="B442" s="395" t="s">
        <v>663</v>
      </c>
      <c r="C442" s="284">
        <v>0</v>
      </c>
      <c r="D442" s="312">
        <v>0</v>
      </c>
      <c r="E442" s="345">
        <f t="shared" ref="E442:E453" si="16">C442+D442</f>
        <v>0</v>
      </c>
    </row>
    <row r="443" spans="2:5">
      <c r="B443" s="395" t="s">
        <v>664</v>
      </c>
      <c r="C443" s="284">
        <v>0</v>
      </c>
      <c r="D443" s="312">
        <v>0</v>
      </c>
      <c r="E443" s="345">
        <f t="shared" si="16"/>
        <v>0</v>
      </c>
    </row>
    <row r="444" spans="2:5">
      <c r="B444" s="395" t="s">
        <v>665</v>
      </c>
      <c r="C444" s="284">
        <v>0</v>
      </c>
      <c r="D444" s="312">
        <v>0</v>
      </c>
      <c r="E444" s="345">
        <f t="shared" si="16"/>
        <v>0</v>
      </c>
    </row>
    <row r="445" spans="2:5">
      <c r="B445" s="395" t="s">
        <v>666</v>
      </c>
      <c r="C445" s="284">
        <v>0</v>
      </c>
      <c r="D445" s="312">
        <v>0</v>
      </c>
      <c r="E445" s="345">
        <f t="shared" si="16"/>
        <v>0</v>
      </c>
    </row>
    <row r="446" spans="2:5">
      <c r="B446" s="395" t="s">
        <v>667</v>
      </c>
      <c r="C446" s="284">
        <v>0</v>
      </c>
      <c r="D446" s="312">
        <v>0</v>
      </c>
      <c r="E446" s="345">
        <f t="shared" si="16"/>
        <v>0</v>
      </c>
    </row>
    <row r="447" spans="2:5">
      <c r="B447" s="395" t="s">
        <v>668</v>
      </c>
      <c r="C447" s="284">
        <v>0</v>
      </c>
      <c r="D447" s="312">
        <v>0</v>
      </c>
      <c r="E447" s="345">
        <f t="shared" si="16"/>
        <v>0</v>
      </c>
    </row>
    <row r="448" spans="2:5">
      <c r="B448" s="395" t="s">
        <v>669</v>
      </c>
      <c r="C448" s="284">
        <v>0</v>
      </c>
      <c r="D448" s="312">
        <v>0</v>
      </c>
      <c r="E448" s="345">
        <f t="shared" si="16"/>
        <v>0</v>
      </c>
    </row>
    <row r="449" spans="1:5">
      <c r="B449" s="395" t="s">
        <v>670</v>
      </c>
      <c r="C449" s="284">
        <v>0</v>
      </c>
      <c r="D449" s="312">
        <v>0</v>
      </c>
      <c r="E449" s="345">
        <f t="shared" si="16"/>
        <v>0</v>
      </c>
    </row>
    <row r="450" spans="1:5">
      <c r="B450" s="395" t="s">
        <v>671</v>
      </c>
      <c r="C450" s="284">
        <v>0</v>
      </c>
      <c r="D450" s="312">
        <v>0</v>
      </c>
      <c r="E450" s="345">
        <f t="shared" si="16"/>
        <v>0</v>
      </c>
    </row>
    <row r="451" spans="1:5">
      <c r="B451" s="395" t="s">
        <v>672</v>
      </c>
      <c r="C451" s="284">
        <v>0</v>
      </c>
      <c r="D451" s="312">
        <v>0</v>
      </c>
      <c r="E451" s="345">
        <f t="shared" si="16"/>
        <v>0</v>
      </c>
    </row>
    <row r="452" spans="1:5">
      <c r="B452" s="395" t="s">
        <v>673</v>
      </c>
      <c r="C452" s="284">
        <v>0</v>
      </c>
      <c r="D452" s="312">
        <v>0</v>
      </c>
      <c r="E452" s="345">
        <f t="shared" si="16"/>
        <v>0</v>
      </c>
    </row>
    <row r="453" spans="1:5">
      <c r="B453" s="395" t="s">
        <v>674</v>
      </c>
      <c r="C453" s="284">
        <v>0</v>
      </c>
      <c r="D453" s="312">
        <f>-C453</f>
        <v>0</v>
      </c>
      <c r="E453" s="345">
        <f t="shared" si="16"/>
        <v>0</v>
      </c>
    </row>
    <row r="454" spans="1:5">
      <c r="B454" s="395" t="s">
        <v>675</v>
      </c>
      <c r="C454" s="284">
        <v>0</v>
      </c>
      <c r="D454" s="312">
        <v>0</v>
      </c>
      <c r="E454" s="345">
        <v>0</v>
      </c>
    </row>
    <row r="455" spans="1:5">
      <c r="B455" s="378" t="s">
        <v>578</v>
      </c>
      <c r="C455" s="292">
        <f>SUM(C441:C454)</f>
        <v>0</v>
      </c>
      <c r="D455" s="292">
        <f>SUM(D441:D454)</f>
        <v>0</v>
      </c>
      <c r="E455" s="292">
        <f>SUM(E441:E454)</f>
        <v>0</v>
      </c>
    </row>
    <row r="456" spans="1:5">
      <c r="B456" s="395"/>
      <c r="C456" s="284"/>
      <c r="D456" s="312"/>
      <c r="E456" s="345"/>
    </row>
    <row r="457" spans="1:5">
      <c r="B457" s="385" t="s">
        <v>11</v>
      </c>
      <c r="C457" s="366">
        <f>C416+C424+C432+C439+C455</f>
        <v>0</v>
      </c>
      <c r="D457" s="366">
        <f>D416+D424+D432+D439+D455</f>
        <v>0</v>
      </c>
      <c r="E457" s="366">
        <f>E416+E424+E432+E439+E455</f>
        <v>0</v>
      </c>
    </row>
    <row r="458" spans="1:5">
      <c r="B458" s="973"/>
      <c r="C458" s="973"/>
      <c r="D458" s="973"/>
      <c r="E458" s="973"/>
    </row>
    <row r="459" spans="1:5" ht="15.75" customHeight="1">
      <c r="B459" s="975" t="s">
        <v>676</v>
      </c>
      <c r="C459" s="975"/>
      <c r="D459" s="975"/>
      <c r="E459" s="975"/>
    </row>
    <row r="460" spans="1:5" ht="21">
      <c r="B460" s="455" t="s">
        <v>677</v>
      </c>
    </row>
    <row r="462" spans="1:5">
      <c r="A462" s="261">
        <f>A333+1</f>
        <v>15</v>
      </c>
      <c r="B462" s="267" t="s">
        <v>678</v>
      </c>
    </row>
    <row r="463" spans="1:5">
      <c r="D463" s="264"/>
      <c r="E463" s="268" t="str">
        <f>E334</f>
        <v>(Amount in Rs.)</v>
      </c>
    </row>
    <row r="464" spans="1:5" s="265" customFormat="1" ht="47.25">
      <c r="A464" s="261"/>
      <c r="B464" s="390" t="s">
        <v>0</v>
      </c>
      <c r="C464" s="328" t="str">
        <f>C335</f>
        <v>Figures as per IGAAP Period Ended
 March 31, 2017</v>
      </c>
      <c r="D464" s="271" t="s">
        <v>46</v>
      </c>
      <c r="E464" s="328" t="str">
        <f>E335</f>
        <v>Figures as per Ind AS Period Ended
 March 31, 2017</v>
      </c>
    </row>
    <row r="465" spans="1:5">
      <c r="B465" s="286"/>
      <c r="C465" s="456"/>
      <c r="D465" s="282"/>
      <c r="E465" s="279"/>
    </row>
    <row r="466" spans="1:5">
      <c r="B466" s="344" t="s">
        <v>679</v>
      </c>
      <c r="C466" s="284">
        <v>0</v>
      </c>
      <c r="D466" s="289">
        <v>0</v>
      </c>
      <c r="E466" s="377">
        <f t="shared" ref="E466:E471" si="17">C466+D466</f>
        <v>0</v>
      </c>
    </row>
    <row r="467" spans="1:5">
      <c r="B467" s="344" t="s">
        <v>680</v>
      </c>
      <c r="C467" s="369">
        <v>0</v>
      </c>
      <c r="D467" s="289">
        <v>0</v>
      </c>
      <c r="E467" s="377">
        <f t="shared" si="17"/>
        <v>0</v>
      </c>
    </row>
    <row r="468" spans="1:5">
      <c r="B468" s="344" t="s">
        <v>681</v>
      </c>
      <c r="C468" s="369">
        <v>0</v>
      </c>
      <c r="D468" s="289">
        <v>0</v>
      </c>
      <c r="E468" s="377">
        <f t="shared" si="17"/>
        <v>0</v>
      </c>
    </row>
    <row r="469" spans="1:5">
      <c r="B469" s="344" t="s">
        <v>682</v>
      </c>
      <c r="C469" s="284">
        <v>0</v>
      </c>
      <c r="D469" s="289">
        <v>0</v>
      </c>
      <c r="E469" s="377">
        <f t="shared" si="17"/>
        <v>0</v>
      </c>
    </row>
    <row r="470" spans="1:5">
      <c r="B470" s="344" t="s">
        <v>683</v>
      </c>
      <c r="C470" s="284"/>
      <c r="D470" s="289"/>
      <c r="E470" s="377"/>
    </row>
    <row r="471" spans="1:5">
      <c r="B471" s="344" t="s">
        <v>684</v>
      </c>
      <c r="C471" s="369">
        <v>0</v>
      </c>
      <c r="D471" s="290">
        <v>0</v>
      </c>
      <c r="E471" s="348">
        <f t="shared" si="17"/>
        <v>0</v>
      </c>
    </row>
    <row r="472" spans="1:5">
      <c r="B472" s="344"/>
      <c r="C472" s="392">
        <f>SUM(C466:C471)</f>
        <v>0</v>
      </c>
      <c r="D472" s="289">
        <v>0</v>
      </c>
      <c r="E472" s="297">
        <f>SUM(C472:D472)</f>
        <v>0</v>
      </c>
    </row>
    <row r="473" spans="1:5">
      <c r="B473" s="457"/>
      <c r="C473" s="283"/>
      <c r="D473" s="282"/>
      <c r="E473" s="279"/>
    </row>
    <row r="474" spans="1:5">
      <c r="B474" s="308" t="s">
        <v>11</v>
      </c>
      <c r="C474" s="349">
        <f>+C472</f>
        <v>0</v>
      </c>
      <c r="D474" s="458">
        <f>+D472</f>
        <v>0</v>
      </c>
      <c r="E474" s="459">
        <f>+E472</f>
        <v>0</v>
      </c>
    </row>
    <row r="475" spans="1:5">
      <c r="C475" s="264"/>
    </row>
    <row r="476" spans="1:5">
      <c r="B476" s="374"/>
      <c r="C476" s="264"/>
    </row>
    <row r="477" spans="1:5">
      <c r="A477" s="261">
        <f>A462+1</f>
        <v>16</v>
      </c>
      <c r="B477" s="460" t="s">
        <v>685</v>
      </c>
      <c r="C477" s="461"/>
      <c r="D477" s="372"/>
      <c r="E477" s="372"/>
    </row>
    <row r="478" spans="1:5">
      <c r="B478" s="462"/>
      <c r="C478" s="461"/>
      <c r="D478" s="320"/>
    </row>
    <row r="479" spans="1:5">
      <c r="D479" s="264"/>
      <c r="E479" s="268" t="str">
        <f>E88</f>
        <v>(Amount in Rs.)</v>
      </c>
    </row>
    <row r="480" spans="1:5" s="265" customFormat="1" ht="47.25">
      <c r="A480" s="261"/>
      <c r="B480" s="390" t="s">
        <v>0</v>
      </c>
      <c r="C480" s="328" t="str">
        <f>C89</f>
        <v>Figures as per IGAAP Period Ended
 March 31, 2017</v>
      </c>
      <c r="D480" s="271" t="s">
        <v>46</v>
      </c>
      <c r="E480" s="328" t="str">
        <f>E89</f>
        <v>Figures as per Ind AS Period Ended
 March 31, 2017</v>
      </c>
    </row>
    <row r="481" spans="1:5">
      <c r="A481" s="326"/>
      <c r="B481" s="329"/>
      <c r="C481" s="401"/>
      <c r="D481" s="401"/>
      <c r="E481" s="339"/>
    </row>
    <row r="482" spans="1:5">
      <c r="B482" s="463" t="s">
        <v>686</v>
      </c>
      <c r="C482" s="284"/>
      <c r="D482" s="277"/>
      <c r="E482" s="286"/>
    </row>
    <row r="483" spans="1:5">
      <c r="B483" s="463"/>
      <c r="C483" s="284"/>
      <c r="D483" s="277"/>
      <c r="E483" s="286"/>
    </row>
    <row r="484" spans="1:5">
      <c r="B484" s="407" t="s">
        <v>687</v>
      </c>
      <c r="C484" s="277">
        <v>0</v>
      </c>
      <c r="D484" s="277">
        <v>0</v>
      </c>
      <c r="E484" s="284">
        <f>SUM(C484:D484)</f>
        <v>0</v>
      </c>
    </row>
    <row r="485" spans="1:5">
      <c r="B485" s="407" t="s">
        <v>688</v>
      </c>
      <c r="C485" s="277">
        <v>0</v>
      </c>
      <c r="D485" s="277">
        <v>0</v>
      </c>
      <c r="E485" s="284">
        <f t="shared" ref="E485:E494" si="18">SUM(C485:D485)</f>
        <v>0</v>
      </c>
    </row>
    <row r="486" spans="1:5">
      <c r="B486" s="407" t="s">
        <v>689</v>
      </c>
      <c r="C486" s="284"/>
      <c r="D486" s="277"/>
      <c r="E486" s="284"/>
    </row>
    <row r="487" spans="1:5">
      <c r="B487" s="407" t="s">
        <v>690</v>
      </c>
      <c r="C487" s="284">
        <v>0</v>
      </c>
      <c r="D487" s="277">
        <v>0</v>
      </c>
      <c r="E487" s="284">
        <f t="shared" si="18"/>
        <v>0</v>
      </c>
    </row>
    <row r="488" spans="1:5">
      <c r="B488" s="407" t="s">
        <v>691</v>
      </c>
      <c r="C488" s="284">
        <v>0</v>
      </c>
      <c r="D488" s="277">
        <f>-C488</f>
        <v>0</v>
      </c>
      <c r="E488" s="284">
        <f t="shared" si="18"/>
        <v>0</v>
      </c>
    </row>
    <row r="489" spans="1:5">
      <c r="B489" s="407" t="s">
        <v>692</v>
      </c>
      <c r="C489" s="284">
        <v>0</v>
      </c>
      <c r="D489" s="277">
        <v>0</v>
      </c>
      <c r="E489" s="284">
        <f t="shared" si="18"/>
        <v>0</v>
      </c>
    </row>
    <row r="490" spans="1:5">
      <c r="B490" s="334" t="s">
        <v>693</v>
      </c>
      <c r="C490" s="284"/>
      <c r="D490" s="277"/>
      <c r="E490" s="284"/>
    </row>
    <row r="491" spans="1:5">
      <c r="B491" s="334" t="s">
        <v>694</v>
      </c>
      <c r="C491" s="284"/>
      <c r="D491" s="277"/>
      <c r="E491" s="284"/>
    </row>
    <row r="492" spans="1:5">
      <c r="B492" s="464" t="s">
        <v>695</v>
      </c>
      <c r="C492" s="284"/>
      <c r="D492" s="277"/>
      <c r="E492" s="284"/>
    </row>
    <row r="493" spans="1:5">
      <c r="B493" s="334" t="s">
        <v>693</v>
      </c>
      <c r="C493" s="284">
        <v>0</v>
      </c>
      <c r="D493" s="277">
        <v>0</v>
      </c>
      <c r="E493" s="284">
        <v>0</v>
      </c>
    </row>
    <row r="494" spans="1:5">
      <c r="B494" s="334" t="s">
        <v>696</v>
      </c>
      <c r="C494" s="291">
        <v>0</v>
      </c>
      <c r="D494" s="290">
        <v>0</v>
      </c>
      <c r="E494" s="291">
        <f t="shared" si="18"/>
        <v>0</v>
      </c>
    </row>
    <row r="495" spans="1:5">
      <c r="B495" s="465"/>
      <c r="C495" s="284">
        <f>SUM(C484:C494)</f>
        <v>0</v>
      </c>
      <c r="D495" s="466">
        <f>SUM(D484:D494)</f>
        <v>0</v>
      </c>
      <c r="E495" s="292">
        <f>C495+D495</f>
        <v>0</v>
      </c>
    </row>
    <row r="496" spans="1:5">
      <c r="B496" s="280"/>
      <c r="C496" s="291"/>
      <c r="D496" s="291"/>
      <c r="E496" s="291"/>
    </row>
    <row r="497" spans="1:7">
      <c r="B497" s="425" t="s">
        <v>11</v>
      </c>
      <c r="C497" s="467">
        <f>C495</f>
        <v>0</v>
      </c>
      <c r="D497" s="467">
        <f>D495</f>
        <v>0</v>
      </c>
      <c r="E497" s="467">
        <f>E495</f>
        <v>0</v>
      </c>
    </row>
    <row r="498" spans="1:7">
      <c r="B498" s="468"/>
      <c r="C498" s="414"/>
      <c r="D498" s="414"/>
      <c r="E498" s="414"/>
    </row>
    <row r="499" spans="1:7" ht="48.75" customHeight="1">
      <c r="A499" s="454"/>
      <c r="B499" s="982" t="s">
        <v>697</v>
      </c>
      <c r="C499" s="982"/>
      <c r="D499" s="982"/>
      <c r="E499" s="982"/>
    </row>
    <row r="500" spans="1:7">
      <c r="A500" s="430">
        <v>17</v>
      </c>
      <c r="B500" s="100" t="s">
        <v>698</v>
      </c>
      <c r="C500" s="99"/>
      <c r="D500" s="433"/>
      <c r="E500" s="469"/>
      <c r="F500" s="433"/>
      <c r="G500" s="433"/>
    </row>
    <row r="501" spans="1:7" ht="47.25">
      <c r="A501" s="435"/>
      <c r="B501" s="436" t="s">
        <v>0</v>
      </c>
      <c r="C501" s="437" t="str">
        <f>C66</f>
        <v>Figures as per IGAAP Period Ended
 March 31, 2017</v>
      </c>
      <c r="D501" s="470" t="str">
        <f>D66</f>
        <v>Adjustments</v>
      </c>
      <c r="E501" s="437" t="str">
        <f>E66</f>
        <v>Figures as per Ind AS Period Ended
 March 31, 2017</v>
      </c>
    </row>
    <row r="502" spans="1:7" s="474" customFormat="1">
      <c r="A502" s="471"/>
      <c r="B502" s="332" t="s">
        <v>699</v>
      </c>
      <c r="C502" s="333"/>
      <c r="D502" s="472"/>
      <c r="E502" s="473"/>
    </row>
    <row r="503" spans="1:7" s="474" customFormat="1">
      <c r="A503" s="471"/>
      <c r="B503" s="420" t="s">
        <v>700</v>
      </c>
      <c r="C503" s="475"/>
      <c r="D503" s="476"/>
      <c r="E503" s="477"/>
    </row>
    <row r="504" spans="1:7" s="474" customFormat="1">
      <c r="A504" s="471"/>
      <c r="B504" s="420" t="s">
        <v>701</v>
      </c>
      <c r="C504" s="478"/>
      <c r="D504" s="476"/>
      <c r="E504" s="477"/>
    </row>
    <row r="505" spans="1:7" s="474" customFormat="1">
      <c r="A505" s="471"/>
      <c r="B505" s="420" t="s">
        <v>702</v>
      </c>
      <c r="C505" s="478"/>
      <c r="D505" s="476"/>
      <c r="E505" s="477"/>
    </row>
    <row r="506" spans="1:7" s="474" customFormat="1">
      <c r="A506" s="471"/>
      <c r="B506" s="420" t="s">
        <v>703</v>
      </c>
      <c r="C506" s="478"/>
      <c r="D506" s="476"/>
      <c r="E506" s="477"/>
    </row>
    <row r="507" spans="1:7" s="474" customFormat="1">
      <c r="A507" s="471"/>
      <c r="B507" s="479"/>
      <c r="C507" s="480"/>
      <c r="D507" s="476"/>
      <c r="E507" s="477"/>
    </row>
    <row r="508" spans="1:7" s="474" customFormat="1">
      <c r="A508" s="471"/>
      <c r="B508" s="481" t="s">
        <v>556</v>
      </c>
      <c r="C508" s="482">
        <f>SUM(C504:C507)</f>
        <v>0</v>
      </c>
      <c r="D508" s="482">
        <f>SUM(D504:D507)</f>
        <v>0</v>
      </c>
      <c r="E508" s="482">
        <f>SUM(E504:E507)</f>
        <v>0</v>
      </c>
    </row>
    <row r="509" spans="1:7" ht="36" customHeight="1">
      <c r="A509" s="454"/>
      <c r="B509" s="983" t="s">
        <v>704</v>
      </c>
      <c r="C509" s="983"/>
      <c r="D509" s="983"/>
      <c r="E509" s="983"/>
    </row>
    <row r="510" spans="1:7">
      <c r="A510" s="261">
        <v>18</v>
      </c>
      <c r="B510" s="265" t="s">
        <v>705</v>
      </c>
      <c r="C510" s="483"/>
      <c r="D510" s="483"/>
    </row>
    <row r="511" spans="1:7">
      <c r="A511" s="261" t="s">
        <v>706</v>
      </c>
      <c r="B511" s="265" t="s">
        <v>7</v>
      </c>
      <c r="C511" s="483"/>
      <c r="D511" s="483"/>
    </row>
    <row r="512" spans="1:7" ht="52.5" customHeight="1">
      <c r="B512" s="416" t="s">
        <v>0</v>
      </c>
      <c r="C512" s="328" t="str">
        <f>C480</f>
        <v>Figures as per IGAAP Period Ended
 March 31, 2017</v>
      </c>
      <c r="D512" s="271" t="s">
        <v>46</v>
      </c>
      <c r="E512" s="328" t="s">
        <v>501</v>
      </c>
    </row>
    <row r="513" spans="1:5">
      <c r="A513" s="326"/>
      <c r="B513" s="484"/>
      <c r="C513" s="484"/>
      <c r="D513" s="485"/>
      <c r="E513" s="474"/>
    </row>
    <row r="514" spans="1:5">
      <c r="B514" s="280" t="s">
        <v>707</v>
      </c>
      <c r="C514" s="286"/>
      <c r="D514" s="282"/>
    </row>
    <row r="515" spans="1:5">
      <c r="B515" s="280" t="s">
        <v>708</v>
      </c>
      <c r="C515" s="280"/>
      <c r="D515" s="486">
        <v>0</v>
      </c>
    </row>
    <row r="516" spans="1:5">
      <c r="B516" s="487" t="s">
        <v>11</v>
      </c>
      <c r="C516" s="488"/>
      <c r="D516" s="489">
        <f>D515</f>
        <v>0</v>
      </c>
    </row>
    <row r="517" spans="1:5">
      <c r="B517" s="280"/>
      <c r="C517" s="280"/>
      <c r="D517" s="490"/>
    </row>
    <row r="518" spans="1:5">
      <c r="B518" s="280" t="s">
        <v>709</v>
      </c>
      <c r="C518" s="280"/>
      <c r="D518" s="307"/>
    </row>
    <row r="519" spans="1:5">
      <c r="B519" s="280" t="s">
        <v>708</v>
      </c>
      <c r="C519" s="280"/>
      <c r="D519" s="486">
        <v>0</v>
      </c>
    </row>
    <row r="520" spans="1:5">
      <c r="B520" s="487" t="s">
        <v>710</v>
      </c>
      <c r="C520" s="366"/>
      <c r="D520" s="366"/>
      <c r="E520" s="488"/>
    </row>
    <row r="521" spans="1:5">
      <c r="B521" s="491"/>
      <c r="C521" s="284"/>
      <c r="D521" s="284"/>
      <c r="E521" s="374"/>
    </row>
    <row r="522" spans="1:5">
      <c r="A522" s="261" t="s">
        <v>711</v>
      </c>
      <c r="B522" s="492" t="s">
        <v>712</v>
      </c>
      <c r="C522" s="284"/>
      <c r="D522" s="284"/>
    </row>
    <row r="523" spans="1:5">
      <c r="B523" s="492" t="s">
        <v>713</v>
      </c>
      <c r="C523" s="466"/>
      <c r="D523" s="284"/>
    </row>
    <row r="524" spans="1:5">
      <c r="B524" s="492" t="s">
        <v>714</v>
      </c>
      <c r="C524" s="466"/>
      <c r="D524" s="284"/>
    </row>
    <row r="525" spans="1:5">
      <c r="B525" s="493" t="s">
        <v>715</v>
      </c>
      <c r="C525" s="366"/>
      <c r="D525" s="366"/>
      <c r="E525" s="488"/>
    </row>
    <row r="526" spans="1:5">
      <c r="B526" s="494" t="s">
        <v>716</v>
      </c>
      <c r="C526" s="489">
        <f>C519</f>
        <v>0</v>
      </c>
      <c r="D526" s="489">
        <f>D519</f>
        <v>0</v>
      </c>
    </row>
    <row r="527" spans="1:5">
      <c r="B527" s="495"/>
      <c r="C527" s="483"/>
      <c r="D527" s="483"/>
    </row>
    <row r="528" spans="1:5">
      <c r="B528" s="264" t="s">
        <v>717</v>
      </c>
      <c r="C528" s="496"/>
    </row>
    <row r="529" spans="1:5">
      <c r="B529" s="497"/>
      <c r="C529" s="498"/>
    </row>
    <row r="530" spans="1:5">
      <c r="B530" s="390" t="s">
        <v>0</v>
      </c>
      <c r="C530" s="499" t="s">
        <v>718</v>
      </c>
      <c r="D530" s="499" t="s">
        <v>719</v>
      </c>
    </row>
    <row r="531" spans="1:5">
      <c r="B531" s="329"/>
      <c r="C531" s="500"/>
      <c r="D531" s="401"/>
      <c r="E531" s="474"/>
    </row>
    <row r="532" spans="1:5">
      <c r="B532" s="280" t="s">
        <v>720</v>
      </c>
      <c r="C532" s="501">
        <v>0</v>
      </c>
      <c r="D532" s="277">
        <v>0</v>
      </c>
    </row>
    <row r="533" spans="1:5">
      <c r="B533" s="280"/>
      <c r="C533" s="502"/>
      <c r="D533" s="290"/>
    </row>
    <row r="534" spans="1:5">
      <c r="B534" s="488" t="s">
        <v>11</v>
      </c>
      <c r="C534" s="428">
        <f>C532</f>
        <v>0</v>
      </c>
      <c r="D534" s="428">
        <f>D532</f>
        <v>0</v>
      </c>
    </row>
    <row r="536" spans="1:5">
      <c r="B536" s="264" t="s">
        <v>721</v>
      </c>
    </row>
    <row r="537" spans="1:5">
      <c r="B537" s="390" t="s">
        <v>0</v>
      </c>
      <c r="C537" s="984" t="s">
        <v>722</v>
      </c>
      <c r="D537" s="984"/>
    </row>
    <row r="538" spans="1:5">
      <c r="B538" s="488"/>
      <c r="C538" s="503" t="s">
        <v>723</v>
      </c>
      <c r="D538" s="503" t="s">
        <v>724</v>
      </c>
    </row>
    <row r="539" spans="1:5">
      <c r="B539" s="504" t="s">
        <v>725</v>
      </c>
      <c r="C539" s="505"/>
      <c r="D539" s="503"/>
    </row>
    <row r="540" spans="1:5">
      <c r="B540" s="504" t="s">
        <v>726</v>
      </c>
      <c r="C540" s="505"/>
      <c r="D540" s="503"/>
    </row>
    <row r="541" spans="1:5">
      <c r="B541" s="506" t="s">
        <v>727</v>
      </c>
      <c r="C541" s="507">
        <v>0</v>
      </c>
      <c r="D541" s="309">
        <v>0</v>
      </c>
    </row>
    <row r="543" spans="1:5">
      <c r="A543" s="261">
        <f>A510+1</f>
        <v>19</v>
      </c>
      <c r="B543" s="508" t="s">
        <v>728</v>
      </c>
      <c r="C543" s="312"/>
      <c r="D543" s="312"/>
      <c r="E543" s="509"/>
    </row>
    <row r="544" spans="1:5" ht="45" customHeight="1">
      <c r="B544" s="416" t="s">
        <v>0</v>
      </c>
      <c r="C544" s="328" t="str">
        <f>C512</f>
        <v>Figures as per IGAAP Period Ended
 March 31, 2017</v>
      </c>
      <c r="D544" s="271" t="s">
        <v>46</v>
      </c>
      <c r="E544" s="328" t="str">
        <f>E480</f>
        <v>Figures as per Ind AS Period Ended
 March 31, 2017</v>
      </c>
    </row>
    <row r="545" spans="2:5">
      <c r="B545" s="280"/>
      <c r="C545" s="510"/>
      <c r="D545" s="511"/>
      <c r="E545" s="286"/>
    </row>
    <row r="546" spans="2:5">
      <c r="B546" s="512"/>
      <c r="C546" s="292"/>
      <c r="D546" s="297"/>
    </row>
    <row r="547" spans="2:5">
      <c r="B547" s="276" t="s">
        <v>729</v>
      </c>
      <c r="C547" s="277"/>
      <c r="D547" s="289"/>
      <c r="E547" s="286"/>
    </row>
    <row r="548" spans="2:5">
      <c r="B548" s="280" t="s">
        <v>730</v>
      </c>
      <c r="C548" s="290">
        <v>0</v>
      </c>
      <c r="D548" s="384">
        <f>-C548</f>
        <v>0</v>
      </c>
      <c r="E548" s="348">
        <f>C548+D548</f>
        <v>0</v>
      </c>
    </row>
    <row r="549" spans="2:5">
      <c r="B549" s="280"/>
      <c r="C549" s="513"/>
      <c r="D549" s="289"/>
      <c r="E549" s="286"/>
    </row>
    <row r="550" spans="2:5">
      <c r="B550" s="276" t="s">
        <v>731</v>
      </c>
      <c r="C550" s="277"/>
      <c r="D550" s="289"/>
      <c r="E550" s="286"/>
    </row>
    <row r="551" spans="2:5">
      <c r="B551" s="280" t="s">
        <v>730</v>
      </c>
      <c r="C551" s="290">
        <v>0</v>
      </c>
      <c r="D551" s="384">
        <f>-C551</f>
        <v>0</v>
      </c>
      <c r="E551" s="348">
        <f>C551+D551</f>
        <v>0</v>
      </c>
    </row>
    <row r="552" spans="2:5">
      <c r="B552" s="280"/>
      <c r="C552" s="277"/>
      <c r="D552" s="289"/>
      <c r="E552" s="286"/>
    </row>
    <row r="553" spans="2:5">
      <c r="B553" s="276" t="s">
        <v>732</v>
      </c>
      <c r="C553" s="277"/>
      <c r="D553" s="289"/>
      <c r="E553" s="286"/>
    </row>
    <row r="554" spans="2:5">
      <c r="B554" s="280" t="s">
        <v>730</v>
      </c>
      <c r="C554" s="290">
        <v>0</v>
      </c>
      <c r="D554" s="384">
        <f>-D545-D549</f>
        <v>0</v>
      </c>
      <c r="E554" s="348">
        <f>C554+D554</f>
        <v>0</v>
      </c>
    </row>
    <row r="555" spans="2:5">
      <c r="B555" s="280"/>
      <c r="C555" s="277"/>
      <c r="D555" s="289"/>
      <c r="E555" s="345"/>
    </row>
    <row r="556" spans="2:5">
      <c r="B556" s="276" t="s">
        <v>733</v>
      </c>
      <c r="C556" s="277"/>
      <c r="D556" s="289"/>
      <c r="E556" s="286"/>
    </row>
    <row r="557" spans="2:5">
      <c r="B557" s="280" t="s">
        <v>730</v>
      </c>
      <c r="C557" s="290">
        <v>0</v>
      </c>
      <c r="D557" s="384">
        <f>-D548-D551</f>
        <v>0</v>
      </c>
      <c r="E557" s="348">
        <f>C557+D557</f>
        <v>0</v>
      </c>
    </row>
    <row r="558" spans="2:5">
      <c r="B558" s="280"/>
      <c r="C558" s="277"/>
      <c r="D558" s="289"/>
      <c r="E558" s="286"/>
    </row>
    <row r="559" spans="2:5">
      <c r="B559" s="276" t="s">
        <v>734</v>
      </c>
      <c r="C559" s="277"/>
      <c r="D559" s="289"/>
      <c r="E559" s="286"/>
    </row>
    <row r="560" spans="2:5">
      <c r="B560" s="280" t="s">
        <v>730</v>
      </c>
      <c r="C560" s="277">
        <v>0</v>
      </c>
      <c r="D560" s="384">
        <f>-D551-D554</f>
        <v>0</v>
      </c>
      <c r="E560" s="348">
        <f>C560+D560</f>
        <v>0</v>
      </c>
    </row>
    <row r="561" spans="1:8">
      <c r="B561" s="280"/>
      <c r="C561" s="304"/>
      <c r="D561" s="289"/>
      <c r="E561" s="286"/>
    </row>
    <row r="562" spans="1:8">
      <c r="B562" s="276" t="s">
        <v>735</v>
      </c>
      <c r="C562" s="277"/>
      <c r="D562" s="289"/>
      <c r="E562" s="286"/>
    </row>
    <row r="563" spans="1:8">
      <c r="B563" s="280" t="s">
        <v>730</v>
      </c>
      <c r="C563" s="277">
        <v>0</v>
      </c>
      <c r="D563" s="289">
        <f>-D767-D768</f>
        <v>0</v>
      </c>
      <c r="E563" s="277">
        <f>C563+D563</f>
        <v>0</v>
      </c>
    </row>
    <row r="564" spans="1:8">
      <c r="B564" s="280"/>
      <c r="C564" s="304"/>
      <c r="D564" s="393"/>
      <c r="E564" s="396"/>
    </row>
    <row r="565" spans="1:8">
      <c r="B565" s="276" t="s">
        <v>736</v>
      </c>
      <c r="C565" s="277"/>
      <c r="D565" s="289"/>
      <c r="E565" s="286"/>
    </row>
    <row r="566" spans="1:8">
      <c r="B566" s="280" t="s">
        <v>730</v>
      </c>
      <c r="C566" s="290">
        <v>0</v>
      </c>
      <c r="D566" s="384">
        <f>-D557-D560</f>
        <v>0</v>
      </c>
      <c r="E566" s="348">
        <f>C566+D566</f>
        <v>0</v>
      </c>
    </row>
    <row r="567" spans="1:8">
      <c r="B567" s="280"/>
      <c r="C567" s="290"/>
      <c r="D567" s="289"/>
      <c r="E567" s="377"/>
    </row>
    <row r="568" spans="1:8">
      <c r="B568" s="300" t="s">
        <v>556</v>
      </c>
      <c r="C568" s="514">
        <f>SUM(C545:C566)</f>
        <v>0</v>
      </c>
      <c r="D568" s="515">
        <f>SUM(D545:D566)</f>
        <v>0</v>
      </c>
      <c r="E568" s="515">
        <f>SUM(E545:E566)</f>
        <v>0</v>
      </c>
    </row>
    <row r="569" spans="1:8">
      <c r="A569" s="426"/>
      <c r="C569" s="516"/>
      <c r="D569" s="516"/>
      <c r="E569" s="509"/>
    </row>
    <row r="570" spans="1:8" s="99" customFormat="1">
      <c r="A570" s="447">
        <v>20</v>
      </c>
      <c r="B570" s="100" t="s">
        <v>25</v>
      </c>
      <c r="C570" s="517"/>
      <c r="D570" s="518"/>
      <c r="E570" s="518"/>
      <c r="F570" s="519"/>
      <c r="G570" s="519"/>
      <c r="H570" s="520"/>
    </row>
    <row r="571" spans="1:8" s="99" customFormat="1" ht="47.25">
      <c r="A571" s="521"/>
      <c r="B571" s="522" t="s">
        <v>0</v>
      </c>
      <c r="C571" s="523" t="str">
        <f>C544</f>
        <v>Figures as per IGAAP Period Ended
 March 31, 2017</v>
      </c>
      <c r="D571" s="523" t="str">
        <f>D544</f>
        <v>Adjustments</v>
      </c>
      <c r="E571" s="523" t="str">
        <f>E544</f>
        <v>Figures as per Ind AS Period Ended
 March 31, 2017</v>
      </c>
      <c r="F571" s="520"/>
    </row>
    <row r="572" spans="1:8" s="99" customFormat="1">
      <c r="A572" s="521"/>
      <c r="B572" s="524" t="s">
        <v>737</v>
      </c>
      <c r="C572" s="525"/>
      <c r="D572" s="473"/>
      <c r="E572" s="473"/>
      <c r="F572" s="520"/>
    </row>
    <row r="573" spans="1:8" s="99" customFormat="1">
      <c r="A573" s="521"/>
      <c r="B573" s="526" t="s">
        <v>738</v>
      </c>
      <c r="C573" s="527"/>
      <c r="D573" s="473"/>
      <c r="E573" s="473"/>
      <c r="F573" s="520"/>
    </row>
    <row r="574" spans="1:8" s="99" customFormat="1">
      <c r="A574" s="521"/>
      <c r="B574" s="526" t="s">
        <v>739</v>
      </c>
      <c r="C574" s="528"/>
      <c r="D574" s="473"/>
      <c r="E574" s="473"/>
      <c r="F574" s="520"/>
    </row>
    <row r="575" spans="1:8" s="99" customFormat="1">
      <c r="A575" s="521"/>
      <c r="B575" s="529" t="s">
        <v>740</v>
      </c>
      <c r="C575" s="530"/>
      <c r="D575" s="473"/>
      <c r="E575" s="473"/>
      <c r="F575" s="520"/>
    </row>
    <row r="576" spans="1:8" s="99" customFormat="1">
      <c r="A576" s="521"/>
      <c r="B576" s="529" t="s">
        <v>741</v>
      </c>
      <c r="C576" s="530"/>
      <c r="D576" s="473"/>
      <c r="E576" s="473"/>
      <c r="F576" s="520"/>
    </row>
    <row r="577" spans="1:6" s="99" customFormat="1">
      <c r="A577" s="521"/>
      <c r="B577" s="529" t="s">
        <v>739</v>
      </c>
      <c r="C577" s="530"/>
      <c r="D577" s="473"/>
      <c r="E577" s="473"/>
      <c r="F577" s="520"/>
    </row>
    <row r="578" spans="1:6" s="99" customFormat="1">
      <c r="A578" s="521"/>
      <c r="B578" s="529" t="s">
        <v>742</v>
      </c>
      <c r="C578" s="530"/>
      <c r="D578" s="473"/>
      <c r="E578" s="473"/>
      <c r="F578" s="520"/>
    </row>
    <row r="579" spans="1:6" s="99" customFormat="1">
      <c r="A579" s="521"/>
      <c r="B579" s="529" t="s">
        <v>743</v>
      </c>
      <c r="C579" s="530"/>
      <c r="D579" s="473"/>
      <c r="E579" s="473"/>
      <c r="F579" s="520"/>
    </row>
    <row r="580" spans="1:6" s="99" customFormat="1">
      <c r="A580" s="521"/>
      <c r="B580" s="529" t="s">
        <v>744</v>
      </c>
      <c r="C580" s="530"/>
      <c r="D580" s="473"/>
      <c r="E580" s="473"/>
      <c r="F580" s="520"/>
    </row>
    <row r="581" spans="1:6" s="99" customFormat="1">
      <c r="A581" s="521"/>
      <c r="B581" s="529" t="s">
        <v>745</v>
      </c>
      <c r="C581" s="530"/>
      <c r="D581" s="473"/>
      <c r="E581" s="473"/>
      <c r="F581" s="520"/>
    </row>
    <row r="582" spans="1:6" s="99" customFormat="1">
      <c r="A582" s="521"/>
      <c r="B582" s="529" t="s">
        <v>746</v>
      </c>
      <c r="C582" s="530"/>
      <c r="D582" s="473"/>
      <c r="E582" s="473"/>
      <c r="F582" s="520"/>
    </row>
    <row r="583" spans="1:6" s="99" customFormat="1">
      <c r="A583" s="521"/>
      <c r="B583" s="529" t="s">
        <v>747</v>
      </c>
      <c r="C583" s="530"/>
      <c r="D583" s="473"/>
      <c r="E583" s="473"/>
      <c r="F583" s="520"/>
    </row>
    <row r="584" spans="1:6" s="99" customFormat="1">
      <c r="A584" s="521"/>
      <c r="B584" s="529" t="s">
        <v>748</v>
      </c>
      <c r="C584" s="530"/>
      <c r="D584" s="473"/>
      <c r="E584" s="473"/>
      <c r="F584" s="520"/>
    </row>
    <row r="585" spans="1:6" s="99" customFormat="1">
      <c r="A585" s="521"/>
      <c r="B585" s="529" t="s">
        <v>749</v>
      </c>
      <c r="C585" s="530"/>
      <c r="D585" s="473"/>
      <c r="E585" s="473"/>
      <c r="F585" s="520"/>
    </row>
    <row r="586" spans="1:6" s="99" customFormat="1">
      <c r="A586" s="521"/>
      <c r="B586" s="529" t="s">
        <v>750</v>
      </c>
      <c r="C586" s="530"/>
      <c r="D586" s="473"/>
      <c r="E586" s="473"/>
      <c r="F586" s="520"/>
    </row>
    <row r="587" spans="1:6" s="99" customFormat="1">
      <c r="A587" s="521"/>
      <c r="B587" s="529" t="s">
        <v>751</v>
      </c>
      <c r="C587" s="530"/>
      <c r="D587" s="473"/>
      <c r="E587" s="473"/>
      <c r="F587" s="520"/>
    </row>
    <row r="588" spans="1:6" s="99" customFormat="1">
      <c r="A588" s="521"/>
      <c r="B588" s="531"/>
      <c r="C588" s="530"/>
      <c r="D588" s="473"/>
      <c r="E588" s="473"/>
      <c r="F588" s="520"/>
    </row>
    <row r="589" spans="1:6" s="99" customFormat="1">
      <c r="A589" s="521"/>
      <c r="B589" s="532" t="s">
        <v>586</v>
      </c>
      <c r="C589" s="533"/>
      <c r="D589" s="534"/>
      <c r="E589" s="534"/>
      <c r="F589" s="520"/>
    </row>
    <row r="590" spans="1:6" s="99" customFormat="1">
      <c r="A590" s="535"/>
      <c r="B590" s="536" t="s">
        <v>752</v>
      </c>
      <c r="C590" s="443"/>
      <c r="D590" s="537"/>
      <c r="E590" s="537"/>
      <c r="F590" s="520"/>
    </row>
    <row r="591" spans="1:6" s="99" customFormat="1">
      <c r="A591" s="535"/>
      <c r="B591" s="538" t="s">
        <v>738</v>
      </c>
      <c r="C591" s="539"/>
      <c r="D591" s="537"/>
      <c r="E591" s="537"/>
      <c r="F591" s="520"/>
    </row>
    <row r="592" spans="1:6" s="99" customFormat="1">
      <c r="A592" s="535"/>
      <c r="B592" s="538" t="s">
        <v>739</v>
      </c>
      <c r="C592" s="443"/>
      <c r="D592" s="537"/>
      <c r="E592" s="537"/>
      <c r="F592" s="520"/>
    </row>
    <row r="593" spans="1:6" s="99" customFormat="1">
      <c r="A593" s="535"/>
      <c r="B593" s="538" t="s">
        <v>740</v>
      </c>
      <c r="C593" s="443"/>
      <c r="D593" s="537"/>
      <c r="E593" s="537"/>
      <c r="F593" s="520"/>
    </row>
    <row r="594" spans="1:6" s="99" customFormat="1">
      <c r="A594" s="535"/>
      <c r="B594" s="538" t="s">
        <v>741</v>
      </c>
      <c r="C594" s="443"/>
      <c r="D594" s="537"/>
      <c r="E594" s="537"/>
      <c r="F594" s="520"/>
    </row>
    <row r="595" spans="1:6" s="99" customFormat="1">
      <c r="A595" s="535"/>
      <c r="B595" s="538" t="s">
        <v>739</v>
      </c>
      <c r="C595" s="443"/>
      <c r="D595" s="537"/>
      <c r="E595" s="537"/>
      <c r="F595" s="520"/>
    </row>
    <row r="596" spans="1:6" s="99" customFormat="1">
      <c r="A596" s="535"/>
      <c r="B596" s="536" t="s">
        <v>742</v>
      </c>
      <c r="C596" s="443"/>
      <c r="D596" s="537"/>
      <c r="E596" s="537"/>
      <c r="F596" s="520"/>
    </row>
    <row r="597" spans="1:6" s="99" customFormat="1">
      <c r="A597" s="535"/>
      <c r="B597" s="538" t="s">
        <v>743</v>
      </c>
      <c r="C597" s="443"/>
      <c r="D597" s="537"/>
      <c r="E597" s="537"/>
      <c r="F597" s="520"/>
    </row>
    <row r="598" spans="1:6" s="99" customFormat="1">
      <c r="A598" s="535"/>
      <c r="B598" s="538" t="s">
        <v>753</v>
      </c>
      <c r="C598" s="443"/>
      <c r="D598" s="537"/>
      <c r="E598" s="537"/>
      <c r="F598" s="520"/>
    </row>
    <row r="599" spans="1:6" s="99" customFormat="1">
      <c r="A599" s="535"/>
      <c r="B599" s="538" t="s">
        <v>754</v>
      </c>
      <c r="C599" s="443"/>
      <c r="D599" s="537"/>
      <c r="E599" s="537"/>
      <c r="F599" s="520"/>
    </row>
    <row r="600" spans="1:6" s="99" customFormat="1">
      <c r="A600" s="535"/>
      <c r="B600" s="538" t="s">
        <v>746</v>
      </c>
      <c r="C600" s="443"/>
      <c r="D600" s="537"/>
      <c r="E600" s="537"/>
      <c r="F600" s="520"/>
    </row>
    <row r="601" spans="1:6" s="99" customFormat="1">
      <c r="A601" s="535"/>
      <c r="B601" s="538" t="s">
        <v>755</v>
      </c>
      <c r="C601" s="443"/>
      <c r="D601" s="537"/>
      <c r="E601" s="537"/>
      <c r="F601" s="520"/>
    </row>
    <row r="602" spans="1:6" s="99" customFormat="1">
      <c r="A602" s="535"/>
      <c r="B602" s="538" t="s">
        <v>739</v>
      </c>
      <c r="C602" s="443"/>
      <c r="D602" s="537"/>
      <c r="E602" s="537"/>
      <c r="F602" s="520"/>
    </row>
    <row r="603" spans="1:6" s="99" customFormat="1">
      <c r="A603" s="535"/>
      <c r="B603" s="538" t="s">
        <v>746</v>
      </c>
      <c r="C603" s="443"/>
      <c r="D603" s="537"/>
      <c r="E603" s="537"/>
      <c r="F603" s="520"/>
    </row>
    <row r="604" spans="1:6" s="99" customFormat="1">
      <c r="A604" s="535"/>
      <c r="B604" s="538" t="s">
        <v>756</v>
      </c>
      <c r="C604" s="443"/>
      <c r="D604" s="537"/>
      <c r="E604" s="537"/>
      <c r="F604" s="520"/>
    </row>
    <row r="605" spans="1:6" s="99" customFormat="1">
      <c r="A605" s="535"/>
      <c r="B605" s="538" t="s">
        <v>757</v>
      </c>
      <c r="C605" s="443"/>
      <c r="D605" s="537"/>
      <c r="E605" s="537"/>
      <c r="F605" s="520"/>
    </row>
    <row r="606" spans="1:6" s="99" customFormat="1">
      <c r="A606" s="535"/>
      <c r="B606" s="538" t="s">
        <v>758</v>
      </c>
      <c r="C606" s="443"/>
      <c r="D606" s="537"/>
      <c r="E606" s="537"/>
      <c r="F606" s="520"/>
    </row>
    <row r="607" spans="1:6" s="99" customFormat="1">
      <c r="A607" s="535"/>
      <c r="B607" s="538" t="s">
        <v>759</v>
      </c>
      <c r="C607" s="443"/>
      <c r="D607" s="537"/>
      <c r="E607" s="537"/>
      <c r="F607" s="520"/>
    </row>
    <row r="608" spans="1:6" s="99" customFormat="1">
      <c r="A608" s="535"/>
      <c r="B608" s="538" t="s">
        <v>760</v>
      </c>
      <c r="C608" s="443"/>
      <c r="D608" s="537"/>
      <c r="E608" s="537"/>
      <c r="F608" s="520"/>
    </row>
    <row r="609" spans="1:6" s="99" customFormat="1">
      <c r="A609" s="435"/>
      <c r="B609" s="540" t="s">
        <v>11</v>
      </c>
      <c r="C609" s="541"/>
      <c r="D609" s="542">
        <f>SUM(D592:D608)</f>
        <v>0</v>
      </c>
      <c r="E609" s="542">
        <f>SUM(E592:E608)</f>
        <v>0</v>
      </c>
      <c r="F609" s="520"/>
    </row>
    <row r="610" spans="1:6">
      <c r="B610" s="543"/>
      <c r="C610" s="414"/>
      <c r="D610" s="414"/>
      <c r="E610" s="414"/>
    </row>
    <row r="611" spans="1:6">
      <c r="A611" s="261">
        <v>21</v>
      </c>
      <c r="B611" s="543" t="s">
        <v>761</v>
      </c>
    </row>
    <row r="612" spans="1:6" ht="47.25">
      <c r="B612" s="416" t="s">
        <v>0</v>
      </c>
      <c r="C612" s="328" t="str">
        <f>C544</f>
        <v>Figures as per IGAAP Period Ended
 March 31, 2017</v>
      </c>
      <c r="D612" s="359" t="s">
        <v>46</v>
      </c>
      <c r="E612" s="328" t="str">
        <f>E571</f>
        <v>Figures as per Ind AS Period Ended
 March 31, 2017</v>
      </c>
    </row>
    <row r="613" spans="1:6">
      <c r="B613" s="280"/>
      <c r="C613" s="544"/>
      <c r="D613" s="545"/>
      <c r="E613" s="279"/>
    </row>
    <row r="614" spans="1:6">
      <c r="B614" s="280" t="s">
        <v>762</v>
      </c>
      <c r="C614" s="486">
        <v>0</v>
      </c>
      <c r="D614" s="546">
        <v>0</v>
      </c>
      <c r="E614" s="377">
        <f>C614+D614</f>
        <v>0</v>
      </c>
    </row>
    <row r="615" spans="1:6">
      <c r="B615" s="280" t="s">
        <v>763</v>
      </c>
      <c r="C615" s="486">
        <v>0</v>
      </c>
      <c r="D615" s="546">
        <v>0</v>
      </c>
      <c r="E615" s="377">
        <f>C615+D615</f>
        <v>0</v>
      </c>
    </row>
    <row r="616" spans="1:6">
      <c r="B616" s="280" t="s">
        <v>764</v>
      </c>
      <c r="C616" s="486">
        <v>0</v>
      </c>
      <c r="D616" s="546">
        <v>0</v>
      </c>
      <c r="E616" s="377">
        <f>C616+D616</f>
        <v>0</v>
      </c>
    </row>
    <row r="617" spans="1:6">
      <c r="B617" s="280" t="s">
        <v>765</v>
      </c>
      <c r="C617" s="486">
        <v>0</v>
      </c>
      <c r="D617" s="546">
        <v>0</v>
      </c>
      <c r="E617" s="377">
        <f>C617+D617</f>
        <v>0</v>
      </c>
    </row>
    <row r="618" spans="1:6">
      <c r="B618" s="280"/>
      <c r="C618" s="486"/>
      <c r="D618" s="289"/>
      <c r="E618" s="279"/>
    </row>
    <row r="619" spans="1:6">
      <c r="B619" s="300" t="s">
        <v>11</v>
      </c>
      <c r="C619" s="547">
        <f>SUM(C614:C618)</f>
        <v>0</v>
      </c>
      <c r="D619" s="547">
        <f>SUM(D614:D618)</f>
        <v>0</v>
      </c>
      <c r="E619" s="366">
        <f>SUM(C619:D619)</f>
        <v>0</v>
      </c>
    </row>
    <row r="620" spans="1:6">
      <c r="B620" s="548"/>
      <c r="C620" s="549"/>
      <c r="D620" s="549"/>
      <c r="E620" s="383"/>
    </row>
    <row r="621" spans="1:6">
      <c r="B621" s="276" t="s">
        <v>766</v>
      </c>
      <c r="C621" s="312"/>
      <c r="D621" s="312"/>
      <c r="E621" s="279"/>
    </row>
    <row r="622" spans="1:6" ht="47.25">
      <c r="B622" s="390" t="s">
        <v>0</v>
      </c>
      <c r="C622" s="327" t="str">
        <f>C612</f>
        <v>Figures as per IGAAP Period Ended
 March 31, 2017</v>
      </c>
      <c r="D622" s="271" t="s">
        <v>46</v>
      </c>
      <c r="E622" s="328" t="str">
        <f>E612</f>
        <v>Figures as per Ind AS Period Ended
 March 31, 2017</v>
      </c>
    </row>
    <row r="623" spans="1:6">
      <c r="B623" s="329"/>
      <c r="C623" s="401"/>
      <c r="D623" s="401"/>
      <c r="E623" s="339"/>
    </row>
    <row r="624" spans="1:6">
      <c r="B624" s="280" t="s">
        <v>762</v>
      </c>
      <c r="C624" s="277">
        <v>0</v>
      </c>
      <c r="D624" s="273">
        <v>0</v>
      </c>
      <c r="E624" s="550">
        <f>SUM(C624:D624)</f>
        <v>0</v>
      </c>
    </row>
    <row r="625" spans="1:5">
      <c r="B625" s="280" t="s">
        <v>767</v>
      </c>
      <c r="C625" s="277"/>
      <c r="D625" s="277"/>
      <c r="E625" s="286"/>
    </row>
    <row r="626" spans="1:5">
      <c r="B626" s="280" t="s">
        <v>764</v>
      </c>
      <c r="C626" s="277">
        <v>0</v>
      </c>
      <c r="D626" s="277">
        <v>0</v>
      </c>
      <c r="E626" s="550">
        <f>SUM(C626:D626)</f>
        <v>0</v>
      </c>
    </row>
    <row r="627" spans="1:5">
      <c r="B627" s="280" t="s">
        <v>765</v>
      </c>
      <c r="C627" s="277">
        <v>0</v>
      </c>
      <c r="D627" s="277">
        <v>0</v>
      </c>
      <c r="E627" s="551">
        <f>C627+D627</f>
        <v>0</v>
      </c>
    </row>
    <row r="628" spans="1:5">
      <c r="B628" s="280"/>
      <c r="C628" s="277"/>
      <c r="D628" s="277"/>
      <c r="E628" s="551"/>
    </row>
    <row r="629" spans="1:5">
      <c r="B629" s="552" t="s">
        <v>11</v>
      </c>
      <c r="C629" s="349">
        <f>SUM(C626:C627)</f>
        <v>0</v>
      </c>
      <c r="D629" s="349">
        <f>SUM(D626:D627)</f>
        <v>0</v>
      </c>
      <c r="E629" s="349">
        <f>SUM(E626:E627)</f>
        <v>0</v>
      </c>
    </row>
    <row r="630" spans="1:5">
      <c r="B630" s="543"/>
      <c r="C630" s="553"/>
      <c r="D630" s="553"/>
      <c r="E630" s="294"/>
    </row>
    <row r="631" spans="1:5">
      <c r="A631" s="261">
        <v>22</v>
      </c>
      <c r="B631" s="267" t="s">
        <v>768</v>
      </c>
      <c r="C631" s="554"/>
      <c r="D631" s="554"/>
      <c r="E631" s="554"/>
    </row>
    <row r="632" spans="1:5" ht="47.25">
      <c r="B632" s="390" t="s">
        <v>0</v>
      </c>
      <c r="C632" s="328" t="str">
        <f>C612</f>
        <v>Figures as per IGAAP Period Ended
 March 31, 2017</v>
      </c>
      <c r="D632" s="271" t="s">
        <v>46</v>
      </c>
      <c r="E632" s="328" t="str">
        <f>E622</f>
        <v>Figures as per Ind AS Period Ended
 March 31, 2017</v>
      </c>
    </row>
    <row r="633" spans="1:5">
      <c r="B633" s="342" t="s">
        <v>737</v>
      </c>
      <c r="C633" s="273"/>
      <c r="D633" s="273"/>
      <c r="E633" s="273"/>
    </row>
    <row r="634" spans="1:5">
      <c r="B634" s="395" t="s">
        <v>769</v>
      </c>
      <c r="C634" s="273">
        <v>0</v>
      </c>
      <c r="D634" s="273">
        <v>0</v>
      </c>
      <c r="E634" s="273">
        <f>C634+D634</f>
        <v>0</v>
      </c>
    </row>
    <row r="635" spans="1:5">
      <c r="B635" s="395" t="s">
        <v>770</v>
      </c>
      <c r="C635" s="273"/>
      <c r="D635" s="273"/>
      <c r="E635" s="273"/>
    </row>
    <row r="636" spans="1:5">
      <c r="B636" s="395" t="s">
        <v>771</v>
      </c>
      <c r="C636" s="273">
        <v>0</v>
      </c>
      <c r="D636" s="273">
        <v>0</v>
      </c>
      <c r="E636" s="273">
        <f>C636+D636</f>
        <v>0</v>
      </c>
    </row>
    <row r="637" spans="1:5">
      <c r="B637" s="395" t="s">
        <v>772</v>
      </c>
      <c r="C637" s="273">
        <v>0</v>
      </c>
      <c r="D637" s="273">
        <v>0</v>
      </c>
      <c r="E637" s="273">
        <f>C637+D637</f>
        <v>0</v>
      </c>
    </row>
    <row r="638" spans="1:5">
      <c r="B638" s="395" t="s">
        <v>773</v>
      </c>
      <c r="C638" s="273">
        <v>0</v>
      </c>
      <c r="D638" s="273">
        <v>0</v>
      </c>
      <c r="E638" s="273">
        <f>C638+D638</f>
        <v>0</v>
      </c>
    </row>
    <row r="639" spans="1:5">
      <c r="B639" s="395" t="s">
        <v>774</v>
      </c>
      <c r="C639" s="273">
        <v>0</v>
      </c>
      <c r="D639" s="273">
        <v>0</v>
      </c>
      <c r="E639" s="273">
        <f>C639+D639</f>
        <v>0</v>
      </c>
    </row>
    <row r="640" spans="1:5">
      <c r="B640" s="395" t="s">
        <v>775</v>
      </c>
      <c r="C640" s="277"/>
      <c r="D640" s="273"/>
      <c r="E640" s="273"/>
    </row>
    <row r="641" spans="2:5">
      <c r="B641" s="395" t="s">
        <v>776</v>
      </c>
      <c r="C641" s="273">
        <v>0</v>
      </c>
      <c r="D641" s="273">
        <v>0</v>
      </c>
      <c r="E641" s="273">
        <f>C641+D641</f>
        <v>0</v>
      </c>
    </row>
    <row r="642" spans="2:5">
      <c r="B642" s="395" t="s">
        <v>777</v>
      </c>
      <c r="C642" s="273">
        <v>0</v>
      </c>
      <c r="D642" s="273">
        <v>0</v>
      </c>
      <c r="E642" s="273">
        <f>C642+D642</f>
        <v>0</v>
      </c>
    </row>
    <row r="643" spans="2:5">
      <c r="B643" s="395" t="s">
        <v>778</v>
      </c>
      <c r="C643" s="273">
        <v>0</v>
      </c>
      <c r="D643" s="273">
        <v>0</v>
      </c>
      <c r="E643" s="273">
        <f>C643+D643</f>
        <v>0</v>
      </c>
    </row>
    <row r="644" spans="2:5">
      <c r="B644" s="395" t="s">
        <v>779</v>
      </c>
      <c r="C644" s="277"/>
      <c r="D644" s="273"/>
      <c r="E644" s="273"/>
    </row>
    <row r="645" spans="2:5">
      <c r="B645" s="395" t="s">
        <v>780</v>
      </c>
      <c r="C645" s="273">
        <v>0</v>
      </c>
      <c r="D645" s="273">
        <v>0</v>
      </c>
      <c r="E645" s="273">
        <f>C645+D645</f>
        <v>0</v>
      </c>
    </row>
    <row r="646" spans="2:5">
      <c r="B646" s="395" t="s">
        <v>781</v>
      </c>
      <c r="C646" s="273">
        <v>0</v>
      </c>
      <c r="D646" s="273">
        <v>0</v>
      </c>
      <c r="E646" s="273">
        <f>C646+D646</f>
        <v>0</v>
      </c>
    </row>
    <row r="647" spans="2:5">
      <c r="B647" s="342"/>
      <c r="C647" s="273"/>
      <c r="D647" s="273"/>
      <c r="E647" s="273"/>
    </row>
    <row r="648" spans="2:5">
      <c r="B648" s="286"/>
      <c r="C648" s="277"/>
      <c r="D648" s="277"/>
      <c r="E648" s="555"/>
    </row>
    <row r="649" spans="2:5">
      <c r="B649" s="425" t="s">
        <v>11</v>
      </c>
      <c r="C649" s="453">
        <f>SUM(C634:C646)</f>
        <v>0</v>
      </c>
      <c r="D649" s="453">
        <f>SUM(D634:D646)</f>
        <v>0</v>
      </c>
      <c r="E649" s="556">
        <f>C649+D649</f>
        <v>0</v>
      </c>
    </row>
    <row r="650" spans="2:5">
      <c r="B650" s="557"/>
      <c r="C650" s="558"/>
      <c r="D650" s="558"/>
      <c r="E650" s="559"/>
    </row>
    <row r="651" spans="2:5" ht="15.75" customHeight="1">
      <c r="B651" s="979" t="s">
        <v>782</v>
      </c>
      <c r="C651" s="980"/>
      <c r="D651" s="980"/>
      <c r="E651" s="981"/>
    </row>
    <row r="652" spans="2:5">
      <c r="B652" s="353" t="s">
        <v>783</v>
      </c>
      <c r="C652" s="560"/>
      <c r="D652" s="560"/>
      <c r="E652" s="561"/>
    </row>
    <row r="653" spans="2:5" ht="47.25">
      <c r="B653" s="562" t="s">
        <v>0</v>
      </c>
      <c r="C653" s="327" t="str">
        <f>C632</f>
        <v>Figures as per IGAAP Period Ended
 March 31, 2017</v>
      </c>
      <c r="D653" s="327" t="str">
        <f>D632</f>
        <v>Adjustments</v>
      </c>
      <c r="E653" s="327" t="str">
        <f>E632</f>
        <v>Figures as per Ind AS Period Ended
 March 31, 2017</v>
      </c>
    </row>
    <row r="654" spans="2:5">
      <c r="B654" s="342" t="s">
        <v>699</v>
      </c>
      <c r="C654" s="274"/>
      <c r="D654" s="273"/>
      <c r="E654" s="273"/>
    </row>
    <row r="655" spans="2:5">
      <c r="B655" s="344" t="s">
        <v>769</v>
      </c>
      <c r="C655" s="289">
        <v>0</v>
      </c>
      <c r="D655" s="273">
        <v>0</v>
      </c>
      <c r="E655" s="273">
        <f>C655+D655</f>
        <v>0</v>
      </c>
    </row>
    <row r="656" spans="2:5">
      <c r="B656" s="344" t="s">
        <v>784</v>
      </c>
      <c r="C656" s="289">
        <v>0</v>
      </c>
      <c r="D656" s="273">
        <v>0</v>
      </c>
      <c r="E656" s="273">
        <f>C656+D656</f>
        <v>0</v>
      </c>
    </row>
    <row r="657" spans="2:5">
      <c r="B657" s="344" t="s">
        <v>785</v>
      </c>
      <c r="C657" s="289">
        <v>0</v>
      </c>
      <c r="D657" s="273">
        <v>0</v>
      </c>
      <c r="E657" s="273">
        <f>C657+D657</f>
        <v>0</v>
      </c>
    </row>
    <row r="658" spans="2:5">
      <c r="B658" s="344" t="s">
        <v>786</v>
      </c>
      <c r="C658" s="274"/>
      <c r="D658" s="273"/>
      <c r="E658" s="273"/>
    </row>
    <row r="659" spans="2:5">
      <c r="B659" s="344" t="s">
        <v>787</v>
      </c>
      <c r="C659" s="274"/>
      <c r="D659" s="273"/>
      <c r="E659" s="273"/>
    </row>
    <row r="660" spans="2:5">
      <c r="B660" s="344" t="s">
        <v>776</v>
      </c>
      <c r="C660" s="274"/>
      <c r="D660" s="273">
        <v>0</v>
      </c>
      <c r="E660" s="273">
        <f t="shared" ref="E660:E669" si="19">C660+D660</f>
        <v>0</v>
      </c>
    </row>
    <row r="661" spans="2:5">
      <c r="B661" s="344" t="s">
        <v>777</v>
      </c>
      <c r="C661" s="274"/>
      <c r="D661" s="273">
        <v>0</v>
      </c>
      <c r="E661" s="273">
        <f t="shared" si="19"/>
        <v>0</v>
      </c>
    </row>
    <row r="662" spans="2:5">
      <c r="B662" s="344" t="s">
        <v>778</v>
      </c>
      <c r="C662" s="274"/>
      <c r="D662" s="273">
        <v>0</v>
      </c>
      <c r="E662" s="273">
        <f t="shared" si="19"/>
        <v>0</v>
      </c>
    </row>
    <row r="663" spans="2:5">
      <c r="B663" s="344" t="s">
        <v>788</v>
      </c>
      <c r="C663" s="274"/>
      <c r="D663" s="273">
        <v>0</v>
      </c>
      <c r="E663" s="273">
        <f t="shared" si="19"/>
        <v>0</v>
      </c>
    </row>
    <row r="664" spans="2:5">
      <c r="B664" s="344" t="s">
        <v>789</v>
      </c>
      <c r="C664" s="274"/>
      <c r="D664" s="273">
        <v>0</v>
      </c>
      <c r="E664" s="273">
        <f t="shared" si="19"/>
        <v>0</v>
      </c>
    </row>
    <row r="665" spans="2:5">
      <c r="B665" s="344" t="s">
        <v>790</v>
      </c>
      <c r="C665" s="274"/>
      <c r="D665" s="273">
        <v>0</v>
      </c>
      <c r="E665" s="273">
        <f t="shared" si="19"/>
        <v>0</v>
      </c>
    </row>
    <row r="666" spans="2:5">
      <c r="B666" s="395" t="s">
        <v>791</v>
      </c>
      <c r="C666" s="486">
        <v>0</v>
      </c>
      <c r="D666" s="546">
        <v>0</v>
      </c>
      <c r="E666" s="377">
        <f t="shared" si="19"/>
        <v>0</v>
      </c>
    </row>
    <row r="667" spans="2:5">
      <c r="B667" s="395" t="s">
        <v>792</v>
      </c>
      <c r="C667" s="486">
        <v>0</v>
      </c>
      <c r="D667" s="546">
        <v>0</v>
      </c>
      <c r="E667" s="377">
        <f t="shared" si="19"/>
        <v>0</v>
      </c>
    </row>
    <row r="668" spans="2:5">
      <c r="B668" s="395" t="s">
        <v>793</v>
      </c>
      <c r="C668" s="486">
        <v>0</v>
      </c>
      <c r="D668" s="546">
        <v>0</v>
      </c>
      <c r="E668" s="377">
        <f t="shared" si="19"/>
        <v>0</v>
      </c>
    </row>
    <row r="669" spans="2:5">
      <c r="B669" s="344" t="s">
        <v>794</v>
      </c>
      <c r="C669" s="274"/>
      <c r="D669" s="273">
        <f>$C$713</f>
        <v>0</v>
      </c>
      <c r="E669" s="273">
        <f t="shared" si="19"/>
        <v>0</v>
      </c>
    </row>
    <row r="670" spans="2:5">
      <c r="B670" s="425" t="s">
        <v>11</v>
      </c>
      <c r="C670" s="453">
        <f>SUM(C655:C669)</f>
        <v>0</v>
      </c>
      <c r="D670" s="453">
        <f>SUM(D655:D669)</f>
        <v>0</v>
      </c>
      <c r="E670" s="453">
        <f>SUM(E655:E669)</f>
        <v>0</v>
      </c>
    </row>
    <row r="671" spans="2:5">
      <c r="B671" s="468"/>
      <c r="C671" s="516"/>
      <c r="D671" s="563"/>
      <c r="E671" s="563"/>
    </row>
    <row r="672" spans="2:5">
      <c r="B672" s="975" t="s">
        <v>795</v>
      </c>
      <c r="C672" s="975"/>
      <c r="D672" s="975"/>
      <c r="E672" s="975"/>
    </row>
    <row r="673" spans="1:5">
      <c r="B673" s="564"/>
      <c r="C673" s="564"/>
      <c r="D673" s="564"/>
      <c r="E673" s="564"/>
    </row>
    <row r="674" spans="1:5">
      <c r="A674" s="261">
        <v>23</v>
      </c>
      <c r="B674" s="265" t="s">
        <v>796</v>
      </c>
    </row>
    <row r="675" spans="1:5" ht="47.25">
      <c r="B675" s="416" t="s">
        <v>0</v>
      </c>
      <c r="C675" s="327" t="str">
        <f>C746</f>
        <v>Figures as per IGAAP Period Ended
 March 31, 2017</v>
      </c>
      <c r="D675" s="271" t="s">
        <v>46</v>
      </c>
      <c r="E675" s="328" t="str">
        <f>E746</f>
        <v>Figures as per Ind AS Period Ended
 March 31, 2017</v>
      </c>
    </row>
    <row r="676" spans="1:5">
      <c r="B676" s="280"/>
      <c r="C676" s="544"/>
      <c r="D676" s="545"/>
      <c r="E676" s="279"/>
    </row>
    <row r="677" spans="1:5">
      <c r="B677" s="276" t="s">
        <v>797</v>
      </c>
      <c r="C677" s="565"/>
      <c r="D677" s="546"/>
      <c r="E677" s="279"/>
    </row>
    <row r="678" spans="1:5">
      <c r="B678" s="280" t="s">
        <v>762</v>
      </c>
      <c r="C678" s="486">
        <v>0</v>
      </c>
      <c r="D678" s="546">
        <v>0</v>
      </c>
      <c r="E678" s="377">
        <f>C678+D678</f>
        <v>0</v>
      </c>
    </row>
    <row r="679" spans="1:5">
      <c r="B679" s="280" t="s">
        <v>798</v>
      </c>
      <c r="C679" s="486"/>
      <c r="D679" s="546"/>
      <c r="E679" s="377"/>
    </row>
    <row r="680" spans="1:5">
      <c r="B680" s="280" t="s">
        <v>764</v>
      </c>
      <c r="C680" s="486">
        <v>0</v>
      </c>
      <c r="D680" s="546">
        <v>0</v>
      </c>
      <c r="E680" s="377">
        <f>C680+D680</f>
        <v>0</v>
      </c>
    </row>
    <row r="681" spans="1:5">
      <c r="B681" s="280" t="s">
        <v>765</v>
      </c>
      <c r="C681" s="486">
        <v>0</v>
      </c>
      <c r="D681" s="289"/>
      <c r="E681" s="296"/>
    </row>
    <row r="682" spans="1:5">
      <c r="B682" s="280"/>
      <c r="C682" s="566">
        <f>SUM(C678:C681)</f>
        <v>0</v>
      </c>
      <c r="D682" s="566">
        <f>SUM(D678:D681)</f>
        <v>0</v>
      </c>
      <c r="E682" s="297">
        <f>SUM(C682:D682)</f>
        <v>0</v>
      </c>
    </row>
    <row r="683" spans="1:5">
      <c r="B683" s="276" t="s">
        <v>799</v>
      </c>
      <c r="C683" s="565"/>
      <c r="D683" s="289"/>
      <c r="E683" s="279"/>
    </row>
    <row r="684" spans="1:5">
      <c r="B684" s="395" t="s">
        <v>769</v>
      </c>
      <c r="C684" s="486">
        <v>0</v>
      </c>
      <c r="D684" s="546">
        <f>D634</f>
        <v>0</v>
      </c>
      <c r="E684" s="377">
        <f t="shared" ref="E684:E698" si="20">C684+D684</f>
        <v>0</v>
      </c>
    </row>
    <row r="685" spans="1:5">
      <c r="B685" s="395" t="s">
        <v>800</v>
      </c>
      <c r="C685" s="486">
        <v>0</v>
      </c>
      <c r="D685" s="546">
        <v>0</v>
      </c>
      <c r="E685" s="377">
        <f t="shared" si="20"/>
        <v>0</v>
      </c>
    </row>
    <row r="686" spans="1:5">
      <c r="B686" s="395" t="s">
        <v>801</v>
      </c>
      <c r="C686" s="486">
        <v>0</v>
      </c>
      <c r="D686" s="546">
        <v>0</v>
      </c>
      <c r="E686" s="377">
        <f t="shared" si="20"/>
        <v>0</v>
      </c>
    </row>
    <row r="687" spans="1:5">
      <c r="B687" s="395" t="s">
        <v>774</v>
      </c>
      <c r="C687" s="486">
        <v>0</v>
      </c>
      <c r="D687" s="546">
        <f>D639</f>
        <v>0</v>
      </c>
      <c r="E687" s="377">
        <f t="shared" si="20"/>
        <v>0</v>
      </c>
    </row>
    <row r="688" spans="1:5">
      <c r="B688" s="395" t="s">
        <v>802</v>
      </c>
      <c r="C688" s="486">
        <v>0</v>
      </c>
      <c r="D688" s="546">
        <v>0</v>
      </c>
      <c r="E688" s="377">
        <f t="shared" si="20"/>
        <v>0</v>
      </c>
    </row>
    <row r="689" spans="2:5">
      <c r="B689" s="395" t="s">
        <v>771</v>
      </c>
      <c r="C689" s="486">
        <v>0</v>
      </c>
      <c r="D689" s="546">
        <v>0</v>
      </c>
      <c r="E689" s="377">
        <f t="shared" si="20"/>
        <v>0</v>
      </c>
    </row>
    <row r="690" spans="2:5">
      <c r="B690" s="395" t="s">
        <v>772</v>
      </c>
      <c r="C690" s="486">
        <v>0</v>
      </c>
      <c r="D690" s="546">
        <v>0</v>
      </c>
      <c r="E690" s="377">
        <f t="shared" si="20"/>
        <v>0</v>
      </c>
    </row>
    <row r="691" spans="2:5">
      <c r="B691" s="395" t="s">
        <v>773</v>
      </c>
      <c r="C691" s="486">
        <v>0</v>
      </c>
      <c r="D691" s="546">
        <v>0</v>
      </c>
      <c r="E691" s="377">
        <f t="shared" si="20"/>
        <v>0</v>
      </c>
    </row>
    <row r="692" spans="2:5">
      <c r="B692" s="395" t="s">
        <v>803</v>
      </c>
      <c r="C692" s="486">
        <v>0</v>
      </c>
      <c r="D692" s="546">
        <v>0</v>
      </c>
      <c r="E692" s="377">
        <f t="shared" si="20"/>
        <v>0</v>
      </c>
    </row>
    <row r="693" spans="2:5">
      <c r="B693" s="395" t="s">
        <v>776</v>
      </c>
      <c r="C693" s="486">
        <v>0</v>
      </c>
      <c r="D693" s="546">
        <v>0</v>
      </c>
      <c r="E693" s="377">
        <f t="shared" si="20"/>
        <v>0</v>
      </c>
    </row>
    <row r="694" spans="2:5">
      <c r="B694" s="395" t="s">
        <v>777</v>
      </c>
      <c r="C694" s="486">
        <v>0</v>
      </c>
      <c r="D694" s="546">
        <v>0</v>
      </c>
      <c r="E694" s="377">
        <f t="shared" si="20"/>
        <v>0</v>
      </c>
    </row>
    <row r="695" spans="2:5">
      <c r="B695" s="395" t="s">
        <v>778</v>
      </c>
      <c r="C695" s="486">
        <v>0</v>
      </c>
      <c r="D695" s="546">
        <v>0</v>
      </c>
      <c r="E695" s="377">
        <f t="shared" si="20"/>
        <v>0</v>
      </c>
    </row>
    <row r="696" spans="2:5">
      <c r="B696" s="395" t="s">
        <v>804</v>
      </c>
      <c r="C696" s="486">
        <v>0</v>
      </c>
      <c r="D696" s="546">
        <v>0</v>
      </c>
      <c r="E696" s="377">
        <f t="shared" si="20"/>
        <v>0</v>
      </c>
    </row>
    <row r="697" spans="2:5">
      <c r="B697" s="395" t="s">
        <v>780</v>
      </c>
      <c r="C697" s="486">
        <v>0</v>
      </c>
      <c r="D697" s="546">
        <v>0</v>
      </c>
      <c r="E697" s="377">
        <f t="shared" si="20"/>
        <v>0</v>
      </c>
    </row>
    <row r="698" spans="2:5">
      <c r="B698" s="395" t="s">
        <v>781</v>
      </c>
      <c r="C698" s="486">
        <v>0</v>
      </c>
      <c r="D698" s="546">
        <v>0</v>
      </c>
      <c r="E698" s="377">
        <f t="shared" si="20"/>
        <v>0</v>
      </c>
    </row>
    <row r="699" spans="2:5">
      <c r="B699" s="567"/>
      <c r="C699" s="566">
        <f>SUM(C684:C698)</f>
        <v>0</v>
      </c>
      <c r="D699" s="566">
        <f>SUM(D684:D698)</f>
        <v>0</v>
      </c>
      <c r="E699" s="292">
        <f>SUM(C699:D699)</f>
        <v>0</v>
      </c>
    </row>
    <row r="700" spans="2:5">
      <c r="B700" s="300" t="s">
        <v>11</v>
      </c>
      <c r="C700" s="366">
        <f>+C699+C682</f>
        <v>0</v>
      </c>
      <c r="D700" s="299">
        <f>+D699+D682</f>
        <v>0</v>
      </c>
      <c r="E700" s="299">
        <f>+E699+E682</f>
        <v>0</v>
      </c>
    </row>
    <row r="701" spans="2:5">
      <c r="B701" s="386"/>
      <c r="C701" s="388"/>
      <c r="D701" s="388"/>
      <c r="E701" s="352"/>
    </row>
    <row r="702" spans="2:5">
      <c r="B702" s="979" t="s">
        <v>795</v>
      </c>
      <c r="C702" s="980"/>
      <c r="D702" s="980"/>
      <c r="E702" s="981"/>
    </row>
    <row r="703" spans="2:5">
      <c r="B703" s="353" t="s">
        <v>805</v>
      </c>
      <c r="C703" s="312"/>
      <c r="D703" s="312"/>
      <c r="E703" s="279"/>
    </row>
    <row r="704" spans="2:5" ht="47.25">
      <c r="B704" s="416" t="s">
        <v>0</v>
      </c>
      <c r="C704" s="328" t="str">
        <f>C653</f>
        <v>Figures as per IGAAP Period Ended
 March 31, 2017</v>
      </c>
      <c r="D704" s="271" t="s">
        <v>46</v>
      </c>
      <c r="E704" s="328" t="str">
        <f>E675</f>
        <v>Figures as per Ind AS Period Ended
 March 31, 2017</v>
      </c>
    </row>
    <row r="705" spans="1:5">
      <c r="A705" s="326"/>
      <c r="B705" s="329"/>
      <c r="C705" s="401"/>
      <c r="D705" s="403"/>
      <c r="E705" s="286"/>
    </row>
    <row r="706" spans="1:5">
      <c r="B706" s="395" t="s">
        <v>769</v>
      </c>
      <c r="C706" s="273">
        <v>0</v>
      </c>
      <c r="D706" s="273">
        <v>0</v>
      </c>
      <c r="E706" s="273">
        <f>C706+D706</f>
        <v>0</v>
      </c>
    </row>
    <row r="707" spans="1:5">
      <c r="B707" s="395" t="s">
        <v>800</v>
      </c>
      <c r="C707" s="273">
        <v>0</v>
      </c>
      <c r="D707" s="273">
        <v>0</v>
      </c>
      <c r="E707" s="273">
        <f>C707+D707</f>
        <v>0</v>
      </c>
    </row>
    <row r="708" spans="1:5">
      <c r="B708" s="395" t="s">
        <v>806</v>
      </c>
      <c r="C708" s="273">
        <v>0</v>
      </c>
      <c r="D708" s="273">
        <v>0</v>
      </c>
      <c r="E708" s="273">
        <f>C708+D708</f>
        <v>0</v>
      </c>
    </row>
    <row r="709" spans="1:5">
      <c r="B709" s="395" t="s">
        <v>807</v>
      </c>
      <c r="C709" s="273">
        <v>0</v>
      </c>
      <c r="D709" s="273">
        <v>0</v>
      </c>
      <c r="E709" s="273">
        <f>C709+D709</f>
        <v>0</v>
      </c>
    </row>
    <row r="710" spans="1:5">
      <c r="B710" s="395" t="s">
        <v>808</v>
      </c>
      <c r="C710" s="273">
        <v>0</v>
      </c>
      <c r="D710" s="273">
        <v>0</v>
      </c>
      <c r="E710" s="273">
        <f>C710+D710</f>
        <v>0</v>
      </c>
    </row>
    <row r="711" spans="1:5">
      <c r="B711" s="395" t="s">
        <v>809</v>
      </c>
      <c r="C711" s="273"/>
      <c r="D711" s="273"/>
      <c r="E711" s="273"/>
    </row>
    <row r="712" spans="1:5" ht="17.25" customHeight="1">
      <c r="B712" s="395" t="s">
        <v>810</v>
      </c>
      <c r="C712" s="568">
        <v>0</v>
      </c>
      <c r="D712" s="273"/>
      <c r="E712" s="273">
        <f t="shared" ref="E712:E719" si="21">C712+D712</f>
        <v>0</v>
      </c>
    </row>
    <row r="713" spans="1:5">
      <c r="B713" s="395" t="s">
        <v>802</v>
      </c>
      <c r="C713" s="273">
        <v>0</v>
      </c>
      <c r="D713" s="273">
        <v>0</v>
      </c>
      <c r="E713" s="273">
        <f t="shared" si="21"/>
        <v>0</v>
      </c>
    </row>
    <row r="714" spans="1:5">
      <c r="B714" s="395" t="s">
        <v>771</v>
      </c>
      <c r="C714" s="273">
        <v>0</v>
      </c>
      <c r="D714" s="273">
        <v>0</v>
      </c>
      <c r="E714" s="273">
        <f t="shared" si="21"/>
        <v>0</v>
      </c>
    </row>
    <row r="715" spans="1:5">
      <c r="B715" s="395" t="s">
        <v>772</v>
      </c>
      <c r="C715" s="273">
        <v>0</v>
      </c>
      <c r="D715" s="273">
        <v>0</v>
      </c>
      <c r="E715" s="273">
        <f t="shared" si="21"/>
        <v>0</v>
      </c>
    </row>
    <row r="716" spans="1:5">
      <c r="B716" s="395" t="s">
        <v>773</v>
      </c>
      <c r="C716" s="273">
        <v>0</v>
      </c>
      <c r="D716" s="273">
        <v>0</v>
      </c>
      <c r="E716" s="273">
        <f t="shared" si="21"/>
        <v>0</v>
      </c>
    </row>
    <row r="717" spans="1:5">
      <c r="B717" s="395" t="s">
        <v>811</v>
      </c>
      <c r="C717" s="273">
        <v>0</v>
      </c>
      <c r="D717" s="273">
        <v>0</v>
      </c>
      <c r="E717" s="273">
        <f t="shared" si="21"/>
        <v>0</v>
      </c>
    </row>
    <row r="718" spans="1:5">
      <c r="B718" s="395" t="s">
        <v>812</v>
      </c>
      <c r="C718" s="273">
        <v>0</v>
      </c>
      <c r="D718" s="273">
        <v>0</v>
      </c>
      <c r="E718" s="273">
        <f t="shared" si="21"/>
        <v>0</v>
      </c>
    </row>
    <row r="719" spans="1:5">
      <c r="B719" s="395" t="s">
        <v>813</v>
      </c>
      <c r="C719" s="273">
        <v>0</v>
      </c>
      <c r="D719" s="273">
        <v>0</v>
      </c>
      <c r="E719" s="273">
        <f t="shared" si="21"/>
        <v>0</v>
      </c>
    </row>
    <row r="720" spans="1:5">
      <c r="B720" s="395" t="s">
        <v>814</v>
      </c>
      <c r="C720" s="277"/>
      <c r="D720" s="273"/>
      <c r="E720" s="273"/>
    </row>
    <row r="721" spans="2:5">
      <c r="B721" s="395" t="s">
        <v>776</v>
      </c>
      <c r="C721" s="273">
        <v>0</v>
      </c>
      <c r="D721" s="273">
        <f>-C721</f>
        <v>0</v>
      </c>
      <c r="E721" s="273">
        <f>C721+D721</f>
        <v>0</v>
      </c>
    </row>
    <row r="722" spans="2:5">
      <c r="B722" s="395" t="s">
        <v>815</v>
      </c>
      <c r="C722" s="273">
        <v>0</v>
      </c>
      <c r="D722" s="273">
        <f>-C722</f>
        <v>0</v>
      </c>
      <c r="E722" s="273">
        <f>C722+D722</f>
        <v>0</v>
      </c>
    </row>
    <row r="723" spans="2:5">
      <c r="B723" s="395" t="s">
        <v>777</v>
      </c>
      <c r="C723" s="568">
        <v>0</v>
      </c>
      <c r="D723" s="273">
        <f>-C723</f>
        <v>0</v>
      </c>
      <c r="E723" s="273">
        <f>C723+D723</f>
        <v>0</v>
      </c>
    </row>
    <row r="724" spans="2:5">
      <c r="B724" s="395" t="s">
        <v>778</v>
      </c>
      <c r="C724" s="273">
        <v>0</v>
      </c>
      <c r="D724" s="273">
        <v>0</v>
      </c>
      <c r="E724" s="273">
        <f>C724+D724</f>
        <v>0</v>
      </c>
    </row>
    <row r="725" spans="2:5">
      <c r="B725" s="395" t="s">
        <v>788</v>
      </c>
      <c r="C725" s="273">
        <v>0</v>
      </c>
      <c r="D725" s="273">
        <f>-C725</f>
        <v>0</v>
      </c>
      <c r="E725" s="273">
        <f>C725+D725</f>
        <v>0</v>
      </c>
    </row>
    <row r="726" spans="2:5">
      <c r="B726" s="569" t="s">
        <v>816</v>
      </c>
      <c r="C726" s="277"/>
      <c r="D726" s="273"/>
      <c r="E726" s="273"/>
    </row>
    <row r="727" spans="2:5">
      <c r="B727" s="395" t="s">
        <v>817</v>
      </c>
      <c r="C727" s="273">
        <v>0</v>
      </c>
      <c r="D727" s="273">
        <v>0</v>
      </c>
      <c r="E727" s="273">
        <f t="shared" ref="E727:E739" si="22">C727+D727</f>
        <v>0</v>
      </c>
    </row>
    <row r="728" spans="2:5">
      <c r="B728" s="395" t="s">
        <v>818</v>
      </c>
      <c r="C728" s="273">
        <v>0</v>
      </c>
      <c r="D728" s="273">
        <v>0</v>
      </c>
      <c r="E728" s="273">
        <f t="shared" si="22"/>
        <v>0</v>
      </c>
    </row>
    <row r="729" spans="2:5">
      <c r="B729" s="395" t="s">
        <v>819</v>
      </c>
      <c r="C729" s="273">
        <v>0</v>
      </c>
      <c r="D729" s="273">
        <v>0</v>
      </c>
      <c r="E729" s="273">
        <f t="shared" si="22"/>
        <v>0</v>
      </c>
    </row>
    <row r="730" spans="2:5">
      <c r="B730" s="395" t="s">
        <v>820</v>
      </c>
      <c r="C730" s="273">
        <v>0</v>
      </c>
      <c r="D730" s="273">
        <v>0</v>
      </c>
      <c r="E730" s="273">
        <f t="shared" si="22"/>
        <v>0</v>
      </c>
    </row>
    <row r="731" spans="2:5">
      <c r="B731" s="395" t="s">
        <v>780</v>
      </c>
      <c r="C731" s="273">
        <v>0</v>
      </c>
      <c r="D731" s="273">
        <v>0</v>
      </c>
      <c r="E731" s="273">
        <f t="shared" si="22"/>
        <v>0</v>
      </c>
    </row>
    <row r="732" spans="2:5">
      <c r="B732" s="395" t="s">
        <v>821</v>
      </c>
      <c r="C732" s="273">
        <v>0</v>
      </c>
      <c r="D732" s="273">
        <v>0</v>
      </c>
      <c r="E732" s="273">
        <f t="shared" si="22"/>
        <v>0</v>
      </c>
    </row>
    <row r="733" spans="2:5">
      <c r="B733" s="395" t="s">
        <v>822</v>
      </c>
      <c r="C733" s="273">
        <v>0</v>
      </c>
      <c r="D733" s="273">
        <v>0</v>
      </c>
      <c r="E733" s="273">
        <f t="shared" si="22"/>
        <v>0</v>
      </c>
    </row>
    <row r="734" spans="2:5">
      <c r="B734" s="395" t="s">
        <v>823</v>
      </c>
      <c r="C734" s="273">
        <v>0</v>
      </c>
      <c r="D734" s="273">
        <v>0</v>
      </c>
      <c r="E734" s="273">
        <f t="shared" si="22"/>
        <v>0</v>
      </c>
    </row>
    <row r="735" spans="2:5">
      <c r="B735" s="395" t="s">
        <v>824</v>
      </c>
      <c r="C735" s="273">
        <v>0</v>
      </c>
      <c r="D735" s="273">
        <v>0</v>
      </c>
      <c r="E735" s="273">
        <f t="shared" si="22"/>
        <v>0</v>
      </c>
    </row>
    <row r="736" spans="2:5">
      <c r="B736" s="395" t="s">
        <v>825</v>
      </c>
      <c r="C736" s="273">
        <v>0</v>
      </c>
      <c r="D736" s="273">
        <v>0</v>
      </c>
      <c r="E736" s="273">
        <f t="shared" si="22"/>
        <v>0</v>
      </c>
    </row>
    <row r="737" spans="1:5">
      <c r="B737" s="395" t="s">
        <v>826</v>
      </c>
      <c r="C737" s="273">
        <v>0</v>
      </c>
      <c r="D737" s="273">
        <v>0</v>
      </c>
      <c r="E737" s="273">
        <f t="shared" si="22"/>
        <v>0</v>
      </c>
    </row>
    <row r="738" spans="1:5">
      <c r="B738" s="395" t="s">
        <v>781</v>
      </c>
      <c r="C738" s="273">
        <v>0</v>
      </c>
      <c r="D738" s="273">
        <v>0</v>
      </c>
      <c r="E738" s="273">
        <f t="shared" si="22"/>
        <v>0</v>
      </c>
    </row>
    <row r="739" spans="1:5">
      <c r="B739" s="395" t="s">
        <v>765</v>
      </c>
      <c r="C739" s="273">
        <v>0</v>
      </c>
      <c r="D739" s="273">
        <v>0</v>
      </c>
      <c r="E739" s="273">
        <f t="shared" si="22"/>
        <v>0</v>
      </c>
    </row>
    <row r="740" spans="1:5">
      <c r="B740" s="395"/>
      <c r="C740" s="330">
        <f>SUM(C706:C739)</f>
        <v>0</v>
      </c>
      <c r="D740" s="330">
        <f>SUM(D706:D739)</f>
        <v>0</v>
      </c>
      <c r="E740" s="330">
        <f>C740+D740</f>
        <v>0</v>
      </c>
    </row>
    <row r="741" spans="1:5">
      <c r="B741" s="395" t="s">
        <v>827</v>
      </c>
      <c r="C741" s="273">
        <v>0</v>
      </c>
      <c r="D741" s="273">
        <v>0</v>
      </c>
      <c r="E741" s="273">
        <f>C741+D741</f>
        <v>0</v>
      </c>
    </row>
    <row r="742" spans="1:5">
      <c r="B742" s="395" t="s">
        <v>828</v>
      </c>
      <c r="C742" s="273">
        <v>0</v>
      </c>
      <c r="D742" s="273">
        <v>0</v>
      </c>
      <c r="E742" s="273">
        <f>C742+D742</f>
        <v>0</v>
      </c>
    </row>
    <row r="743" spans="1:5">
      <c r="B743" s="425" t="s">
        <v>11</v>
      </c>
      <c r="C743" s="349">
        <f>SUM(C740:C742)</f>
        <v>0</v>
      </c>
      <c r="D743" s="349">
        <f>SUM(D740:D742)</f>
        <v>0</v>
      </c>
      <c r="E743" s="349">
        <f>SUM(E740:E742)</f>
        <v>0</v>
      </c>
    </row>
    <row r="744" spans="1:5">
      <c r="B744" s="975" t="s">
        <v>795</v>
      </c>
      <c r="C744" s="975"/>
      <c r="D744" s="975"/>
      <c r="E744" s="975"/>
    </row>
    <row r="745" spans="1:5">
      <c r="A745" s="261">
        <v>24</v>
      </c>
      <c r="B745" s="267" t="s">
        <v>829</v>
      </c>
    </row>
    <row r="746" spans="1:5" ht="47.25">
      <c r="B746" s="390" t="s">
        <v>0</v>
      </c>
      <c r="C746" s="328" t="str">
        <f>C632</f>
        <v>Figures as per IGAAP Period Ended
 March 31, 2017</v>
      </c>
      <c r="D746" s="359" t="s">
        <v>46</v>
      </c>
      <c r="E746" s="328" t="str">
        <f>E653</f>
        <v>Figures as per Ind AS Period Ended
 March 31, 2017</v>
      </c>
    </row>
    <row r="747" spans="1:5">
      <c r="B747" s="286"/>
      <c r="C747" s="570"/>
      <c r="D747" s="571"/>
      <c r="E747" s="286"/>
    </row>
    <row r="748" spans="1:5">
      <c r="B748" s="364" t="s">
        <v>830</v>
      </c>
      <c r="C748" s="572"/>
      <c r="D748" s="573"/>
      <c r="E748" s="286"/>
    </row>
    <row r="749" spans="1:5">
      <c r="B749" s="286" t="s">
        <v>831</v>
      </c>
      <c r="C749" s="565">
        <v>0</v>
      </c>
      <c r="D749" s="289">
        <v>0</v>
      </c>
      <c r="E749" s="284">
        <f>SUM(C749:D749)</f>
        <v>0</v>
      </c>
    </row>
    <row r="750" spans="1:5">
      <c r="B750" s="286" t="s">
        <v>832</v>
      </c>
      <c r="C750" s="565">
        <v>0</v>
      </c>
      <c r="D750" s="289">
        <v>0</v>
      </c>
      <c r="E750" s="284">
        <f>SUM(C750:D750)</f>
        <v>0</v>
      </c>
    </row>
    <row r="751" spans="1:5">
      <c r="B751" s="286" t="s">
        <v>833</v>
      </c>
      <c r="C751" s="565">
        <v>0</v>
      </c>
      <c r="D751" s="289">
        <v>0</v>
      </c>
      <c r="E751" s="284">
        <f>SUM(C751:D751)</f>
        <v>0</v>
      </c>
    </row>
    <row r="752" spans="1:5">
      <c r="B752" s="364" t="s">
        <v>799</v>
      </c>
      <c r="C752" s="565">
        <v>0</v>
      </c>
      <c r="D752" s="289">
        <v>0</v>
      </c>
      <c r="E752" s="284">
        <f>SUM(C752:D752)</f>
        <v>0</v>
      </c>
    </row>
    <row r="753" spans="2:5">
      <c r="B753" s="286"/>
      <c r="C753" s="574"/>
      <c r="D753" s="575"/>
      <c r="E753" s="286"/>
    </row>
    <row r="754" spans="2:5">
      <c r="B754" s="300" t="s">
        <v>11</v>
      </c>
      <c r="C754" s="576">
        <f>SUM(C749:C753)</f>
        <v>0</v>
      </c>
      <c r="D754" s="576">
        <f>SUM(D749:D753)</f>
        <v>0</v>
      </c>
      <c r="E754" s="577">
        <f>SUM(E749:E753)</f>
        <v>0</v>
      </c>
    </row>
    <row r="755" spans="2:5">
      <c r="B755" s="353" t="s">
        <v>834</v>
      </c>
      <c r="C755" s="312"/>
      <c r="D755" s="312"/>
      <c r="E755" s="279"/>
    </row>
    <row r="756" spans="2:5" ht="47.25">
      <c r="B756" s="390" t="s">
        <v>0</v>
      </c>
      <c r="C756" s="328" t="str">
        <f>C704</f>
        <v>Figures as per IGAAP Period Ended
 March 31, 2017</v>
      </c>
      <c r="D756" s="271" t="s">
        <v>46</v>
      </c>
      <c r="E756" s="328" t="str">
        <f>E746</f>
        <v>Figures as per Ind AS Period Ended
 March 31, 2017</v>
      </c>
    </row>
    <row r="757" spans="2:5">
      <c r="B757" s="380" t="s">
        <v>835</v>
      </c>
      <c r="C757" s="457"/>
      <c r="D757" s="546"/>
      <c r="E757" s="286"/>
    </row>
    <row r="758" spans="2:5">
      <c r="B758" s="286" t="s">
        <v>836</v>
      </c>
      <c r="C758" s="277">
        <v>0</v>
      </c>
      <c r="D758" s="289">
        <v>0</v>
      </c>
      <c r="E758" s="284">
        <f t="shared" ref="E758:E763" si="23">SUM(C758:D758)</f>
        <v>0</v>
      </c>
    </row>
    <row r="759" spans="2:5">
      <c r="B759" s="286" t="s">
        <v>837</v>
      </c>
      <c r="C759" s="277">
        <v>0</v>
      </c>
      <c r="D759" s="289">
        <v>0</v>
      </c>
      <c r="E759" s="284">
        <f t="shared" si="23"/>
        <v>0</v>
      </c>
    </row>
    <row r="760" spans="2:5">
      <c r="B760" s="286" t="s">
        <v>838</v>
      </c>
      <c r="C760" s="277">
        <v>0</v>
      </c>
      <c r="D760" s="289">
        <v>0</v>
      </c>
      <c r="E760" s="284">
        <f t="shared" si="23"/>
        <v>0</v>
      </c>
    </row>
    <row r="761" spans="2:5">
      <c r="B761" s="286" t="s">
        <v>839</v>
      </c>
      <c r="C761" s="277">
        <v>0</v>
      </c>
      <c r="D761" s="289">
        <v>0</v>
      </c>
      <c r="E761" s="284">
        <f t="shared" si="23"/>
        <v>0</v>
      </c>
    </row>
    <row r="762" spans="2:5">
      <c r="B762" s="286" t="s">
        <v>840</v>
      </c>
      <c r="C762" s="277">
        <v>0</v>
      </c>
      <c r="D762" s="289">
        <v>0</v>
      </c>
      <c r="E762" s="284">
        <f t="shared" si="23"/>
        <v>0</v>
      </c>
    </row>
    <row r="763" spans="2:5">
      <c r="B763" s="286" t="s">
        <v>841</v>
      </c>
      <c r="C763" s="277">
        <v>0</v>
      </c>
      <c r="D763" s="289">
        <v>0</v>
      </c>
      <c r="E763" s="284">
        <f t="shared" si="23"/>
        <v>0</v>
      </c>
    </row>
    <row r="764" spans="2:5">
      <c r="B764" s="578"/>
      <c r="C764" s="304">
        <f>SUM(C758:C763)</f>
        <v>0</v>
      </c>
      <c r="D764" s="304">
        <f>SUM(D758:D763)</f>
        <v>0</v>
      </c>
      <c r="E764" s="304">
        <f>SUM(E758:E763)</f>
        <v>0</v>
      </c>
    </row>
    <row r="765" spans="2:5">
      <c r="B765" s="380" t="s">
        <v>842</v>
      </c>
      <c r="C765" s="277"/>
      <c r="D765" s="546"/>
      <c r="E765" s="286"/>
    </row>
    <row r="766" spans="2:5">
      <c r="B766" s="286" t="s">
        <v>843</v>
      </c>
      <c r="C766" s="277">
        <v>0</v>
      </c>
      <c r="D766" s="546">
        <v>0</v>
      </c>
      <c r="E766" s="284">
        <f>SUM(C766:D766)</f>
        <v>0</v>
      </c>
    </row>
    <row r="767" spans="2:5">
      <c r="B767" s="286" t="s">
        <v>844</v>
      </c>
      <c r="C767" s="277">
        <v>0</v>
      </c>
      <c r="D767" s="546">
        <v>0</v>
      </c>
      <c r="E767" s="284">
        <f>SUM(C767:D767)</f>
        <v>0</v>
      </c>
    </row>
    <row r="768" spans="2:5">
      <c r="B768" s="286" t="s">
        <v>841</v>
      </c>
      <c r="C768" s="277">
        <v>0</v>
      </c>
      <c r="D768" s="546">
        <v>0</v>
      </c>
      <c r="E768" s="284">
        <f>SUM(C768:D768)</f>
        <v>0</v>
      </c>
    </row>
    <row r="769" spans="1:5">
      <c r="B769" s="578"/>
      <c r="C769" s="304">
        <f>SUM(C766:C768)</f>
        <v>0</v>
      </c>
      <c r="D769" s="304">
        <f>SUM(D766:D768)</f>
        <v>0</v>
      </c>
      <c r="E769" s="304">
        <f>SUM(E766:E768)</f>
        <v>0</v>
      </c>
    </row>
    <row r="770" spans="1:5">
      <c r="B770" s="425" t="s">
        <v>11</v>
      </c>
      <c r="C770" s="579">
        <f>C764+C769</f>
        <v>0</v>
      </c>
      <c r="D770" s="579">
        <f>D764+D769</f>
        <v>0</v>
      </c>
      <c r="E770" s="579">
        <f>E764+E769</f>
        <v>0</v>
      </c>
    </row>
    <row r="774" spans="1:5">
      <c r="A774" s="580" t="s">
        <v>845</v>
      </c>
      <c r="B774" s="580"/>
      <c r="C774" s="581" t="s">
        <v>846</v>
      </c>
      <c r="D774" s="581"/>
      <c r="E774" s="581" t="s">
        <v>847</v>
      </c>
    </row>
  </sheetData>
  <mergeCells count="21">
    <mergeCell ref="B672:E672"/>
    <mergeCell ref="B702:E702"/>
    <mergeCell ref="B744:E744"/>
    <mergeCell ref="B458:E458"/>
    <mergeCell ref="B459:E459"/>
    <mergeCell ref="B499:E499"/>
    <mergeCell ref="B509:E509"/>
    <mergeCell ref="C537:D537"/>
    <mergeCell ref="B651:E651"/>
    <mergeCell ref="B406:C406"/>
    <mergeCell ref="B86:E86"/>
    <mergeCell ref="B184:E184"/>
    <mergeCell ref="B253:E253"/>
    <mergeCell ref="B254:E254"/>
    <mergeCell ref="B255:E255"/>
    <mergeCell ref="B283:E283"/>
    <mergeCell ref="B307:C307"/>
    <mergeCell ref="B331:E331"/>
    <mergeCell ref="B403:E403"/>
    <mergeCell ref="B404:E404"/>
    <mergeCell ref="B405:E405"/>
  </mergeCells>
  <pageMargins left="0.7" right="0.7" top="0.75" bottom="0.75" header="0.3" footer="0.3"/>
  <pageSetup paperSize="9" scale="61" orientation="portrait" verticalDpi="0" copies="2" r:id="rId1"/>
  <headerFooter>
    <oddFooter>Page &amp;P</oddFooter>
  </headerFooter>
  <rowBreaks count="3" manualBreakCount="3">
    <brk id="283" max="4" man="1"/>
    <brk id="630" max="4" man="1"/>
    <brk id="701" max="4" man="1"/>
  </rowBreaks>
  <colBreaks count="1" manualBreakCount="1">
    <brk id="5"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120"/>
  <sheetViews>
    <sheetView view="pageBreakPreview" zoomScaleNormal="100" zoomScaleSheetLayoutView="100" workbookViewId="0">
      <selection activeCell="B74" sqref="B74:I74"/>
    </sheetView>
  </sheetViews>
  <sheetFormatPr defaultRowHeight="15"/>
  <cols>
    <col min="1" max="1" width="3.85546875" style="582" customWidth="1"/>
    <col min="2" max="2" width="37.5703125" customWidth="1"/>
    <col min="3" max="3" width="14.140625" customWidth="1"/>
    <col min="4" max="4" width="19.42578125" customWidth="1"/>
    <col min="5" max="5" width="14.7109375" customWidth="1"/>
    <col min="6" max="6" width="24.5703125" customWidth="1"/>
  </cols>
  <sheetData>
    <row r="1" spans="1:8" ht="16.5">
      <c r="B1" s="262" t="s">
        <v>497</v>
      </c>
      <c r="C1" s="264"/>
      <c r="D1" s="264"/>
      <c r="E1" s="264"/>
      <c r="F1" s="264"/>
      <c r="G1" s="264"/>
      <c r="H1" s="264"/>
    </row>
    <row r="2" spans="1:8" ht="15.75" customHeight="1">
      <c r="B2" s="583" t="s">
        <v>498</v>
      </c>
    </row>
    <row r="3" spans="1:8" ht="15.75">
      <c r="A3" s="584" t="s">
        <v>848</v>
      </c>
      <c r="B3" s="267"/>
      <c r="C3" s="267"/>
      <c r="D3" s="267"/>
      <c r="E3" s="267"/>
      <c r="F3" s="267"/>
      <c r="G3" s="267"/>
      <c r="H3" s="267"/>
    </row>
    <row r="4" spans="1:8" ht="20.25" customHeight="1">
      <c r="A4" s="582">
        <v>4</v>
      </c>
      <c r="B4" s="265" t="s">
        <v>849</v>
      </c>
      <c r="C4" s="264"/>
      <c r="D4" s="263"/>
      <c r="E4" s="263"/>
      <c r="F4" s="268" t="str">
        <f>'[65]Impact-P&amp;L'!F4</f>
        <v>(Amount Rupees)</v>
      </c>
    </row>
    <row r="5" spans="1:8" ht="15.75">
      <c r="B5" s="264"/>
      <c r="C5" s="585"/>
      <c r="D5" s="585"/>
      <c r="E5" s="585"/>
      <c r="F5" s="585"/>
    </row>
    <row r="6" spans="1:8" ht="47.25">
      <c r="B6" s="269" t="s">
        <v>0</v>
      </c>
      <c r="C6" s="269" t="s">
        <v>850</v>
      </c>
      <c r="D6" s="269" t="s">
        <v>851</v>
      </c>
      <c r="E6" s="257" t="s">
        <v>852</v>
      </c>
      <c r="F6" s="271" t="s">
        <v>853</v>
      </c>
    </row>
    <row r="7" spans="1:8" ht="15.75">
      <c r="B7" s="463"/>
      <c r="C7" s="386"/>
      <c r="D7" s="286"/>
      <c r="E7" s="279"/>
      <c r="F7" s="289"/>
    </row>
    <row r="8" spans="1:8" ht="15.75">
      <c r="B8" s="463" t="s">
        <v>854</v>
      </c>
      <c r="C8" s="280"/>
      <c r="D8" s="286"/>
      <c r="E8" s="279"/>
      <c r="F8" s="289"/>
    </row>
    <row r="9" spans="1:8" ht="31.5">
      <c r="B9" s="586" t="s">
        <v>855</v>
      </c>
      <c r="C9" s="587"/>
      <c r="D9" s="588"/>
      <c r="E9" s="589"/>
      <c r="F9" s="589"/>
    </row>
    <row r="10" spans="1:8" ht="15.75">
      <c r="B10" s="463"/>
      <c r="C10" s="587"/>
      <c r="D10" s="588"/>
      <c r="E10" s="589"/>
      <c r="F10" s="589"/>
    </row>
    <row r="11" spans="1:8" ht="15.75">
      <c r="B11" s="463" t="s">
        <v>856</v>
      </c>
      <c r="C11" s="587">
        <v>0</v>
      </c>
      <c r="D11" s="588"/>
      <c r="E11" s="589"/>
      <c r="F11" s="589"/>
    </row>
    <row r="12" spans="1:8" ht="15.75">
      <c r="B12" s="590" t="s">
        <v>857</v>
      </c>
      <c r="C12" s="591">
        <v>0</v>
      </c>
      <c r="D12" s="588">
        <f>C11-C12</f>
        <v>0</v>
      </c>
      <c r="E12" s="589">
        <v>0</v>
      </c>
      <c r="F12" s="589">
        <f>D12+E12</f>
        <v>0</v>
      </c>
    </row>
    <row r="13" spans="1:8" ht="15.75">
      <c r="B13" s="590"/>
      <c r="C13" s="587"/>
      <c r="D13" s="588"/>
      <c r="E13" s="589"/>
      <c r="F13" s="589"/>
    </row>
    <row r="14" spans="1:8" ht="15.75">
      <c r="B14" s="463" t="s">
        <v>858</v>
      </c>
      <c r="C14" s="587">
        <v>0</v>
      </c>
      <c r="D14" s="588"/>
      <c r="E14" s="589"/>
      <c r="F14" s="589"/>
    </row>
    <row r="15" spans="1:8" ht="15.75">
      <c r="B15" s="590" t="s">
        <v>857</v>
      </c>
      <c r="C15" s="591">
        <v>0</v>
      </c>
      <c r="D15" s="588">
        <f>C14-C15</f>
        <v>0</v>
      </c>
      <c r="E15" s="589">
        <v>0</v>
      </c>
      <c r="F15" s="589">
        <f>D15+E15</f>
        <v>0</v>
      </c>
    </row>
    <row r="16" spans="1:8" ht="15.75">
      <c r="B16" s="586"/>
      <c r="C16" s="587"/>
      <c r="D16" s="588"/>
      <c r="E16" s="589"/>
      <c r="F16" s="589"/>
    </row>
    <row r="17" spans="2:6" ht="15.75">
      <c r="B17" s="463"/>
      <c r="C17" s="587"/>
      <c r="D17" s="588"/>
      <c r="E17" s="589"/>
      <c r="F17" s="589"/>
    </row>
    <row r="18" spans="2:6" ht="15.75">
      <c r="B18" s="463" t="s">
        <v>859</v>
      </c>
      <c r="C18" s="587">
        <v>0</v>
      </c>
      <c r="D18" s="588"/>
      <c r="E18" s="589"/>
      <c r="F18" s="589"/>
    </row>
    <row r="19" spans="2:6" ht="15.75">
      <c r="B19" s="590" t="s">
        <v>857</v>
      </c>
      <c r="C19" s="591">
        <v>0</v>
      </c>
      <c r="D19" s="588">
        <f>C18+C19</f>
        <v>0</v>
      </c>
      <c r="E19" s="589">
        <v>0</v>
      </c>
      <c r="F19" s="589">
        <f>D19+E19</f>
        <v>0</v>
      </c>
    </row>
    <row r="20" spans="2:6" ht="15.75">
      <c r="B20" s="592"/>
      <c r="C20" s="587" t="s">
        <v>860</v>
      </c>
      <c r="D20" s="588"/>
      <c r="E20" s="589"/>
      <c r="F20" s="589"/>
    </row>
    <row r="21" spans="2:6" ht="15.75">
      <c r="B21" s="592"/>
      <c r="C21" s="587"/>
      <c r="D21" s="588"/>
      <c r="E21" s="589"/>
      <c r="F21" s="589"/>
    </row>
    <row r="22" spans="2:6" ht="15.75">
      <c r="B22" s="463" t="s">
        <v>861</v>
      </c>
      <c r="C22" s="587">
        <v>0</v>
      </c>
      <c r="D22" s="588"/>
      <c r="E22" s="589"/>
      <c r="F22" s="589"/>
    </row>
    <row r="23" spans="2:6" ht="15.75">
      <c r="B23" s="590" t="s">
        <v>857</v>
      </c>
      <c r="C23" s="591">
        <v>0</v>
      </c>
      <c r="D23" s="588">
        <f>C22+C23</f>
        <v>0</v>
      </c>
      <c r="E23" s="589">
        <v>0</v>
      </c>
      <c r="F23" s="589">
        <f>D23+E23</f>
        <v>0</v>
      </c>
    </row>
    <row r="24" spans="2:6" ht="15.75">
      <c r="B24" s="463"/>
      <c r="C24" s="587"/>
      <c r="D24" s="588"/>
      <c r="E24" s="589"/>
      <c r="F24" s="589"/>
    </row>
    <row r="25" spans="2:6" ht="15.75">
      <c r="B25" s="463" t="s">
        <v>862</v>
      </c>
      <c r="C25" s="587">
        <v>0</v>
      </c>
      <c r="D25" s="588"/>
      <c r="E25" s="589"/>
      <c r="F25" s="589"/>
    </row>
    <row r="26" spans="2:6" ht="15.75">
      <c r="B26" s="590" t="s">
        <v>857</v>
      </c>
      <c r="C26" s="591">
        <v>0</v>
      </c>
      <c r="D26" s="588">
        <f>C25+C26</f>
        <v>0</v>
      </c>
      <c r="E26" s="589">
        <v>0</v>
      </c>
      <c r="F26" s="589">
        <f>D26+E26</f>
        <v>0</v>
      </c>
    </row>
    <row r="27" spans="2:6" ht="15.75">
      <c r="B27" s="590"/>
      <c r="C27" s="587"/>
      <c r="D27" s="588"/>
      <c r="E27" s="589"/>
      <c r="F27" s="589"/>
    </row>
    <row r="28" spans="2:6" ht="15.75">
      <c r="B28" s="463" t="s">
        <v>863</v>
      </c>
      <c r="C28" s="587">
        <v>0</v>
      </c>
      <c r="D28" s="588"/>
      <c r="E28" s="589"/>
      <c r="F28" s="589"/>
    </row>
    <row r="29" spans="2:6" ht="15.75">
      <c r="B29" s="590" t="s">
        <v>857</v>
      </c>
      <c r="C29" s="591">
        <v>0</v>
      </c>
      <c r="D29" s="588">
        <f>C28+C29</f>
        <v>0</v>
      </c>
      <c r="E29" s="588">
        <v>0</v>
      </c>
      <c r="F29" s="589">
        <f>D29+E29</f>
        <v>0</v>
      </c>
    </row>
    <row r="30" spans="2:6" ht="15.75">
      <c r="B30" s="590"/>
      <c r="C30" s="587"/>
      <c r="D30" s="588"/>
      <c r="E30" s="589"/>
      <c r="F30" s="589"/>
    </row>
    <row r="31" spans="2:6" ht="31.5">
      <c r="B31" s="593" t="s">
        <v>864</v>
      </c>
      <c r="C31" s="587">
        <v>0</v>
      </c>
      <c r="D31" s="588"/>
      <c r="E31" s="589"/>
      <c r="F31" s="589"/>
    </row>
    <row r="32" spans="2:6" ht="15.75">
      <c r="B32" s="590" t="s">
        <v>857</v>
      </c>
      <c r="C32" s="591">
        <v>0</v>
      </c>
      <c r="D32" s="588">
        <f>C31+C32</f>
        <v>0</v>
      </c>
      <c r="E32" s="589">
        <v>0</v>
      </c>
      <c r="F32" s="589">
        <f>D32+E32</f>
        <v>0</v>
      </c>
    </row>
    <row r="33" spans="2:6" ht="15.75">
      <c r="B33" s="590"/>
      <c r="C33" s="587"/>
      <c r="D33" s="588"/>
      <c r="E33" s="589"/>
      <c r="F33" s="589"/>
    </row>
    <row r="34" spans="2:6" ht="15.75">
      <c r="B34" s="592" t="s">
        <v>865</v>
      </c>
      <c r="C34" s="587">
        <v>0</v>
      </c>
      <c r="D34" s="588"/>
      <c r="E34" s="589"/>
      <c r="F34" s="589"/>
    </row>
    <row r="35" spans="2:6" ht="15.75">
      <c r="B35" s="590" t="s">
        <v>857</v>
      </c>
      <c r="C35" s="591">
        <v>0</v>
      </c>
      <c r="D35" s="588">
        <f>C34+C35</f>
        <v>0</v>
      </c>
      <c r="E35" s="589">
        <v>0</v>
      </c>
      <c r="F35" s="589">
        <f>D35+E35</f>
        <v>0</v>
      </c>
    </row>
    <row r="36" spans="2:6" ht="15.75">
      <c r="B36" s="463"/>
      <c r="C36" s="587"/>
      <c r="D36" s="588"/>
      <c r="E36" s="589"/>
      <c r="F36" s="589"/>
    </row>
    <row r="37" spans="2:6" ht="15.75">
      <c r="B37" s="463" t="s">
        <v>866</v>
      </c>
      <c r="C37" s="587">
        <v>0</v>
      </c>
      <c r="D37" s="588"/>
      <c r="E37" s="589"/>
      <c r="F37" s="589"/>
    </row>
    <row r="38" spans="2:6" ht="15.75">
      <c r="B38" s="590" t="s">
        <v>857</v>
      </c>
      <c r="C38" s="591">
        <v>0</v>
      </c>
      <c r="D38" s="588">
        <f>C37+C38</f>
        <v>0</v>
      </c>
      <c r="E38" s="589">
        <v>0</v>
      </c>
      <c r="F38" s="589">
        <f>D38+E38</f>
        <v>0</v>
      </c>
    </row>
    <row r="39" spans="2:6" ht="15.75">
      <c r="B39" s="463"/>
      <c r="C39" s="587"/>
      <c r="D39" s="588"/>
      <c r="E39" s="589"/>
      <c r="F39" s="589"/>
    </row>
    <row r="40" spans="2:6" ht="15.75">
      <c r="B40" s="463" t="s">
        <v>867</v>
      </c>
      <c r="C40" s="587">
        <v>0</v>
      </c>
      <c r="D40" s="588"/>
      <c r="E40" s="589"/>
      <c r="F40" s="589"/>
    </row>
    <row r="41" spans="2:6" ht="15.75">
      <c r="B41" s="590" t="s">
        <v>857</v>
      </c>
      <c r="C41" s="591">
        <v>0</v>
      </c>
      <c r="D41" s="588">
        <f>C40+C41</f>
        <v>0</v>
      </c>
      <c r="E41" s="589">
        <v>0</v>
      </c>
      <c r="F41" s="589">
        <f>D41+E41</f>
        <v>0</v>
      </c>
    </row>
    <row r="42" spans="2:6" ht="15.75">
      <c r="B42" s="590"/>
      <c r="C42" s="587"/>
      <c r="D42" s="588"/>
      <c r="E42" s="589"/>
      <c r="F42" s="589"/>
    </row>
    <row r="43" spans="2:6" ht="15.75">
      <c r="B43" s="463" t="s">
        <v>868</v>
      </c>
      <c r="C43" s="587">
        <v>0</v>
      </c>
      <c r="D43" s="588"/>
      <c r="E43" s="589"/>
      <c r="F43" s="589"/>
    </row>
    <row r="44" spans="2:6" ht="15.75">
      <c r="B44" s="590" t="s">
        <v>857</v>
      </c>
      <c r="C44" s="591">
        <v>0</v>
      </c>
      <c r="D44" s="588">
        <f>C43+C44</f>
        <v>0</v>
      </c>
      <c r="E44" s="589">
        <v>0</v>
      </c>
      <c r="F44" s="589">
        <f>D44+E44</f>
        <v>0</v>
      </c>
    </row>
    <row r="45" spans="2:6" ht="15.75">
      <c r="B45" s="590"/>
      <c r="C45" s="587"/>
      <c r="D45" s="588"/>
      <c r="E45" s="589"/>
      <c r="F45" s="589"/>
    </row>
    <row r="46" spans="2:6" ht="15.75">
      <c r="B46" s="463" t="s">
        <v>869</v>
      </c>
      <c r="C46" s="594">
        <v>0</v>
      </c>
      <c r="D46" s="588"/>
      <c r="E46" s="589"/>
      <c r="F46" s="589"/>
    </row>
    <row r="47" spans="2:6" ht="15.75">
      <c r="B47" s="590" t="s">
        <v>857</v>
      </c>
      <c r="C47" s="591">
        <v>0</v>
      </c>
      <c r="D47" s="588">
        <f>C46+C47</f>
        <v>0</v>
      </c>
      <c r="E47" s="589">
        <v>0</v>
      </c>
      <c r="F47" s="589">
        <f>D47+E47</f>
        <v>0</v>
      </c>
    </row>
    <row r="48" spans="2:6" ht="15.75">
      <c r="B48" s="590"/>
      <c r="C48" s="587"/>
      <c r="D48" s="588"/>
      <c r="E48" s="589"/>
      <c r="F48" s="589"/>
    </row>
    <row r="49" spans="1:6" ht="15.75">
      <c r="B49" s="353"/>
      <c r="C49" s="587"/>
      <c r="D49" s="588"/>
      <c r="E49" s="589"/>
      <c r="F49" s="595"/>
    </row>
    <row r="50" spans="1:6" ht="15.75">
      <c r="B50" s="986" t="s">
        <v>11</v>
      </c>
      <c r="C50" s="987"/>
      <c r="D50" s="453">
        <f>SUM(D12:D48)</f>
        <v>0</v>
      </c>
      <c r="E50" s="596">
        <f>SUM(E12:E48)</f>
        <v>0</v>
      </c>
      <c r="F50" s="596">
        <f>D50+E50</f>
        <v>0</v>
      </c>
    </row>
    <row r="51" spans="1:6" ht="15.75">
      <c r="B51" s="597"/>
      <c r="C51" s="516"/>
      <c r="D51" s="516"/>
      <c r="E51" s="516"/>
      <c r="F51" s="516"/>
    </row>
    <row r="52" spans="1:6" ht="15.75">
      <c r="B52" s="583" t="s">
        <v>870</v>
      </c>
      <c r="C52" s="598"/>
      <c r="D52" s="598"/>
    </row>
    <row r="53" spans="1:6" ht="15.75">
      <c r="B53" s="598"/>
      <c r="D53" s="599" t="s">
        <v>871</v>
      </c>
    </row>
    <row r="54" spans="1:6" ht="15.75">
      <c r="B54" s="600" t="s">
        <v>0</v>
      </c>
      <c r="C54" s="601" t="s">
        <v>872</v>
      </c>
      <c r="D54" s="602" t="s">
        <v>873</v>
      </c>
    </row>
    <row r="55" spans="1:6" ht="15.75">
      <c r="B55" s="603"/>
      <c r="C55" s="604"/>
      <c r="D55" s="605"/>
    </row>
    <row r="56" spans="1:6" ht="15.75">
      <c r="B56" s="605" t="s">
        <v>874</v>
      </c>
      <c r="C56" s="606">
        <v>0</v>
      </c>
      <c r="D56" s="606">
        <v>0</v>
      </c>
    </row>
    <row r="57" spans="1:6" ht="15.75">
      <c r="B57" s="605" t="s">
        <v>874</v>
      </c>
      <c r="C57" s="606">
        <v>0</v>
      </c>
      <c r="D57" s="606">
        <v>0</v>
      </c>
    </row>
    <row r="58" spans="1:6" ht="15.75">
      <c r="B58" s="607" t="s">
        <v>11</v>
      </c>
      <c r="C58" s="608">
        <f>SUM(C56:C57)</f>
        <v>0</v>
      </c>
      <c r="D58" s="609">
        <f>SUM(D56:D57)</f>
        <v>0</v>
      </c>
    </row>
    <row r="59" spans="1:6" ht="15.75">
      <c r="B59" s="597"/>
      <c r="C59" s="516"/>
      <c r="D59" s="516"/>
      <c r="E59" s="516"/>
      <c r="F59" s="516"/>
    </row>
    <row r="60" spans="1:6" ht="15.75">
      <c r="A60" s="582">
        <f>A4+1</f>
        <v>5</v>
      </c>
      <c r="B60" s="597" t="s">
        <v>875</v>
      </c>
      <c r="C60" s="516"/>
      <c r="D60" s="516"/>
      <c r="E60" s="516"/>
      <c r="F60" s="516"/>
    </row>
    <row r="61" spans="1:6" ht="15.75">
      <c r="B61" s="597"/>
      <c r="C61" s="516"/>
      <c r="D61" s="516"/>
      <c r="E61" s="516"/>
      <c r="F61" s="516"/>
    </row>
    <row r="62" spans="1:6" s="615" customFormat="1" ht="31.5">
      <c r="A62" s="610"/>
      <c r="B62" s="611" t="s">
        <v>0</v>
      </c>
      <c r="C62" s="612" t="s">
        <v>850</v>
      </c>
      <c r="D62" s="612" t="s">
        <v>876</v>
      </c>
      <c r="E62" s="613" t="s">
        <v>852</v>
      </c>
      <c r="F62" s="614" t="s">
        <v>877</v>
      </c>
    </row>
    <row r="63" spans="1:6" ht="15.75">
      <c r="B63" s="463"/>
      <c r="C63" s="386"/>
      <c r="D63" s="286"/>
      <c r="E63" s="279"/>
      <c r="F63" s="289"/>
    </row>
    <row r="64" spans="1:6" ht="15.75">
      <c r="B64" s="463" t="s">
        <v>878</v>
      </c>
      <c r="C64" s="280"/>
      <c r="D64" s="286"/>
      <c r="E64" s="279"/>
      <c r="F64" s="289"/>
    </row>
    <row r="65" spans="1:6" ht="31.5">
      <c r="B65" s="586" t="s">
        <v>855</v>
      </c>
      <c r="C65" s="280"/>
      <c r="D65" s="286"/>
      <c r="E65" s="279"/>
      <c r="F65" s="289"/>
    </row>
    <row r="66" spans="1:6" ht="15.75">
      <c r="B66" s="463"/>
      <c r="C66" s="280"/>
      <c r="D66" s="286"/>
      <c r="E66" s="279"/>
      <c r="F66" s="289"/>
    </row>
    <row r="67" spans="1:6" ht="15.75">
      <c r="B67" s="463" t="s">
        <v>879</v>
      </c>
      <c r="C67" s="616">
        <v>0</v>
      </c>
      <c r="D67" s="286"/>
      <c r="E67" s="279"/>
      <c r="F67" s="289"/>
    </row>
    <row r="68" spans="1:6" ht="31.5">
      <c r="B68" s="586" t="s">
        <v>855</v>
      </c>
      <c r="C68" s="290">
        <v>0</v>
      </c>
      <c r="D68" s="284">
        <f>C67+C68</f>
        <v>0</v>
      </c>
      <c r="E68" s="289">
        <v>0</v>
      </c>
      <c r="F68" s="289">
        <f>D68+E68</f>
        <v>0</v>
      </c>
    </row>
    <row r="69" spans="1:6" ht="15.75">
      <c r="B69" s="586"/>
      <c r="C69" s="616"/>
      <c r="D69" s="284"/>
      <c r="E69" s="279"/>
      <c r="F69" s="289"/>
    </row>
    <row r="70" spans="1:6" ht="15.75">
      <c r="B70" s="592" t="s">
        <v>880</v>
      </c>
      <c r="C70" s="277">
        <v>0</v>
      </c>
      <c r="D70" s="284"/>
      <c r="E70" s="279"/>
      <c r="F70" s="289"/>
    </row>
    <row r="71" spans="1:6" ht="31.5">
      <c r="B71" s="586" t="s">
        <v>855</v>
      </c>
      <c r="C71" s="290">
        <v>0</v>
      </c>
      <c r="D71" s="297">
        <f>C70+C71</f>
        <v>0</v>
      </c>
      <c r="E71" s="289">
        <v>0</v>
      </c>
      <c r="F71" s="289">
        <f>D71+E71</f>
        <v>0</v>
      </c>
    </row>
    <row r="72" spans="1:6" ht="15.75">
      <c r="B72" s="592"/>
      <c r="C72" s="616"/>
      <c r="D72" s="284"/>
      <c r="E72" s="279"/>
      <c r="F72" s="289"/>
    </row>
    <row r="73" spans="1:6" ht="15.75">
      <c r="B73" s="586"/>
      <c r="C73" s="616"/>
      <c r="D73" s="284"/>
      <c r="E73" s="279"/>
      <c r="F73" s="289"/>
    </row>
    <row r="74" spans="1:6" ht="15.75">
      <c r="B74" s="986" t="s">
        <v>11</v>
      </c>
      <c r="C74" s="987"/>
      <c r="D74" s="453">
        <f>SUM(D64:D73)</f>
        <v>0</v>
      </c>
      <c r="E74" s="596">
        <f>SUM(E64:E73)</f>
        <v>0</v>
      </c>
      <c r="F74" s="596">
        <f>D74+E74</f>
        <v>0</v>
      </c>
    </row>
    <row r="75" spans="1:6" ht="15.75">
      <c r="B75" s="597"/>
      <c r="C75" s="597"/>
      <c r="D75" s="516"/>
      <c r="E75" s="516"/>
      <c r="F75" s="516"/>
    </row>
    <row r="76" spans="1:6" ht="15.75">
      <c r="A76" s="617">
        <f>A60+1</f>
        <v>6</v>
      </c>
      <c r="B76" s="543" t="s">
        <v>881</v>
      </c>
      <c r="C76" s="263"/>
      <c r="D76" s="263"/>
      <c r="E76" s="264"/>
      <c r="F76" s="516"/>
    </row>
    <row r="77" spans="1:6" ht="15.75">
      <c r="B77" s="267"/>
      <c r="D77" s="263"/>
      <c r="E77" s="264"/>
      <c r="F77" s="268" t="str">
        <f>'[64]BS 04.16'!G4</f>
        <v>(Amount in Rupees)</v>
      </c>
    </row>
    <row r="78" spans="1:6" ht="15.75">
      <c r="B78" s="988" t="s">
        <v>0</v>
      </c>
      <c r="C78" s="988"/>
      <c r="D78" s="618">
        <v>42825</v>
      </c>
      <c r="E78" s="619" t="s">
        <v>852</v>
      </c>
      <c r="F78" s="618">
        <v>42825</v>
      </c>
    </row>
    <row r="79" spans="1:6" ht="15.75">
      <c r="B79" s="989"/>
      <c r="C79" s="990"/>
      <c r="D79" s="620"/>
      <c r="E79" s="330"/>
      <c r="F79" s="279"/>
    </row>
    <row r="80" spans="1:6" ht="15.75">
      <c r="B80" s="979" t="s">
        <v>882</v>
      </c>
      <c r="C80" s="981"/>
      <c r="D80" s="621">
        <v>0</v>
      </c>
      <c r="E80" s="288">
        <v>0</v>
      </c>
      <c r="F80" s="297">
        <f>D80+E80</f>
        <v>0</v>
      </c>
    </row>
    <row r="81" spans="1:6" ht="15.75">
      <c r="B81" s="979" t="s">
        <v>883</v>
      </c>
      <c r="C81" s="981"/>
      <c r="D81" s="616"/>
      <c r="E81" s="288"/>
      <c r="F81" s="297">
        <f>D81+E81</f>
        <v>0</v>
      </c>
    </row>
    <row r="82" spans="1:6" ht="15.75">
      <c r="B82" s="979" t="s">
        <v>884</v>
      </c>
      <c r="C82" s="981"/>
      <c r="D82" s="616"/>
      <c r="E82" s="288"/>
      <c r="F82" s="297">
        <f>D82+E82</f>
        <v>0</v>
      </c>
    </row>
    <row r="83" spans="1:6" ht="15.75">
      <c r="B83" s="979" t="s">
        <v>885</v>
      </c>
      <c r="C83" s="981"/>
      <c r="D83" s="616"/>
      <c r="E83" s="288"/>
      <c r="F83" s="297">
        <f>D83+E83</f>
        <v>0</v>
      </c>
    </row>
    <row r="84" spans="1:6" ht="15.75">
      <c r="B84" s="280"/>
      <c r="C84" s="279"/>
      <c r="D84" s="616"/>
      <c r="E84" s="288"/>
      <c r="F84" s="279"/>
    </row>
    <row r="85" spans="1:6" ht="15.75">
      <c r="B85" s="991" t="s">
        <v>11</v>
      </c>
      <c r="C85" s="991"/>
      <c r="D85" s="453">
        <f>SUM(D80:D84)</f>
        <v>0</v>
      </c>
      <c r="E85" s="453">
        <f>SUM(E80:E84)</f>
        <v>0</v>
      </c>
      <c r="F85" s="453">
        <f>SUM(F80:F84)</f>
        <v>0</v>
      </c>
    </row>
    <row r="86" spans="1:6" ht="15.75">
      <c r="B86" s="516"/>
      <c r="C86" s="516"/>
      <c r="D86" s="516"/>
      <c r="E86" s="516"/>
      <c r="F86" s="516"/>
    </row>
    <row r="87" spans="1:6" ht="15.75" hidden="1" customHeight="1">
      <c r="B87" s="992" t="s">
        <v>886</v>
      </c>
      <c r="C87" s="993"/>
      <c r="D87" s="993"/>
      <c r="E87" s="993"/>
      <c r="F87" s="993"/>
    </row>
    <row r="88" spans="1:6" ht="15.75" hidden="1">
      <c r="B88" s="992" t="s">
        <v>887</v>
      </c>
      <c r="C88" s="992"/>
      <c r="D88" s="992"/>
      <c r="E88" s="992"/>
      <c r="F88" s="992"/>
    </row>
    <row r="89" spans="1:6" ht="133.5" hidden="1" customHeight="1">
      <c r="B89" s="985" t="s">
        <v>888</v>
      </c>
      <c r="C89" s="985"/>
      <c r="D89" s="985"/>
      <c r="E89" s="985"/>
      <c r="F89" s="985"/>
    </row>
    <row r="90" spans="1:6" ht="15.75">
      <c r="B90" s="554"/>
      <c r="C90" s="554"/>
      <c r="D90" s="554"/>
      <c r="E90" s="554"/>
      <c r="F90" s="516"/>
    </row>
    <row r="91" spans="1:6" ht="15.75">
      <c r="B91" s="622"/>
      <c r="C91" s="622"/>
      <c r="D91" s="622"/>
      <c r="E91" s="622"/>
      <c r="F91" s="516"/>
    </row>
    <row r="92" spans="1:6" ht="15.75">
      <c r="B92" s="264"/>
      <c r="C92" s="554"/>
      <c r="D92" s="554"/>
      <c r="E92" s="554"/>
      <c r="F92" s="516"/>
    </row>
    <row r="93" spans="1:6" ht="15.75">
      <c r="A93" s="617">
        <f>A76+1</f>
        <v>7</v>
      </c>
      <c r="B93" s="265" t="s">
        <v>889</v>
      </c>
      <c r="C93" s="516"/>
      <c r="D93" s="516"/>
      <c r="E93" s="516"/>
      <c r="F93" s="516"/>
    </row>
    <row r="94" spans="1:6" ht="15.75">
      <c r="B94" s="597"/>
      <c r="C94" s="516"/>
      <c r="D94" s="516"/>
      <c r="E94" s="516"/>
      <c r="F94" s="516"/>
    </row>
    <row r="95" spans="1:6" s="624" customFormat="1" ht="31.5">
      <c r="A95" s="623"/>
      <c r="B95" s="269" t="s">
        <v>0</v>
      </c>
      <c r="C95" s="612" t="s">
        <v>850</v>
      </c>
      <c r="D95" s="612" t="s">
        <v>876</v>
      </c>
      <c r="E95" s="613" t="s">
        <v>890</v>
      </c>
      <c r="F95" s="614" t="s">
        <v>877</v>
      </c>
    </row>
    <row r="96" spans="1:6" ht="15.75">
      <c r="B96" s="625"/>
      <c r="C96" s="330"/>
      <c r="D96" s="330"/>
      <c r="E96" s="330"/>
      <c r="F96" s="330"/>
    </row>
    <row r="97" spans="1:8" ht="15.75">
      <c r="B97" s="329" t="s">
        <v>891</v>
      </c>
      <c r="C97" s="273">
        <v>0</v>
      </c>
      <c r="D97" s="273"/>
      <c r="E97" s="273"/>
      <c r="F97" s="273"/>
    </row>
    <row r="98" spans="1:8" ht="31.5">
      <c r="B98" s="586" t="s">
        <v>892</v>
      </c>
      <c r="C98" s="626">
        <v>0</v>
      </c>
      <c r="D98" s="273">
        <f>C97+C98</f>
        <v>0</v>
      </c>
      <c r="E98" s="273">
        <v>0</v>
      </c>
      <c r="F98" s="273">
        <f>D98+E98</f>
        <v>0</v>
      </c>
    </row>
    <row r="99" spans="1:8" ht="15.75">
      <c r="B99" s="329"/>
      <c r="C99" s="626"/>
      <c r="D99" s="626"/>
      <c r="E99" s="626"/>
      <c r="F99" s="626"/>
    </row>
    <row r="100" spans="1:8" ht="15.75">
      <c r="B100" s="627" t="s">
        <v>11</v>
      </c>
      <c r="C100" s="628"/>
      <c r="D100" s="453">
        <f>D98</f>
        <v>0</v>
      </c>
      <c r="E100" s="596">
        <f>SUM(E96:E98)</f>
        <v>0</v>
      </c>
      <c r="F100" s="596">
        <f>D100+E100</f>
        <v>0</v>
      </c>
    </row>
    <row r="101" spans="1:8" ht="15.75">
      <c r="B101" s="629"/>
      <c r="C101" s="630"/>
      <c r="D101" s="630"/>
      <c r="E101" s="630"/>
      <c r="F101" s="630"/>
    </row>
    <row r="102" spans="1:8" ht="15.75">
      <c r="B102" s="597"/>
      <c r="C102" s="516"/>
      <c r="D102" s="516"/>
      <c r="E102" s="516"/>
      <c r="F102" s="516"/>
    </row>
    <row r="104" spans="1:8" ht="15.75">
      <c r="A104" s="580" t="s">
        <v>845</v>
      </c>
      <c r="B104" s="580"/>
      <c r="C104" s="581" t="s">
        <v>846</v>
      </c>
      <c r="D104" s="581"/>
      <c r="E104" s="581" t="s">
        <v>847</v>
      </c>
    </row>
    <row r="105" spans="1:8" ht="40.5" customHeight="1"/>
    <row r="106" spans="1:8" hidden="1"/>
    <row r="107" spans="1:8" ht="12.75" customHeight="1"/>
    <row r="108" spans="1:8" s="582" customFormat="1" ht="23.25" customHeight="1">
      <c r="B108"/>
      <c r="C108"/>
      <c r="D108"/>
      <c r="E108"/>
      <c r="F108"/>
      <c r="G108"/>
      <c r="H108"/>
    </row>
    <row r="109" spans="1:8" s="582" customFormat="1" ht="12.75" customHeight="1">
      <c r="B109"/>
      <c r="C109"/>
      <c r="D109"/>
      <c r="E109"/>
      <c r="F109"/>
      <c r="G109"/>
      <c r="H109"/>
    </row>
    <row r="110" spans="1:8" s="582" customFormat="1" ht="45.75" customHeight="1">
      <c r="B110"/>
      <c r="C110"/>
      <c r="D110"/>
      <c r="E110"/>
      <c r="F110"/>
      <c r="G110"/>
      <c r="H110"/>
    </row>
    <row r="111" spans="1:8" s="582" customFormat="1" ht="15.75" customHeight="1">
      <c r="B111"/>
      <c r="C111"/>
      <c r="D111"/>
      <c r="E111"/>
      <c r="F111"/>
      <c r="G111"/>
      <c r="H111"/>
    </row>
    <row r="112" spans="1:8" s="582" customFormat="1" ht="31.5" customHeight="1">
      <c r="B112"/>
      <c r="C112"/>
      <c r="D112"/>
      <c r="E112"/>
      <c r="F112"/>
      <c r="G112"/>
      <c r="H112"/>
    </row>
    <row r="113" spans="2:8" s="582" customFormat="1" ht="49.5" customHeight="1">
      <c r="B113"/>
      <c r="C113"/>
      <c r="D113"/>
      <c r="E113"/>
      <c r="F113"/>
      <c r="G113"/>
      <c r="H113"/>
    </row>
    <row r="117" spans="2:8" s="582" customFormat="1" ht="15.75" customHeight="1">
      <c r="B117"/>
      <c r="C117"/>
      <c r="D117"/>
      <c r="E117"/>
      <c r="F117"/>
      <c r="G117"/>
      <c r="H117"/>
    </row>
    <row r="118" spans="2:8" s="582" customFormat="1" ht="15.75" customHeight="1">
      <c r="B118"/>
      <c r="C118"/>
      <c r="D118"/>
      <c r="E118"/>
      <c r="F118"/>
      <c r="G118"/>
      <c r="H118"/>
    </row>
    <row r="119" spans="2:8" s="582" customFormat="1" ht="15.75" customHeight="1">
      <c r="B119"/>
      <c r="C119"/>
      <c r="D119"/>
      <c r="E119"/>
      <c r="F119"/>
      <c r="G119"/>
      <c r="H119"/>
    </row>
    <row r="120" spans="2:8" s="582" customFormat="1" ht="15.75" customHeight="1">
      <c r="B120"/>
      <c r="C120"/>
      <c r="D120"/>
      <c r="E120"/>
      <c r="F120"/>
      <c r="G120"/>
      <c r="H120"/>
    </row>
  </sheetData>
  <mergeCells count="12">
    <mergeCell ref="B89:F89"/>
    <mergeCell ref="B50:C50"/>
    <mergeCell ref="B74:C74"/>
    <mergeCell ref="B78:C78"/>
    <mergeCell ref="B79:C79"/>
    <mergeCell ref="B80:C80"/>
    <mergeCell ref="B81:C81"/>
    <mergeCell ref="B82:C82"/>
    <mergeCell ref="B83:C83"/>
    <mergeCell ref="B85:C85"/>
    <mergeCell ref="B87:F87"/>
    <mergeCell ref="B88:F88"/>
  </mergeCells>
  <pageMargins left="0.7" right="0.7" top="0.75" bottom="0.75" header="0.3" footer="0.3"/>
  <pageSetup paperSize="9" scale="66" orientation="portrait" verticalDpi="0" copies="2" r:id="rId1"/>
  <headerFooter>
    <oddFooter>Page &amp;P</oddFooter>
  </headerFooter>
  <rowBreaks count="1" manualBreakCount="1">
    <brk id="5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321"/>
  <sheetViews>
    <sheetView view="pageBreakPreview" topLeftCell="A312" zoomScaleNormal="100" zoomScaleSheetLayoutView="100" workbookViewId="0">
      <selection activeCell="B74" sqref="B74:I74"/>
    </sheetView>
  </sheetViews>
  <sheetFormatPr defaultRowHeight="15.75"/>
  <cols>
    <col min="1" max="1" width="5" style="580" customWidth="1"/>
    <col min="2" max="2" width="60.5703125" style="580" customWidth="1"/>
    <col min="3" max="3" width="24.85546875" style="632" customWidth="1"/>
    <col min="4" max="4" width="20.28515625" style="632" customWidth="1"/>
    <col min="5" max="5" width="25" style="632" customWidth="1"/>
    <col min="6" max="16384" width="9.140625" style="580"/>
  </cols>
  <sheetData>
    <row r="1" spans="1:5">
      <c r="A1" s="631" t="s">
        <v>893</v>
      </c>
    </row>
    <row r="2" spans="1:5">
      <c r="A2" s="631" t="s">
        <v>894</v>
      </c>
      <c r="B2" s="631"/>
    </row>
    <row r="3" spans="1:5">
      <c r="A3" s="580" t="s">
        <v>895</v>
      </c>
      <c r="B3" s="631"/>
    </row>
    <row r="4" spans="1:5">
      <c r="A4" s="633">
        <v>25</v>
      </c>
      <c r="B4" s="631" t="s">
        <v>14</v>
      </c>
      <c r="E4" s="634" t="str">
        <f>'[65]Impact-BS notes'!E4</f>
        <v>(Amount Rupees)</v>
      </c>
    </row>
    <row r="5" spans="1:5" ht="47.25">
      <c r="A5" s="635"/>
      <c r="B5" s="636" t="s">
        <v>0</v>
      </c>
      <c r="C5" s="637" t="s">
        <v>896</v>
      </c>
      <c r="D5" s="638" t="s">
        <v>897</v>
      </c>
      <c r="E5" s="637" t="s">
        <v>898</v>
      </c>
    </row>
    <row r="6" spans="1:5">
      <c r="A6" s="639"/>
      <c r="B6" s="640" t="s">
        <v>899</v>
      </c>
      <c r="C6" s="641"/>
      <c r="D6" s="641"/>
      <c r="E6" s="641"/>
    </row>
    <row r="7" spans="1:5">
      <c r="A7" s="642"/>
      <c r="B7" s="643" t="s">
        <v>352</v>
      </c>
      <c r="C7" s="644"/>
      <c r="D7" s="644"/>
      <c r="E7" s="644"/>
    </row>
    <row r="8" spans="1:5">
      <c r="A8" s="642"/>
      <c r="B8" s="645" t="s">
        <v>900</v>
      </c>
      <c r="C8" s="644"/>
      <c r="D8" s="644"/>
      <c r="E8" s="644"/>
    </row>
    <row r="9" spans="1:5">
      <c r="A9" s="642"/>
      <c r="B9" s="643" t="s">
        <v>354</v>
      </c>
      <c r="C9" s="644"/>
      <c r="D9" s="644"/>
      <c r="E9" s="644"/>
    </row>
    <row r="10" spans="1:5">
      <c r="B10" s="646"/>
      <c r="C10" s="647">
        <f>SUM(C7:C9)</f>
        <v>0</v>
      </c>
      <c r="D10" s="647">
        <f>SUM(D7:D9)</f>
        <v>0</v>
      </c>
      <c r="E10" s="647">
        <f>SUM(E7:E9)</f>
        <v>0</v>
      </c>
    </row>
    <row r="11" spans="1:5">
      <c r="B11" s="646"/>
      <c r="C11" s="641"/>
      <c r="D11" s="641"/>
      <c r="E11" s="641"/>
    </row>
    <row r="12" spans="1:5">
      <c r="B12" s="646" t="s">
        <v>901</v>
      </c>
      <c r="C12" s="641"/>
      <c r="D12" s="641"/>
      <c r="E12" s="641"/>
    </row>
    <row r="13" spans="1:5">
      <c r="B13" s="646"/>
      <c r="C13" s="641"/>
      <c r="D13" s="641"/>
      <c r="E13" s="641"/>
    </row>
    <row r="14" spans="1:5">
      <c r="A14" s="639"/>
      <c r="B14" s="648" t="s">
        <v>902</v>
      </c>
      <c r="C14" s="641"/>
      <c r="D14" s="641"/>
      <c r="E14" s="641"/>
    </row>
    <row r="15" spans="1:5">
      <c r="A15" s="639"/>
      <c r="B15" s="648"/>
      <c r="C15" s="641"/>
      <c r="D15" s="641"/>
      <c r="E15" s="641"/>
    </row>
    <row r="16" spans="1:5">
      <c r="A16" s="639"/>
      <c r="B16" s="643" t="s">
        <v>903</v>
      </c>
      <c r="C16" s="641"/>
      <c r="D16" s="641"/>
      <c r="E16" s="641"/>
    </row>
    <row r="17" spans="1:5">
      <c r="A17" s="642"/>
      <c r="B17" s="643" t="s">
        <v>904</v>
      </c>
      <c r="C17" s="644"/>
      <c r="D17" s="644"/>
      <c r="E17" s="644"/>
    </row>
    <row r="18" spans="1:5">
      <c r="B18" s="646" t="s">
        <v>905</v>
      </c>
      <c r="C18" s="644"/>
      <c r="D18" s="644"/>
      <c r="E18" s="644"/>
    </row>
    <row r="19" spans="1:5">
      <c r="A19" s="642"/>
      <c r="B19" s="645" t="s">
        <v>906</v>
      </c>
      <c r="C19" s="644"/>
      <c r="D19" s="644"/>
      <c r="E19" s="644"/>
    </row>
    <row r="20" spans="1:5">
      <c r="A20" s="639"/>
      <c r="B20" s="643" t="s">
        <v>907</v>
      </c>
      <c r="C20" s="644"/>
      <c r="D20" s="644"/>
      <c r="E20" s="644"/>
    </row>
    <row r="21" spans="1:5">
      <c r="B21" s="646"/>
      <c r="C21" s="649"/>
      <c r="D21" s="649"/>
      <c r="E21" s="649"/>
    </row>
    <row r="22" spans="1:5">
      <c r="B22" s="650" t="s">
        <v>11</v>
      </c>
      <c r="C22" s="651">
        <f>SUM(C18:C21)+C10+C12</f>
        <v>0</v>
      </c>
      <c r="D22" s="651">
        <f>SUM(D18:D21)+D10+D12</f>
        <v>0</v>
      </c>
      <c r="E22" s="651">
        <f>SUM(E18:E21)+E10+E12</f>
        <v>0</v>
      </c>
    </row>
    <row r="23" spans="1:5">
      <c r="B23" s="652"/>
      <c r="C23" s="653"/>
      <c r="D23" s="653"/>
      <c r="E23" s="653"/>
    </row>
    <row r="24" spans="1:5">
      <c r="B24" s="994"/>
      <c r="C24" s="994"/>
      <c r="D24" s="994"/>
      <c r="E24" s="994"/>
    </row>
    <row r="25" spans="1:5">
      <c r="A25" s="633">
        <v>26</v>
      </c>
      <c r="B25" s="631" t="s">
        <v>15</v>
      </c>
    </row>
    <row r="26" spans="1:5" ht="47.25">
      <c r="B26" s="636" t="s">
        <v>0</v>
      </c>
      <c r="C26" s="637" t="str">
        <f>C5</f>
        <v>Figures as per I-GAAP For the period ended 
March 31, 2017</v>
      </c>
      <c r="D26" s="638" t="s">
        <v>897</v>
      </c>
      <c r="E26" s="637" t="str">
        <f>E5</f>
        <v>Figures as per Ind-AS For the period ended 
March 31, 2017</v>
      </c>
    </row>
    <row r="27" spans="1:5">
      <c r="A27" s="654" t="s">
        <v>908</v>
      </c>
      <c r="B27" s="643" t="s">
        <v>909</v>
      </c>
      <c r="C27" s="655"/>
      <c r="D27" s="655"/>
      <c r="E27" s="655"/>
    </row>
    <row r="28" spans="1:5">
      <c r="A28" s="654" t="s">
        <v>910</v>
      </c>
      <c r="B28" s="643" t="s">
        <v>911</v>
      </c>
      <c r="C28" s="644">
        <v>0</v>
      </c>
      <c r="D28" s="644">
        <v>0</v>
      </c>
      <c r="E28" s="644">
        <v>0</v>
      </c>
    </row>
    <row r="29" spans="1:5">
      <c r="A29" s="656" t="s">
        <v>912</v>
      </c>
      <c r="B29" s="643" t="s">
        <v>913</v>
      </c>
      <c r="C29" s="644"/>
      <c r="D29" s="644"/>
      <c r="E29" s="644"/>
    </row>
    <row r="30" spans="1:5">
      <c r="A30" s="656"/>
      <c r="B30" s="643" t="s">
        <v>914</v>
      </c>
      <c r="C30" s="644"/>
      <c r="D30" s="644"/>
      <c r="E30" s="644"/>
    </row>
    <row r="31" spans="1:5">
      <c r="A31" s="656"/>
      <c r="B31" s="643" t="s">
        <v>915</v>
      </c>
      <c r="C31" s="655"/>
      <c r="D31" s="655"/>
      <c r="E31" s="655"/>
    </row>
    <row r="32" spans="1:5">
      <c r="A32" s="656"/>
      <c r="B32" s="643" t="s">
        <v>916</v>
      </c>
      <c r="C32" s="644"/>
      <c r="D32" s="644"/>
      <c r="E32" s="644"/>
    </row>
    <row r="33" spans="1:5">
      <c r="A33" s="656"/>
      <c r="B33" s="643" t="s">
        <v>917</v>
      </c>
      <c r="C33" s="644"/>
      <c r="D33" s="644"/>
      <c r="E33" s="644"/>
    </row>
    <row r="34" spans="1:5">
      <c r="A34" s="656"/>
      <c r="B34" s="643" t="s">
        <v>918</v>
      </c>
      <c r="C34" s="644"/>
      <c r="D34" s="644"/>
      <c r="E34" s="644"/>
    </row>
    <row r="35" spans="1:5">
      <c r="A35" s="656"/>
      <c r="B35" s="643" t="s">
        <v>919</v>
      </c>
      <c r="C35" s="644"/>
      <c r="D35" s="644"/>
      <c r="E35" s="644"/>
    </row>
    <row r="36" spans="1:5">
      <c r="A36" s="656"/>
      <c r="B36" s="643" t="s">
        <v>920</v>
      </c>
      <c r="C36" s="644"/>
      <c r="D36" s="644"/>
      <c r="E36" s="644"/>
    </row>
    <row r="37" spans="1:5">
      <c r="A37" s="656"/>
      <c r="B37" s="643" t="s">
        <v>921</v>
      </c>
      <c r="C37" s="655"/>
      <c r="D37" s="655"/>
      <c r="E37" s="655"/>
    </row>
    <row r="38" spans="1:5">
      <c r="A38" s="656"/>
      <c r="B38" s="643" t="s">
        <v>922</v>
      </c>
      <c r="C38" s="644"/>
      <c r="D38" s="644"/>
      <c r="E38" s="644"/>
    </row>
    <row r="39" spans="1:5">
      <c r="A39" s="656"/>
      <c r="B39" s="643" t="s">
        <v>923</v>
      </c>
      <c r="C39" s="644"/>
      <c r="D39" s="644"/>
      <c r="E39" s="644"/>
    </row>
    <row r="40" spans="1:5">
      <c r="A40" s="656"/>
      <c r="B40" s="643" t="s">
        <v>924</v>
      </c>
      <c r="C40" s="644"/>
      <c r="D40" s="644"/>
      <c r="E40" s="644"/>
    </row>
    <row r="41" spans="1:5">
      <c r="A41" s="656"/>
      <c r="B41" s="643"/>
      <c r="C41" s="655"/>
      <c r="D41" s="655"/>
      <c r="E41" s="655"/>
    </row>
    <row r="42" spans="1:5">
      <c r="A42" s="656"/>
      <c r="B42" s="643" t="s">
        <v>925</v>
      </c>
      <c r="C42" s="655"/>
      <c r="D42" s="655"/>
      <c r="E42" s="655"/>
    </row>
    <row r="43" spans="1:5">
      <c r="A43" s="656"/>
      <c r="B43" s="643" t="s">
        <v>926</v>
      </c>
      <c r="C43" s="644"/>
      <c r="D43" s="644"/>
      <c r="E43" s="644"/>
    </row>
    <row r="44" spans="1:5">
      <c r="A44" s="656"/>
      <c r="B44" s="643" t="s">
        <v>927</v>
      </c>
      <c r="C44" s="644"/>
      <c r="D44" s="644"/>
      <c r="E44" s="644"/>
    </row>
    <row r="45" spans="1:5">
      <c r="A45" s="654"/>
      <c r="B45" s="657" t="s">
        <v>928</v>
      </c>
      <c r="C45" s="644"/>
      <c r="D45" s="644"/>
      <c r="E45" s="644"/>
    </row>
    <row r="46" spans="1:5">
      <c r="A46" s="654"/>
      <c r="B46" s="657"/>
      <c r="C46" s="644"/>
      <c r="D46" s="644"/>
      <c r="E46" s="644"/>
    </row>
    <row r="47" spans="1:5">
      <c r="A47" s="654"/>
      <c r="B47" s="657" t="s">
        <v>929</v>
      </c>
      <c r="C47" s="644"/>
      <c r="D47" s="644"/>
      <c r="E47" s="644"/>
    </row>
    <row r="48" spans="1:5">
      <c r="A48" s="654"/>
      <c r="B48" s="657" t="s">
        <v>930</v>
      </c>
      <c r="C48" s="644"/>
      <c r="D48" s="644"/>
      <c r="E48" s="644"/>
    </row>
    <row r="49" spans="1:5">
      <c r="A49" s="654"/>
      <c r="B49" s="657" t="s">
        <v>931</v>
      </c>
      <c r="C49" s="644"/>
      <c r="D49" s="644"/>
      <c r="E49" s="644"/>
    </row>
    <row r="50" spans="1:5">
      <c r="A50" s="654"/>
      <c r="B50" s="658" t="s">
        <v>11</v>
      </c>
      <c r="C50" s="659">
        <f>+SUM(C28:C49)</f>
        <v>0</v>
      </c>
      <c r="D50" s="659">
        <f>+SUM(D28:D49)</f>
        <v>0</v>
      </c>
      <c r="E50" s="659">
        <f>+SUM(E28:E49)</f>
        <v>0</v>
      </c>
    </row>
    <row r="51" spans="1:5">
      <c r="A51" s="654"/>
      <c r="B51" s="660" t="s">
        <v>932</v>
      </c>
      <c r="C51" s="644"/>
      <c r="D51" s="644"/>
      <c r="E51" s="644"/>
    </row>
    <row r="52" spans="1:5">
      <c r="A52" s="654"/>
      <c r="B52" s="646" t="s">
        <v>933</v>
      </c>
      <c r="C52" s="644"/>
      <c r="D52" s="644"/>
      <c r="E52" s="644"/>
    </row>
    <row r="53" spans="1:5">
      <c r="A53" s="654"/>
      <c r="B53" s="646" t="s">
        <v>934</v>
      </c>
      <c r="C53" s="644"/>
      <c r="D53" s="644"/>
      <c r="E53" s="644"/>
    </row>
    <row r="54" spans="1:5">
      <c r="A54" s="654"/>
      <c r="B54" s="646" t="s">
        <v>935</v>
      </c>
      <c r="C54" s="644"/>
      <c r="D54" s="644"/>
      <c r="E54" s="644"/>
    </row>
    <row r="55" spans="1:5">
      <c r="A55" s="654"/>
      <c r="B55" s="646" t="s">
        <v>936</v>
      </c>
      <c r="C55" s="644"/>
      <c r="D55" s="644"/>
      <c r="E55" s="644"/>
    </row>
    <row r="56" spans="1:5">
      <c r="A56" s="654"/>
      <c r="B56" s="646" t="s">
        <v>937</v>
      </c>
      <c r="C56" s="644"/>
      <c r="D56" s="644"/>
      <c r="E56" s="644"/>
    </row>
    <row r="57" spans="1:5">
      <c r="A57" s="654"/>
      <c r="B57" s="646" t="s">
        <v>938</v>
      </c>
      <c r="C57" s="644"/>
      <c r="D57" s="644"/>
      <c r="E57" s="644"/>
    </row>
    <row r="58" spans="1:5">
      <c r="A58" s="654"/>
      <c r="B58" s="646" t="s">
        <v>939</v>
      </c>
      <c r="C58" s="644"/>
      <c r="D58" s="644"/>
      <c r="E58" s="644"/>
    </row>
    <row r="59" spans="1:5">
      <c r="A59" s="654"/>
      <c r="B59" s="646" t="s">
        <v>940</v>
      </c>
      <c r="C59" s="644"/>
      <c r="D59" s="644"/>
      <c r="E59" s="644"/>
    </row>
    <row r="60" spans="1:5">
      <c r="A60" s="654"/>
      <c r="B60" s="661" t="s">
        <v>11</v>
      </c>
      <c r="C60" s="659"/>
      <c r="D60" s="659"/>
      <c r="E60" s="659"/>
    </row>
    <row r="61" spans="1:5">
      <c r="A61" s="654"/>
      <c r="B61" s="661" t="s">
        <v>941</v>
      </c>
      <c r="C61" s="659">
        <f>+C50-C60</f>
        <v>0</v>
      </c>
      <c r="D61" s="659">
        <f>+D50-D60</f>
        <v>0</v>
      </c>
      <c r="E61" s="659">
        <f>+E50-E60</f>
        <v>0</v>
      </c>
    </row>
    <row r="62" spans="1:5">
      <c r="A62" s="654"/>
      <c r="B62" s="657"/>
      <c r="C62" s="644"/>
      <c r="D62" s="644"/>
      <c r="E62" s="644"/>
    </row>
    <row r="63" spans="1:5">
      <c r="A63" s="654"/>
      <c r="B63" s="657" t="s">
        <v>942</v>
      </c>
      <c r="C63" s="644"/>
      <c r="D63" s="644"/>
      <c r="E63" s="644"/>
    </row>
    <row r="64" spans="1:5">
      <c r="A64" s="654"/>
      <c r="B64" s="657" t="s">
        <v>943</v>
      </c>
      <c r="C64" s="644">
        <v>0</v>
      </c>
      <c r="D64" s="644">
        <v>0</v>
      </c>
      <c r="E64" s="644">
        <v>0</v>
      </c>
    </row>
    <row r="65" spans="1:5">
      <c r="A65" s="654"/>
      <c r="B65" s="657" t="s">
        <v>944</v>
      </c>
      <c r="C65" s="644">
        <v>0</v>
      </c>
      <c r="D65" s="644">
        <v>0</v>
      </c>
      <c r="E65" s="644">
        <v>0</v>
      </c>
    </row>
    <row r="66" spans="1:5">
      <c r="A66" s="654"/>
      <c r="B66" s="657"/>
      <c r="C66" s="644"/>
      <c r="D66" s="644"/>
      <c r="E66" s="644"/>
    </row>
    <row r="67" spans="1:5">
      <c r="A67" s="654"/>
      <c r="B67" s="650" t="s">
        <v>11</v>
      </c>
      <c r="C67" s="651">
        <f>+C61+C64+C65</f>
        <v>0</v>
      </c>
      <c r="D67" s="651">
        <f>+D61+D64+D65</f>
        <v>0</v>
      </c>
      <c r="E67" s="651">
        <f>+E61+E64+E65</f>
        <v>0</v>
      </c>
    </row>
    <row r="69" spans="1:5">
      <c r="A69" s="662">
        <v>27</v>
      </c>
      <c r="B69" s="631" t="s">
        <v>945</v>
      </c>
      <c r="C69" s="634"/>
      <c r="D69" s="634"/>
      <c r="E69" s="634"/>
    </row>
    <row r="70" spans="1:5" ht="47.25">
      <c r="A70" s="663"/>
      <c r="B70" s="664" t="s">
        <v>0</v>
      </c>
      <c r="C70" s="257" t="s">
        <v>896</v>
      </c>
      <c r="D70" s="665" t="s">
        <v>46</v>
      </c>
      <c r="E70" s="257" t="s">
        <v>946</v>
      </c>
    </row>
    <row r="71" spans="1:5">
      <c r="A71" s="666" t="s">
        <v>947</v>
      </c>
      <c r="B71" s="646" t="s">
        <v>948</v>
      </c>
      <c r="C71" s="644">
        <v>0</v>
      </c>
      <c r="D71" s="644">
        <v>0</v>
      </c>
      <c r="E71" s="644">
        <f>C71+D71</f>
        <v>0</v>
      </c>
    </row>
    <row r="72" spans="1:5">
      <c r="A72" s="666"/>
      <c r="B72" s="646" t="s">
        <v>949</v>
      </c>
      <c r="C72" s="644">
        <v>0</v>
      </c>
      <c r="D72" s="644">
        <v>0</v>
      </c>
      <c r="E72" s="644">
        <f>C72+D72</f>
        <v>0</v>
      </c>
    </row>
    <row r="73" spans="1:5">
      <c r="A73" s="666"/>
      <c r="B73" s="646" t="s">
        <v>950</v>
      </c>
      <c r="C73" s="644">
        <v>0</v>
      </c>
      <c r="D73" s="644">
        <v>0</v>
      </c>
      <c r="E73" s="644">
        <f>C73+D73</f>
        <v>0</v>
      </c>
    </row>
    <row r="74" spans="1:5">
      <c r="A74" s="663"/>
      <c r="B74" s="667"/>
      <c r="C74" s="668"/>
      <c r="D74" s="669"/>
      <c r="E74" s="644">
        <f>C74+D74</f>
        <v>0</v>
      </c>
    </row>
    <row r="75" spans="1:5">
      <c r="A75" s="663"/>
      <c r="B75" s="670" t="s">
        <v>586</v>
      </c>
      <c r="C75" s="671">
        <f>SUM(C71:C73)</f>
        <v>0</v>
      </c>
      <c r="D75" s="671">
        <f>SUM(D71:D73)</f>
        <v>0</v>
      </c>
      <c r="E75" s="659">
        <f>C75+D75</f>
        <v>0</v>
      </c>
    </row>
    <row r="76" spans="1:5">
      <c r="A76" s="663"/>
      <c r="B76" s="672"/>
      <c r="C76" s="673"/>
      <c r="D76" s="673"/>
      <c r="E76" s="673"/>
    </row>
    <row r="77" spans="1:5">
      <c r="A77" s="662">
        <v>28</v>
      </c>
      <c r="B77" s="631" t="s">
        <v>951</v>
      </c>
      <c r="C77" s="634"/>
      <c r="D77" s="634"/>
      <c r="E77" s="634"/>
    </row>
    <row r="78" spans="1:5" ht="47.25">
      <c r="A78" s="663"/>
      <c r="B78" s="664" t="s">
        <v>0</v>
      </c>
      <c r="C78" s="257" t="str">
        <f>C70</f>
        <v>Figures as per I-GAAP For the period ended 
March 31, 2017</v>
      </c>
      <c r="D78" s="665" t="s">
        <v>46</v>
      </c>
      <c r="E78" s="257" t="str">
        <f>E70</f>
        <v>Figures as per Ind AS For the period ended 
March 31, 2017</v>
      </c>
    </row>
    <row r="79" spans="1:5">
      <c r="A79" s="663"/>
      <c r="B79" s="674"/>
      <c r="C79" s="675"/>
      <c r="D79" s="675"/>
      <c r="E79" s="675"/>
    </row>
    <row r="80" spans="1:5">
      <c r="A80" s="663"/>
      <c r="B80" s="676" t="s">
        <v>952</v>
      </c>
      <c r="C80" s="644">
        <v>0</v>
      </c>
      <c r="D80" s="644">
        <v>0</v>
      </c>
      <c r="E80" s="644">
        <v>0</v>
      </c>
    </row>
    <row r="81" spans="1:5">
      <c r="A81" s="663"/>
      <c r="B81" s="676" t="s">
        <v>953</v>
      </c>
      <c r="C81" s="644">
        <v>0</v>
      </c>
      <c r="D81" s="644">
        <v>0</v>
      </c>
      <c r="E81" s="644">
        <v>0</v>
      </c>
    </row>
    <row r="82" spans="1:5">
      <c r="A82" s="663"/>
      <c r="B82" s="676" t="s">
        <v>954</v>
      </c>
      <c r="C82" s="644">
        <v>0</v>
      </c>
      <c r="D82" s="644">
        <v>0</v>
      </c>
      <c r="E82" s="644">
        <v>0</v>
      </c>
    </row>
    <row r="83" spans="1:5">
      <c r="A83" s="663"/>
      <c r="B83" s="676" t="s">
        <v>955</v>
      </c>
      <c r="C83" s="644">
        <v>0</v>
      </c>
      <c r="D83" s="644">
        <v>0</v>
      </c>
      <c r="E83" s="644">
        <v>0</v>
      </c>
    </row>
    <row r="84" spans="1:5">
      <c r="A84" s="663"/>
      <c r="B84" s="676" t="s">
        <v>956</v>
      </c>
      <c r="C84" s="644">
        <v>0</v>
      </c>
      <c r="D84" s="644">
        <v>0</v>
      </c>
      <c r="E84" s="644">
        <v>0</v>
      </c>
    </row>
    <row r="85" spans="1:5">
      <c r="A85" s="663"/>
      <c r="B85" s="676" t="s">
        <v>957</v>
      </c>
      <c r="C85" s="644">
        <v>0</v>
      </c>
      <c r="D85" s="644">
        <v>0</v>
      </c>
      <c r="E85" s="644">
        <v>0</v>
      </c>
    </row>
    <row r="86" spans="1:5">
      <c r="A86" s="663"/>
      <c r="B86" s="676" t="s">
        <v>958</v>
      </c>
      <c r="C86" s="644">
        <v>0</v>
      </c>
      <c r="D86" s="644">
        <v>0</v>
      </c>
      <c r="E86" s="644">
        <v>0</v>
      </c>
    </row>
    <row r="87" spans="1:5">
      <c r="A87" s="663"/>
      <c r="B87" s="676" t="s">
        <v>959</v>
      </c>
      <c r="C87" s="644">
        <v>0</v>
      </c>
      <c r="D87" s="644">
        <v>0</v>
      </c>
      <c r="E87" s="644">
        <v>0</v>
      </c>
    </row>
    <row r="88" spans="1:5">
      <c r="A88" s="663"/>
      <c r="B88" s="676" t="s">
        <v>960</v>
      </c>
      <c r="C88" s="644">
        <v>0</v>
      </c>
      <c r="D88" s="644">
        <v>0</v>
      </c>
      <c r="E88" s="644">
        <v>0</v>
      </c>
    </row>
    <row r="89" spans="1:5">
      <c r="A89" s="663"/>
      <c r="B89" s="676" t="s">
        <v>961</v>
      </c>
      <c r="C89" s="644">
        <v>0</v>
      </c>
      <c r="D89" s="644">
        <v>0</v>
      </c>
      <c r="E89" s="644">
        <v>0</v>
      </c>
    </row>
    <row r="90" spans="1:5">
      <c r="A90" s="663"/>
      <c r="B90" s="676" t="s">
        <v>962</v>
      </c>
      <c r="C90" s="644">
        <v>0</v>
      </c>
      <c r="D90" s="644">
        <v>0</v>
      </c>
      <c r="E90" s="644">
        <v>0</v>
      </c>
    </row>
    <row r="91" spans="1:5">
      <c r="A91" s="663"/>
      <c r="B91" s="676" t="s">
        <v>963</v>
      </c>
      <c r="C91" s="644">
        <v>0</v>
      </c>
      <c r="D91" s="644">
        <v>0</v>
      </c>
      <c r="E91" s="644">
        <v>0</v>
      </c>
    </row>
    <row r="92" spans="1:5">
      <c r="A92" s="663"/>
      <c r="B92" s="676" t="s">
        <v>964</v>
      </c>
      <c r="C92" s="644">
        <v>0</v>
      </c>
      <c r="D92" s="644">
        <v>0</v>
      </c>
      <c r="E92" s="644">
        <v>0</v>
      </c>
    </row>
    <row r="93" spans="1:5">
      <c r="A93" s="663"/>
      <c r="B93" s="676" t="s">
        <v>965</v>
      </c>
      <c r="C93" s="644">
        <v>0</v>
      </c>
      <c r="D93" s="644">
        <v>0</v>
      </c>
      <c r="E93" s="644">
        <v>0</v>
      </c>
    </row>
    <row r="94" spans="1:5">
      <c r="A94" s="663"/>
      <c r="B94" s="676" t="s">
        <v>966</v>
      </c>
      <c r="C94" s="644">
        <v>0</v>
      </c>
      <c r="D94" s="644">
        <v>0</v>
      </c>
      <c r="E94" s="644">
        <v>0</v>
      </c>
    </row>
    <row r="95" spans="1:5">
      <c r="A95" s="663"/>
      <c r="B95" s="676" t="s">
        <v>967</v>
      </c>
      <c r="C95" s="644">
        <v>0</v>
      </c>
      <c r="D95" s="644">
        <v>0</v>
      </c>
      <c r="E95" s="644">
        <v>0</v>
      </c>
    </row>
    <row r="96" spans="1:5">
      <c r="A96" s="663"/>
      <c r="B96" s="677"/>
      <c r="C96" s="669"/>
      <c r="D96" s="669"/>
      <c r="E96" s="669"/>
    </row>
    <row r="97" spans="1:5">
      <c r="A97" s="663"/>
      <c r="B97" s="670" t="s">
        <v>11</v>
      </c>
      <c r="C97" s="678">
        <f>SUM(C80:C95)</f>
        <v>0</v>
      </c>
      <c r="D97" s="678">
        <f>SUM(D80:D95)</f>
        <v>0</v>
      </c>
      <c r="E97" s="678">
        <f>SUM(E80:E95)</f>
        <v>0</v>
      </c>
    </row>
    <row r="98" spans="1:5">
      <c r="A98" s="663"/>
    </row>
    <row r="99" spans="1:5">
      <c r="A99" s="662">
        <v>29</v>
      </c>
      <c r="B99" s="631" t="s">
        <v>968</v>
      </c>
    </row>
    <row r="100" spans="1:5" ht="47.25">
      <c r="A100" s="663"/>
      <c r="B100" s="664" t="s">
        <v>0</v>
      </c>
      <c r="C100" s="257" t="str">
        <f>C78</f>
        <v>Figures as per I-GAAP For the period ended 
March 31, 2017</v>
      </c>
      <c r="D100" s="665" t="s">
        <v>46</v>
      </c>
      <c r="E100" s="257" t="str">
        <f>E78</f>
        <v>Figures as per Ind AS For the period ended 
March 31, 2017</v>
      </c>
    </row>
    <row r="101" spans="1:5">
      <c r="A101" s="663"/>
      <c r="B101" s="679" t="s">
        <v>969</v>
      </c>
      <c r="C101" s="680"/>
      <c r="D101" s="681"/>
      <c r="E101" s="681"/>
    </row>
    <row r="102" spans="1:5">
      <c r="A102" s="663"/>
      <c r="B102" s="646" t="s">
        <v>970</v>
      </c>
      <c r="C102" s="644">
        <v>0</v>
      </c>
      <c r="D102" s="644">
        <v>0</v>
      </c>
      <c r="E102" s="644">
        <v>0</v>
      </c>
    </row>
    <row r="103" spans="1:5">
      <c r="A103" s="663"/>
      <c r="B103" s="646" t="s">
        <v>971</v>
      </c>
      <c r="C103" s="644">
        <v>0</v>
      </c>
      <c r="D103" s="644">
        <v>0</v>
      </c>
      <c r="E103" s="644">
        <v>0</v>
      </c>
    </row>
    <row r="104" spans="1:5">
      <c r="A104" s="663"/>
      <c r="B104" s="682" t="s">
        <v>563</v>
      </c>
      <c r="C104" s="647">
        <v>0</v>
      </c>
      <c r="D104" s="647">
        <v>0</v>
      </c>
      <c r="E104" s="647">
        <v>0</v>
      </c>
    </row>
    <row r="105" spans="1:5">
      <c r="A105" s="663"/>
      <c r="B105" s="646"/>
      <c r="C105" s="641"/>
      <c r="D105" s="681"/>
      <c r="E105" s="681"/>
    </row>
    <row r="106" spans="1:5">
      <c r="A106" s="663"/>
      <c r="B106" s="679" t="s">
        <v>972</v>
      </c>
      <c r="C106" s="641"/>
      <c r="D106" s="681"/>
      <c r="E106" s="681"/>
    </row>
    <row r="107" spans="1:5">
      <c r="A107" s="663"/>
      <c r="B107" s="646" t="s">
        <v>970</v>
      </c>
      <c r="C107" s="644">
        <v>0</v>
      </c>
      <c r="D107" s="644">
        <v>0</v>
      </c>
      <c r="E107" s="644">
        <v>0</v>
      </c>
    </row>
    <row r="108" spans="1:5">
      <c r="A108" s="663"/>
      <c r="B108" s="646" t="s">
        <v>971</v>
      </c>
      <c r="C108" s="644">
        <v>0</v>
      </c>
      <c r="D108" s="644">
        <v>0</v>
      </c>
      <c r="E108" s="644">
        <v>0</v>
      </c>
    </row>
    <row r="109" spans="1:5">
      <c r="A109" s="663"/>
      <c r="B109" s="682" t="s">
        <v>569</v>
      </c>
      <c r="C109" s="647">
        <v>0</v>
      </c>
      <c r="D109" s="647">
        <v>0</v>
      </c>
      <c r="E109" s="647">
        <v>0</v>
      </c>
    </row>
    <row r="110" spans="1:5">
      <c r="A110" s="663"/>
      <c r="B110" s="646"/>
      <c r="C110" s="641"/>
      <c r="D110" s="681"/>
      <c r="E110" s="681"/>
    </row>
    <row r="111" spans="1:5">
      <c r="A111" s="654" t="s">
        <v>973</v>
      </c>
      <c r="B111" s="683" t="s">
        <v>968</v>
      </c>
      <c r="C111" s="684">
        <f>C104+C109</f>
        <v>0</v>
      </c>
      <c r="D111" s="684">
        <f>D104+D109</f>
        <v>0</v>
      </c>
      <c r="E111" s="684">
        <f>E104+E109</f>
        <v>0</v>
      </c>
    </row>
    <row r="112" spans="1:5">
      <c r="A112" s="447"/>
      <c r="B112" s="685"/>
      <c r="C112" s="686"/>
      <c r="D112" s="686"/>
      <c r="E112" s="686"/>
    </row>
    <row r="113" spans="1:5">
      <c r="A113" s="447">
        <v>30</v>
      </c>
      <c r="B113" s="631" t="s">
        <v>16</v>
      </c>
      <c r="C113" s="686"/>
      <c r="D113" s="686"/>
      <c r="E113" s="686"/>
    </row>
    <row r="114" spans="1:5" ht="47.25">
      <c r="A114" s="447"/>
      <c r="B114" s="664" t="s">
        <v>0</v>
      </c>
      <c r="C114" s="257" t="str">
        <f>C100</f>
        <v>Figures as per I-GAAP For the period ended 
March 31, 2017</v>
      </c>
      <c r="D114" s="665" t="s">
        <v>46</v>
      </c>
      <c r="E114" s="257" t="str">
        <f>E100</f>
        <v>Figures as per Ind AS For the period ended 
March 31, 2017</v>
      </c>
    </row>
    <row r="115" spans="1:5">
      <c r="A115" s="654" t="s">
        <v>974</v>
      </c>
      <c r="B115" s="687" t="s">
        <v>975</v>
      </c>
      <c r="C115" s="688"/>
      <c r="D115" s="688"/>
      <c r="E115" s="688"/>
    </row>
    <row r="116" spans="1:5">
      <c r="A116" s="689"/>
      <c r="B116" s="690" t="s">
        <v>976</v>
      </c>
      <c r="C116" s="644"/>
      <c r="D116" s="644"/>
      <c r="E116" s="644"/>
    </row>
    <row r="117" spans="1:5">
      <c r="A117" s="654" t="s">
        <v>977</v>
      </c>
      <c r="B117" s="690" t="s">
        <v>978</v>
      </c>
      <c r="C117" s="644"/>
      <c r="D117" s="644"/>
      <c r="E117" s="644"/>
    </row>
    <row r="118" spans="1:5">
      <c r="A118" s="654" t="s">
        <v>979</v>
      </c>
      <c r="B118" s="690" t="s">
        <v>980</v>
      </c>
      <c r="C118" s="644"/>
      <c r="D118" s="644"/>
      <c r="E118" s="644"/>
    </row>
    <row r="119" spans="1:5">
      <c r="A119" s="654" t="s">
        <v>981</v>
      </c>
      <c r="B119" s="690" t="s">
        <v>982</v>
      </c>
      <c r="C119" s="644"/>
      <c r="D119" s="644"/>
      <c r="E119" s="644"/>
    </row>
    <row r="120" spans="1:5">
      <c r="A120" s="654"/>
      <c r="B120" s="690" t="s">
        <v>983</v>
      </c>
      <c r="C120" s="644"/>
      <c r="D120" s="644"/>
      <c r="E120" s="644"/>
    </row>
    <row r="121" spans="1:5">
      <c r="A121" s="654"/>
      <c r="B121" s="690" t="s">
        <v>984</v>
      </c>
      <c r="C121" s="644"/>
      <c r="D121" s="644"/>
      <c r="E121" s="644"/>
    </row>
    <row r="122" spans="1:5">
      <c r="A122" s="654"/>
      <c r="B122" s="690" t="s">
        <v>985</v>
      </c>
      <c r="C122" s="644"/>
      <c r="D122" s="644"/>
      <c r="E122" s="644"/>
    </row>
    <row r="123" spans="1:5">
      <c r="A123" s="654"/>
      <c r="B123" s="690" t="s">
        <v>986</v>
      </c>
      <c r="C123" s="644"/>
      <c r="D123" s="644"/>
      <c r="E123" s="644"/>
    </row>
    <row r="124" spans="1:5">
      <c r="A124" s="654"/>
      <c r="B124" s="690" t="s">
        <v>987</v>
      </c>
      <c r="C124" s="644"/>
      <c r="D124" s="644"/>
      <c r="E124" s="644"/>
    </row>
    <row r="125" spans="1:5">
      <c r="A125" s="654"/>
      <c r="B125" s="690" t="s">
        <v>988</v>
      </c>
      <c r="C125" s="644"/>
      <c r="D125" s="644"/>
      <c r="E125" s="644"/>
    </row>
    <row r="126" spans="1:5">
      <c r="A126" s="654"/>
      <c r="B126" s="690" t="s">
        <v>989</v>
      </c>
      <c r="C126" s="644"/>
      <c r="D126" s="644"/>
      <c r="E126" s="644"/>
    </row>
    <row r="127" spans="1:5">
      <c r="A127" s="654"/>
      <c r="B127" s="690" t="s">
        <v>990</v>
      </c>
      <c r="C127" s="644"/>
      <c r="D127" s="644"/>
      <c r="E127" s="644"/>
    </row>
    <row r="128" spans="1:5">
      <c r="A128" s="654"/>
      <c r="B128" s="690" t="s">
        <v>991</v>
      </c>
      <c r="C128" s="644"/>
      <c r="D128" s="644"/>
      <c r="E128" s="644"/>
    </row>
    <row r="129" spans="1:5">
      <c r="A129" s="654"/>
      <c r="B129" s="690" t="s">
        <v>992</v>
      </c>
      <c r="C129" s="644"/>
      <c r="D129" s="644"/>
      <c r="E129" s="644"/>
    </row>
    <row r="130" spans="1:5">
      <c r="A130" s="654"/>
      <c r="B130" s="690" t="s">
        <v>275</v>
      </c>
      <c r="C130" s="644">
        <v>0</v>
      </c>
      <c r="D130" s="644">
        <v>0</v>
      </c>
      <c r="E130" s="644">
        <v>0</v>
      </c>
    </row>
    <row r="131" spans="1:5">
      <c r="A131" s="654"/>
      <c r="B131" s="691" t="s">
        <v>993</v>
      </c>
      <c r="C131" s="692">
        <f>SUM(C116:C130)</f>
        <v>0</v>
      </c>
      <c r="D131" s="692">
        <f>SUM(D116:D130)</f>
        <v>0</v>
      </c>
      <c r="E131" s="692">
        <f>SUM(E116:E130)</f>
        <v>0</v>
      </c>
    </row>
    <row r="132" spans="1:5">
      <c r="A132" s="654"/>
      <c r="B132" s="690"/>
      <c r="C132" s="688"/>
      <c r="D132" s="688"/>
      <c r="E132" s="688"/>
    </row>
    <row r="133" spans="1:5">
      <c r="A133" s="654"/>
      <c r="B133" s="687" t="s">
        <v>994</v>
      </c>
      <c r="C133" s="688"/>
      <c r="D133" s="688"/>
      <c r="E133" s="688"/>
    </row>
    <row r="134" spans="1:5">
      <c r="A134" s="654"/>
      <c r="B134" s="690" t="s">
        <v>995</v>
      </c>
      <c r="C134" s="644"/>
      <c r="D134" s="644"/>
      <c r="E134" s="644"/>
    </row>
    <row r="135" spans="1:5">
      <c r="A135" s="654"/>
      <c r="B135" s="690" t="s">
        <v>978</v>
      </c>
      <c r="C135" s="644"/>
      <c r="D135" s="644"/>
      <c r="E135" s="644"/>
    </row>
    <row r="136" spans="1:5">
      <c r="A136" s="654"/>
      <c r="B136" s="690" t="s">
        <v>980</v>
      </c>
      <c r="C136" s="644"/>
      <c r="D136" s="644"/>
      <c r="E136" s="644"/>
    </row>
    <row r="137" spans="1:5">
      <c r="A137" s="654"/>
      <c r="B137" s="690" t="s">
        <v>984</v>
      </c>
      <c r="C137" s="644"/>
      <c r="D137" s="644"/>
      <c r="E137" s="644"/>
    </row>
    <row r="138" spans="1:5" s="694" customFormat="1">
      <c r="A138" s="693"/>
      <c r="B138" s="690" t="s">
        <v>985</v>
      </c>
      <c r="C138" s="655"/>
      <c r="D138" s="655"/>
      <c r="E138" s="655"/>
    </row>
    <row r="139" spans="1:5" s="694" customFormat="1">
      <c r="A139" s="693"/>
      <c r="B139" s="690" t="s">
        <v>986</v>
      </c>
      <c r="C139" s="655"/>
      <c r="D139" s="655"/>
      <c r="E139" s="655"/>
    </row>
    <row r="140" spans="1:5" s="694" customFormat="1">
      <c r="A140" s="693"/>
      <c r="B140" s="690" t="s">
        <v>987</v>
      </c>
      <c r="C140" s="655"/>
      <c r="D140" s="655"/>
      <c r="E140" s="655"/>
    </row>
    <row r="141" spans="1:5" s="694" customFormat="1">
      <c r="A141" s="693"/>
      <c r="B141" s="690" t="s">
        <v>988</v>
      </c>
      <c r="C141" s="655"/>
      <c r="D141" s="655"/>
      <c r="E141" s="655"/>
    </row>
    <row r="142" spans="1:5">
      <c r="A142" s="654"/>
      <c r="B142" s="690" t="s">
        <v>992</v>
      </c>
      <c r="C142" s="644"/>
      <c r="D142" s="644"/>
      <c r="E142" s="644"/>
    </row>
    <row r="143" spans="1:5">
      <c r="A143" s="654"/>
      <c r="B143" s="690" t="s">
        <v>275</v>
      </c>
      <c r="C143" s="644"/>
      <c r="D143" s="644"/>
      <c r="E143" s="644"/>
    </row>
    <row r="144" spans="1:5">
      <c r="A144" s="654"/>
      <c r="B144" s="691" t="s">
        <v>993</v>
      </c>
      <c r="C144" s="692">
        <f>SUM(C134:C143)</f>
        <v>0</v>
      </c>
      <c r="D144" s="692">
        <f>SUM(D134:D143)</f>
        <v>0</v>
      </c>
      <c r="E144" s="692">
        <f>SUM(E134:E143)</f>
        <v>0</v>
      </c>
    </row>
    <row r="145" spans="1:9">
      <c r="A145" s="689"/>
      <c r="B145" s="695"/>
      <c r="C145" s="668"/>
      <c r="D145" s="668"/>
      <c r="E145" s="668"/>
    </row>
    <row r="146" spans="1:9">
      <c r="A146" s="689"/>
      <c r="B146" s="696" t="s">
        <v>586</v>
      </c>
      <c r="C146" s="651">
        <f>C131+C144</f>
        <v>0</v>
      </c>
      <c r="D146" s="651">
        <f>D131+D144</f>
        <v>0</v>
      </c>
      <c r="E146" s="651">
        <f>E131+E144</f>
        <v>0</v>
      </c>
    </row>
    <row r="147" spans="1:9">
      <c r="A147" s="663"/>
    </row>
    <row r="148" spans="1:9">
      <c r="A148" s="447">
        <v>31</v>
      </c>
      <c r="B148" s="631" t="s">
        <v>17</v>
      </c>
      <c r="C148" s="686"/>
      <c r="D148" s="686"/>
      <c r="E148" s="686"/>
    </row>
    <row r="149" spans="1:9" ht="47.25">
      <c r="A149" s="697"/>
      <c r="B149" s="664" t="s">
        <v>0</v>
      </c>
      <c r="C149" s="257" t="str">
        <f>C114</f>
        <v>Figures as per I-GAAP For the period ended 
March 31, 2017</v>
      </c>
      <c r="D149" s="665" t="s">
        <v>46</v>
      </c>
      <c r="E149" s="257" t="str">
        <f>E114</f>
        <v>Figures as per Ind AS For the period ended 
March 31, 2017</v>
      </c>
    </row>
    <row r="150" spans="1:9">
      <c r="A150" s="654" t="s">
        <v>996</v>
      </c>
      <c r="B150" s="690" t="s">
        <v>997</v>
      </c>
      <c r="C150" s="688"/>
      <c r="D150" s="688"/>
      <c r="E150" s="688"/>
      <c r="G150" s="698"/>
      <c r="H150" s="698"/>
      <c r="I150" s="698"/>
    </row>
    <row r="151" spans="1:9">
      <c r="A151" s="654" t="s">
        <v>998</v>
      </c>
      <c r="B151" s="690" t="s">
        <v>999</v>
      </c>
      <c r="C151" s="644">
        <v>0</v>
      </c>
      <c r="D151" s="644">
        <v>0</v>
      </c>
      <c r="E151" s="644">
        <v>0</v>
      </c>
    </row>
    <row r="152" spans="1:9">
      <c r="A152" s="654" t="s">
        <v>1000</v>
      </c>
      <c r="B152" s="690" t="s">
        <v>1001</v>
      </c>
      <c r="C152" s="644">
        <v>0</v>
      </c>
      <c r="D152" s="644">
        <v>0</v>
      </c>
      <c r="E152" s="644">
        <v>0</v>
      </c>
    </row>
    <row r="153" spans="1:9">
      <c r="A153" s="654" t="s">
        <v>1002</v>
      </c>
      <c r="B153" s="690" t="s">
        <v>1003</v>
      </c>
      <c r="C153" s="644">
        <v>0</v>
      </c>
      <c r="D153" s="644">
        <v>0</v>
      </c>
      <c r="E153" s="644">
        <v>0</v>
      </c>
    </row>
    <row r="154" spans="1:9">
      <c r="A154" s="654" t="s">
        <v>1004</v>
      </c>
      <c r="B154" s="690" t="s">
        <v>799</v>
      </c>
      <c r="C154" s="644">
        <v>0</v>
      </c>
      <c r="D154" s="644">
        <v>0</v>
      </c>
      <c r="E154" s="644">
        <v>196</v>
      </c>
    </row>
    <row r="155" spans="1:9">
      <c r="A155" s="654"/>
      <c r="B155" s="690"/>
      <c r="C155" s="688"/>
      <c r="D155" s="688"/>
      <c r="E155" s="688"/>
    </row>
    <row r="156" spans="1:9">
      <c r="A156" s="699"/>
      <c r="B156" s="696" t="s">
        <v>586</v>
      </c>
      <c r="C156" s="700">
        <f>SUM(C151:C154)</f>
        <v>0</v>
      </c>
      <c r="D156" s="700">
        <f>SUM(D151:D154)</f>
        <v>0</v>
      </c>
      <c r="E156" s="700">
        <f>SUM(E151:E154)</f>
        <v>196</v>
      </c>
      <c r="F156" s="698"/>
    </row>
    <row r="157" spans="1:9">
      <c r="A157" s="663"/>
      <c r="H157" s="698"/>
    </row>
    <row r="158" spans="1:9">
      <c r="A158" s="447">
        <v>32</v>
      </c>
      <c r="B158" s="631" t="s">
        <v>1005</v>
      </c>
      <c r="C158" s="686"/>
      <c r="D158" s="686"/>
      <c r="E158" s="686"/>
    </row>
    <row r="159" spans="1:9" ht="47.25">
      <c r="A159" s="697"/>
      <c r="B159" s="664" t="s">
        <v>0</v>
      </c>
      <c r="C159" s="257" t="str">
        <f>C149</f>
        <v>Figures as per I-GAAP For the period ended 
March 31, 2017</v>
      </c>
      <c r="D159" s="665" t="s">
        <v>46</v>
      </c>
      <c r="E159" s="257" t="str">
        <f>E149</f>
        <v>Figures as per Ind AS For the period ended 
March 31, 2017</v>
      </c>
    </row>
    <row r="160" spans="1:9">
      <c r="A160" s="654" t="s">
        <v>1006</v>
      </c>
      <c r="B160" s="701" t="s">
        <v>1007</v>
      </c>
      <c r="C160" s="644">
        <v>0</v>
      </c>
      <c r="D160" s="644">
        <v>0</v>
      </c>
      <c r="E160" s="644">
        <v>0</v>
      </c>
    </row>
    <row r="161" spans="1:7">
      <c r="A161" s="654" t="s">
        <v>1008</v>
      </c>
      <c r="B161" s="701" t="s">
        <v>1009</v>
      </c>
      <c r="C161" s="644">
        <v>0</v>
      </c>
      <c r="D161" s="644">
        <v>0</v>
      </c>
      <c r="E161" s="644">
        <v>0</v>
      </c>
    </row>
    <row r="162" spans="1:7">
      <c r="A162" s="699"/>
      <c r="B162" s="695"/>
      <c r="C162" s="649"/>
      <c r="D162" s="649"/>
      <c r="E162" s="649"/>
    </row>
    <row r="163" spans="1:7">
      <c r="A163" s="699"/>
      <c r="B163" s="696" t="s">
        <v>586</v>
      </c>
      <c r="C163" s="647">
        <f>SUM(C160:C162)</f>
        <v>0</v>
      </c>
      <c r="D163" s="647">
        <f>SUM(D160:D162)</f>
        <v>0</v>
      </c>
      <c r="E163" s="647">
        <f>SUM(E160:E162)</f>
        <v>0</v>
      </c>
    </row>
    <row r="164" spans="1:7">
      <c r="A164" s="663"/>
    </row>
    <row r="165" spans="1:7">
      <c r="A165" s="447">
        <v>33</v>
      </c>
      <c r="B165" s="631" t="s">
        <v>19</v>
      </c>
      <c r="C165" s="686"/>
      <c r="D165" s="686"/>
      <c r="E165" s="686"/>
    </row>
    <row r="166" spans="1:7" ht="47.25">
      <c r="A166" s="697"/>
      <c r="B166" s="664" t="s">
        <v>0</v>
      </c>
      <c r="C166" s="257" t="str">
        <f>C159</f>
        <v>Figures as per I-GAAP For the period ended 
March 31, 2017</v>
      </c>
      <c r="D166" s="665" t="s">
        <v>46</v>
      </c>
      <c r="E166" s="257" t="str">
        <f>E159</f>
        <v>Figures as per Ind AS For the period ended 
March 31, 2017</v>
      </c>
    </row>
    <row r="167" spans="1:7">
      <c r="A167" s="697"/>
      <c r="B167" s="679" t="s">
        <v>1010</v>
      </c>
      <c r="C167" s="702"/>
      <c r="D167" s="702"/>
      <c r="E167" s="702"/>
    </row>
    <row r="168" spans="1:7">
      <c r="A168" s="654" t="s">
        <v>1011</v>
      </c>
      <c r="B168" s="646" t="s">
        <v>1012</v>
      </c>
      <c r="C168" s="644">
        <v>0</v>
      </c>
      <c r="D168" s="644">
        <v>0</v>
      </c>
      <c r="E168" s="644">
        <v>0</v>
      </c>
    </row>
    <row r="169" spans="1:7">
      <c r="A169" s="693" t="s">
        <v>1013</v>
      </c>
      <c r="B169" s="646" t="s">
        <v>1014</v>
      </c>
      <c r="C169" s="644">
        <v>0</v>
      </c>
      <c r="D169" s="644">
        <v>0</v>
      </c>
      <c r="E169" s="644">
        <v>0</v>
      </c>
      <c r="G169" s="698"/>
    </row>
    <row r="170" spans="1:7">
      <c r="A170" s="654" t="s">
        <v>1015</v>
      </c>
      <c r="B170" s="646" t="s">
        <v>1016</v>
      </c>
      <c r="C170" s="644">
        <v>0</v>
      </c>
      <c r="D170" s="644">
        <v>0</v>
      </c>
      <c r="E170" s="644">
        <v>0</v>
      </c>
    </row>
    <row r="171" spans="1:7">
      <c r="A171" s="654" t="s">
        <v>1017</v>
      </c>
      <c r="B171" s="646" t="s">
        <v>1018</v>
      </c>
      <c r="C171" s="644">
        <v>0</v>
      </c>
      <c r="D171" s="644">
        <v>0</v>
      </c>
      <c r="E171" s="644">
        <v>0</v>
      </c>
      <c r="F171" s="694"/>
    </row>
    <row r="172" spans="1:7">
      <c r="A172" s="654" t="s">
        <v>1019</v>
      </c>
      <c r="B172" s="646" t="s">
        <v>1020</v>
      </c>
      <c r="C172" s="644">
        <v>0</v>
      </c>
      <c r="D172" s="644">
        <v>0</v>
      </c>
      <c r="E172" s="644">
        <v>0</v>
      </c>
    </row>
    <row r="173" spans="1:7">
      <c r="A173" s="689"/>
      <c r="B173" s="646" t="s">
        <v>1021</v>
      </c>
      <c r="C173" s="644">
        <v>0</v>
      </c>
      <c r="D173" s="644">
        <v>0</v>
      </c>
      <c r="E173" s="644">
        <v>0</v>
      </c>
    </row>
    <row r="174" spans="1:7">
      <c r="A174" s="654" t="s">
        <v>1022</v>
      </c>
      <c r="B174" s="646" t="s">
        <v>799</v>
      </c>
      <c r="C174" s="644">
        <v>0</v>
      </c>
      <c r="D174" s="644">
        <v>0</v>
      </c>
      <c r="E174" s="644">
        <v>0</v>
      </c>
    </row>
    <row r="175" spans="1:7">
      <c r="A175" s="654"/>
      <c r="B175" s="703" t="s">
        <v>479</v>
      </c>
      <c r="C175" s="659">
        <f>SUM(C168:C174)</f>
        <v>0</v>
      </c>
      <c r="D175" s="659">
        <f>SUM(D168:D174)</f>
        <v>0</v>
      </c>
      <c r="E175" s="659">
        <f>SUM(E168:E174)</f>
        <v>0</v>
      </c>
    </row>
    <row r="176" spans="1:7">
      <c r="A176" s="654" t="s">
        <v>1023</v>
      </c>
      <c r="B176" s="679" t="s">
        <v>1024</v>
      </c>
      <c r="C176" s="644"/>
      <c r="D176" s="644"/>
      <c r="E176" s="644"/>
    </row>
    <row r="177" spans="1:6">
      <c r="A177" s="654" t="s">
        <v>1025</v>
      </c>
      <c r="B177" s="646" t="s">
        <v>1026</v>
      </c>
      <c r="C177" s="644">
        <v>0</v>
      </c>
      <c r="D177" s="644">
        <v>0</v>
      </c>
      <c r="E177" s="644">
        <v>0</v>
      </c>
    </row>
    <row r="178" spans="1:6">
      <c r="A178" s="654" t="s">
        <v>1027</v>
      </c>
      <c r="B178" s="646" t="s">
        <v>1028</v>
      </c>
      <c r="C178" s="644">
        <v>0</v>
      </c>
      <c r="D178" s="644">
        <v>0</v>
      </c>
      <c r="E178" s="644">
        <v>0</v>
      </c>
    </row>
    <row r="179" spans="1:6">
      <c r="A179" s="654" t="s">
        <v>1029</v>
      </c>
      <c r="B179" s="646" t="s">
        <v>1030</v>
      </c>
      <c r="C179" s="644">
        <v>0</v>
      </c>
      <c r="D179" s="644">
        <v>0</v>
      </c>
      <c r="E179" s="644">
        <v>0</v>
      </c>
    </row>
    <row r="180" spans="1:6">
      <c r="A180" s="654" t="s">
        <v>1031</v>
      </c>
      <c r="B180" s="646" t="s">
        <v>1032</v>
      </c>
      <c r="C180" s="644">
        <v>0</v>
      </c>
      <c r="D180" s="644">
        <v>0</v>
      </c>
      <c r="E180" s="644">
        <v>0</v>
      </c>
    </row>
    <row r="181" spans="1:6">
      <c r="A181" s="654" t="s">
        <v>1033</v>
      </c>
      <c r="B181" s="646" t="s">
        <v>1034</v>
      </c>
      <c r="C181" s="644">
        <v>0</v>
      </c>
      <c r="D181" s="644">
        <v>0</v>
      </c>
      <c r="E181" s="644">
        <v>0</v>
      </c>
    </row>
    <row r="182" spans="1:6">
      <c r="A182" s="654" t="s">
        <v>1035</v>
      </c>
      <c r="B182" s="646" t="s">
        <v>1036</v>
      </c>
      <c r="C182" s="644">
        <v>0</v>
      </c>
      <c r="D182" s="644">
        <v>0</v>
      </c>
      <c r="E182" s="644">
        <v>0</v>
      </c>
    </row>
    <row r="183" spans="1:6">
      <c r="A183" s="654" t="s">
        <v>1037</v>
      </c>
      <c r="B183" s="646" t="s">
        <v>1038</v>
      </c>
      <c r="C183" s="644">
        <v>0</v>
      </c>
      <c r="D183" s="644">
        <v>0</v>
      </c>
      <c r="E183" s="644">
        <v>0</v>
      </c>
    </row>
    <row r="184" spans="1:6">
      <c r="A184" s="654"/>
      <c r="B184" s="646" t="s">
        <v>1039</v>
      </c>
      <c r="C184" s="644">
        <v>0</v>
      </c>
      <c r="D184" s="644">
        <v>0</v>
      </c>
      <c r="E184" s="644">
        <v>0</v>
      </c>
    </row>
    <row r="185" spans="1:6">
      <c r="A185" s="654"/>
      <c r="B185" s="646" t="s">
        <v>1040</v>
      </c>
      <c r="C185" s="644">
        <v>0</v>
      </c>
      <c r="D185" s="644">
        <v>0</v>
      </c>
      <c r="E185" s="644">
        <v>0</v>
      </c>
    </row>
    <row r="186" spans="1:6">
      <c r="A186" s="654" t="s">
        <v>1041</v>
      </c>
      <c r="B186" s="646" t="s">
        <v>1042</v>
      </c>
      <c r="C186" s="644">
        <v>0</v>
      </c>
      <c r="D186" s="644">
        <v>0</v>
      </c>
      <c r="E186" s="644">
        <v>0</v>
      </c>
      <c r="F186" s="694"/>
    </row>
    <row r="187" spans="1:6">
      <c r="A187" s="654" t="s">
        <v>1043</v>
      </c>
      <c r="B187" s="646" t="s">
        <v>1044</v>
      </c>
      <c r="C187" s="644">
        <v>0</v>
      </c>
      <c r="D187" s="644">
        <v>0</v>
      </c>
      <c r="E187" s="644">
        <v>0</v>
      </c>
    </row>
    <row r="188" spans="1:6">
      <c r="A188" s="654" t="s">
        <v>1045</v>
      </c>
      <c r="B188" s="646" t="s">
        <v>1046</v>
      </c>
      <c r="C188" s="644">
        <v>0</v>
      </c>
      <c r="D188" s="644">
        <v>0</v>
      </c>
      <c r="E188" s="644">
        <v>0</v>
      </c>
    </row>
    <row r="189" spans="1:6">
      <c r="A189" s="654" t="s">
        <v>1047</v>
      </c>
      <c r="B189" s="646" t="s">
        <v>1048</v>
      </c>
      <c r="C189" s="644">
        <v>0</v>
      </c>
      <c r="D189" s="644">
        <v>0</v>
      </c>
      <c r="E189" s="644">
        <v>0</v>
      </c>
    </row>
    <row r="190" spans="1:6">
      <c r="A190" s="654" t="s">
        <v>1049</v>
      </c>
      <c r="B190" s="646" t="s">
        <v>765</v>
      </c>
      <c r="C190" s="644">
        <v>0</v>
      </c>
      <c r="D190" s="644">
        <v>0</v>
      </c>
      <c r="E190" s="644">
        <v>0</v>
      </c>
    </row>
    <row r="191" spans="1:6">
      <c r="A191" s="654" t="s">
        <v>1050</v>
      </c>
      <c r="B191" s="646" t="s">
        <v>1051</v>
      </c>
      <c r="C191" s="644"/>
      <c r="D191" s="644"/>
      <c r="E191" s="644"/>
    </row>
    <row r="192" spans="1:6">
      <c r="A192" s="654"/>
      <c r="B192" s="704" t="s">
        <v>1052</v>
      </c>
      <c r="C192" s="644"/>
      <c r="D192" s="644"/>
      <c r="E192" s="644"/>
    </row>
    <row r="193" spans="1:5">
      <c r="A193" s="654"/>
      <c r="B193" s="704" t="s">
        <v>1053</v>
      </c>
      <c r="C193" s="644">
        <v>0</v>
      </c>
      <c r="D193" s="644">
        <v>0</v>
      </c>
      <c r="E193" s="644">
        <v>0</v>
      </c>
    </row>
    <row r="194" spans="1:5">
      <c r="A194" s="654"/>
      <c r="B194" s="704" t="s">
        <v>1054</v>
      </c>
      <c r="C194" s="644">
        <v>0</v>
      </c>
      <c r="D194" s="644">
        <v>0</v>
      </c>
      <c r="E194" s="644">
        <v>0</v>
      </c>
    </row>
    <row r="195" spans="1:5">
      <c r="A195" s="654"/>
      <c r="B195" s="704" t="s">
        <v>1055</v>
      </c>
      <c r="C195" s="644"/>
      <c r="D195" s="644"/>
      <c r="E195" s="644"/>
    </row>
    <row r="196" spans="1:5">
      <c r="A196" s="654"/>
      <c r="B196" s="704" t="s">
        <v>1053</v>
      </c>
      <c r="C196" s="644">
        <v>0</v>
      </c>
      <c r="D196" s="644">
        <v>0</v>
      </c>
      <c r="E196" s="644">
        <v>0</v>
      </c>
    </row>
    <row r="197" spans="1:5">
      <c r="A197" s="654"/>
      <c r="B197" s="704" t="s">
        <v>1054</v>
      </c>
      <c r="C197" s="644">
        <v>0</v>
      </c>
      <c r="D197" s="644">
        <v>0</v>
      </c>
      <c r="E197" s="644">
        <v>0</v>
      </c>
    </row>
    <row r="198" spans="1:5">
      <c r="A198" s="654" t="s">
        <v>1056</v>
      </c>
      <c r="B198" s="646" t="s">
        <v>1057</v>
      </c>
      <c r="C198" s="644">
        <v>0</v>
      </c>
      <c r="D198" s="644">
        <v>0</v>
      </c>
      <c r="E198" s="644">
        <v>0</v>
      </c>
    </row>
    <row r="199" spans="1:5">
      <c r="A199" s="654" t="s">
        <v>1058</v>
      </c>
      <c r="B199" s="646" t="s">
        <v>1059</v>
      </c>
      <c r="C199" s="644">
        <v>0</v>
      </c>
      <c r="D199" s="644">
        <v>0</v>
      </c>
      <c r="E199" s="644">
        <v>0</v>
      </c>
    </row>
    <row r="200" spans="1:5">
      <c r="A200" s="654" t="s">
        <v>1060</v>
      </c>
      <c r="B200" s="646" t="s">
        <v>1061</v>
      </c>
      <c r="C200" s="644">
        <v>0</v>
      </c>
      <c r="D200" s="644">
        <v>0</v>
      </c>
      <c r="E200" s="644">
        <v>0</v>
      </c>
    </row>
    <row r="201" spans="1:5">
      <c r="A201" s="689" t="s">
        <v>1062</v>
      </c>
      <c r="B201" s="646" t="s">
        <v>1063</v>
      </c>
      <c r="C201" s="644">
        <v>0</v>
      </c>
      <c r="D201" s="644">
        <v>0</v>
      </c>
      <c r="E201" s="644">
        <v>0</v>
      </c>
    </row>
    <row r="202" spans="1:5">
      <c r="A202" s="654" t="s">
        <v>1064</v>
      </c>
      <c r="B202" s="646" t="s">
        <v>1065</v>
      </c>
      <c r="C202" s="644">
        <v>0</v>
      </c>
      <c r="D202" s="644">
        <v>0</v>
      </c>
      <c r="E202" s="644">
        <v>0</v>
      </c>
    </row>
    <row r="203" spans="1:5">
      <c r="A203" s="654" t="s">
        <v>1066</v>
      </c>
      <c r="B203" s="646" t="s">
        <v>1067</v>
      </c>
      <c r="C203" s="644">
        <v>0</v>
      </c>
      <c r="D203" s="644">
        <v>0</v>
      </c>
      <c r="E203" s="644">
        <v>0</v>
      </c>
    </row>
    <row r="204" spans="1:5" ht="13.9" customHeight="1">
      <c r="A204" s="705" t="s">
        <v>1068</v>
      </c>
      <c r="B204" s="657" t="s">
        <v>1069</v>
      </c>
      <c r="C204" s="644">
        <v>0</v>
      </c>
      <c r="D204" s="644">
        <v>0</v>
      </c>
      <c r="E204" s="644">
        <v>0</v>
      </c>
    </row>
    <row r="205" spans="1:5">
      <c r="A205" s="689"/>
      <c r="B205" s="646" t="s">
        <v>1070</v>
      </c>
      <c r="C205" s="644">
        <v>0</v>
      </c>
      <c r="D205" s="644">
        <v>0</v>
      </c>
      <c r="E205" s="644">
        <v>0</v>
      </c>
    </row>
    <row r="206" spans="1:5">
      <c r="A206" s="654" t="s">
        <v>1071</v>
      </c>
      <c r="B206" s="646" t="s">
        <v>1072</v>
      </c>
      <c r="C206" s="644">
        <v>0</v>
      </c>
      <c r="D206" s="644">
        <v>0</v>
      </c>
      <c r="E206" s="644">
        <v>0</v>
      </c>
    </row>
    <row r="207" spans="1:5">
      <c r="A207" s="654" t="s">
        <v>1073</v>
      </c>
      <c r="B207" s="646" t="s">
        <v>1074</v>
      </c>
      <c r="C207" s="644">
        <v>0</v>
      </c>
      <c r="D207" s="644">
        <v>0</v>
      </c>
      <c r="E207" s="644">
        <v>0</v>
      </c>
    </row>
    <row r="208" spans="1:5">
      <c r="A208" s="654" t="s">
        <v>1075</v>
      </c>
      <c r="B208" s="646" t="s">
        <v>1076</v>
      </c>
      <c r="C208" s="644">
        <v>0</v>
      </c>
      <c r="D208" s="644">
        <v>0</v>
      </c>
      <c r="E208" s="644">
        <v>0</v>
      </c>
    </row>
    <row r="209" spans="1:9" s="694" customFormat="1">
      <c r="A209" s="693"/>
      <c r="B209" s="706" t="s">
        <v>1077</v>
      </c>
      <c r="C209" s="644">
        <v>0</v>
      </c>
      <c r="D209" s="644">
        <v>0</v>
      </c>
      <c r="E209" s="644">
        <v>0</v>
      </c>
      <c r="H209" s="707"/>
    </row>
    <row r="210" spans="1:9" s="694" customFormat="1">
      <c r="A210" s="693"/>
      <c r="B210" s="703" t="s">
        <v>479</v>
      </c>
      <c r="C210" s="659">
        <f>SUM(C177:C209)</f>
        <v>0</v>
      </c>
      <c r="D210" s="659">
        <f>SUM(D177:D209)</f>
        <v>0</v>
      </c>
      <c r="E210" s="659">
        <f>SUM(E177:E209)</f>
        <v>0</v>
      </c>
      <c r="H210" s="707"/>
    </row>
    <row r="211" spans="1:9" s="694" customFormat="1">
      <c r="A211" s="693"/>
      <c r="B211" s="708" t="s">
        <v>1078</v>
      </c>
      <c r="C211" s="644"/>
      <c r="D211" s="644"/>
      <c r="E211" s="644"/>
      <c r="H211" s="707"/>
    </row>
    <row r="212" spans="1:9" s="694" customFormat="1">
      <c r="A212" s="693"/>
      <c r="B212" s="706" t="s">
        <v>1079</v>
      </c>
      <c r="C212" s="644">
        <v>0</v>
      </c>
      <c r="D212" s="644">
        <v>0</v>
      </c>
      <c r="E212" s="644">
        <v>0</v>
      </c>
      <c r="H212" s="707"/>
    </row>
    <row r="213" spans="1:9" s="694" customFormat="1">
      <c r="A213" s="693"/>
      <c r="B213" s="706" t="s">
        <v>1080</v>
      </c>
      <c r="C213" s="644">
        <v>0</v>
      </c>
      <c r="D213" s="644">
        <v>0</v>
      </c>
      <c r="E213" s="644">
        <v>0</v>
      </c>
      <c r="H213" s="707"/>
    </row>
    <row r="214" spans="1:9" s="694" customFormat="1">
      <c r="A214" s="693"/>
      <c r="B214" s="706" t="s">
        <v>1081</v>
      </c>
      <c r="C214" s="644">
        <v>0</v>
      </c>
      <c r="D214" s="644">
        <v>0</v>
      </c>
      <c r="E214" s="644">
        <v>0</v>
      </c>
      <c r="H214" s="707"/>
    </row>
    <row r="215" spans="1:9" s="694" customFormat="1">
      <c r="A215" s="693"/>
      <c r="B215" s="706" t="s">
        <v>1000</v>
      </c>
      <c r="C215" s="644">
        <v>0</v>
      </c>
      <c r="D215" s="644">
        <v>0</v>
      </c>
      <c r="E215" s="644">
        <v>0</v>
      </c>
      <c r="H215" s="707"/>
    </row>
    <row r="216" spans="1:9" s="694" customFormat="1">
      <c r="A216" s="693"/>
      <c r="B216" s="706" t="s">
        <v>1082</v>
      </c>
      <c r="C216" s="644">
        <v>0</v>
      </c>
      <c r="D216" s="644">
        <v>0</v>
      </c>
      <c r="E216" s="644">
        <v>0</v>
      </c>
      <c r="H216" s="707"/>
    </row>
    <row r="217" spans="1:9" s="694" customFormat="1">
      <c r="A217" s="693"/>
      <c r="B217" s="706" t="s">
        <v>1083</v>
      </c>
      <c r="C217" s="644">
        <v>0</v>
      </c>
      <c r="D217" s="644">
        <v>0</v>
      </c>
      <c r="E217" s="644">
        <v>0</v>
      </c>
      <c r="H217" s="707"/>
    </row>
    <row r="218" spans="1:9" s="694" customFormat="1">
      <c r="A218" s="693"/>
      <c r="B218" s="706" t="s">
        <v>1084</v>
      </c>
      <c r="C218" s="644">
        <v>0</v>
      </c>
      <c r="D218" s="644">
        <v>0</v>
      </c>
      <c r="E218" s="644">
        <v>0</v>
      </c>
      <c r="H218" s="707"/>
    </row>
    <row r="219" spans="1:9" s="694" customFormat="1">
      <c r="A219" s="693"/>
      <c r="B219" s="706" t="s">
        <v>1085</v>
      </c>
      <c r="C219" s="644">
        <v>0</v>
      </c>
      <c r="D219" s="644">
        <v>0</v>
      </c>
      <c r="E219" s="644">
        <v>0</v>
      </c>
      <c r="H219" s="707"/>
    </row>
    <row r="220" spans="1:9" s="694" customFormat="1">
      <c r="A220" s="693"/>
      <c r="B220" s="703" t="s">
        <v>479</v>
      </c>
      <c r="C220" s="659">
        <f>SUM(C212:C219)</f>
        <v>0</v>
      </c>
      <c r="D220" s="659">
        <f>SUM(D212:D219)</f>
        <v>0</v>
      </c>
      <c r="E220" s="659">
        <f>SUM(E212:E219)</f>
        <v>0</v>
      </c>
      <c r="H220" s="707"/>
    </row>
    <row r="221" spans="1:9" s="694" customFormat="1">
      <c r="A221" s="693"/>
      <c r="B221" s="706"/>
      <c r="C221" s="688"/>
      <c r="D221" s="688"/>
      <c r="E221" s="688"/>
      <c r="H221" s="707"/>
    </row>
    <row r="222" spans="1:9">
      <c r="A222" s="709"/>
      <c r="B222" s="696" t="s">
        <v>586</v>
      </c>
      <c r="C222" s="700">
        <f>C175+C210+C220</f>
        <v>0</v>
      </c>
      <c r="D222" s="700">
        <f>D175+D210+D220</f>
        <v>0</v>
      </c>
      <c r="E222" s="700">
        <f>E175+E210+E220</f>
        <v>0</v>
      </c>
      <c r="F222" s="698"/>
      <c r="H222" s="698"/>
      <c r="I222" s="698"/>
    </row>
    <row r="223" spans="1:9">
      <c r="C223" s="710"/>
      <c r="D223" s="710"/>
      <c r="E223" s="710"/>
    </row>
    <row r="224" spans="1:9">
      <c r="A224" s="685"/>
      <c r="C224" s="710"/>
      <c r="D224" s="710"/>
      <c r="E224" s="710"/>
    </row>
    <row r="225" spans="1:5">
      <c r="A225" s="711" t="s">
        <v>1086</v>
      </c>
      <c r="C225" s="710"/>
      <c r="D225" s="710"/>
      <c r="E225" s="710"/>
    </row>
    <row r="226" spans="1:5">
      <c r="A226" s="711"/>
      <c r="C226" s="710"/>
      <c r="D226" s="710"/>
      <c r="E226" s="710"/>
    </row>
    <row r="227" spans="1:5" ht="47.25">
      <c r="A227" s="711"/>
      <c r="B227" s="664" t="s">
        <v>0</v>
      </c>
      <c r="C227" s="257" t="str">
        <f>C166</f>
        <v>Figures as per I-GAAP For the period ended 
March 31, 2017</v>
      </c>
      <c r="D227" s="665" t="s">
        <v>46</v>
      </c>
      <c r="E227" s="257" t="str">
        <f>E166</f>
        <v>Figures as per Ind AS For the period ended 
March 31, 2017</v>
      </c>
    </row>
    <row r="228" spans="1:5">
      <c r="A228" s="685"/>
      <c r="B228" s="712" t="s">
        <v>1087</v>
      </c>
      <c r="C228" s="713"/>
      <c r="D228" s="713"/>
      <c r="E228" s="713"/>
    </row>
    <row r="229" spans="1:5">
      <c r="A229" s="685"/>
      <c r="B229" s="714" t="s">
        <v>1088</v>
      </c>
      <c r="C229" s="688"/>
      <c r="D229" s="688"/>
      <c r="E229" s="688"/>
    </row>
    <row r="230" spans="1:5">
      <c r="B230" s="714" t="s">
        <v>1089</v>
      </c>
      <c r="C230" s="688"/>
      <c r="D230" s="688"/>
      <c r="E230" s="688"/>
    </row>
    <row r="231" spans="1:5">
      <c r="B231" s="714" t="s">
        <v>1090</v>
      </c>
      <c r="C231" s="688"/>
      <c r="D231" s="688"/>
      <c r="E231" s="688"/>
    </row>
    <row r="232" spans="1:5">
      <c r="B232" s="714" t="s">
        <v>1091</v>
      </c>
      <c r="C232" s="688"/>
      <c r="D232" s="688"/>
      <c r="E232" s="688"/>
    </row>
    <row r="233" spans="1:5">
      <c r="B233" s="715"/>
      <c r="C233" s="688"/>
      <c r="D233" s="688"/>
      <c r="E233" s="688"/>
    </row>
    <row r="234" spans="1:5">
      <c r="B234" s="716" t="s">
        <v>1092</v>
      </c>
      <c r="C234" s="717"/>
      <c r="D234" s="717"/>
      <c r="E234" s="717"/>
    </row>
    <row r="235" spans="1:5">
      <c r="B235" s="715"/>
      <c r="C235" s="688"/>
      <c r="D235" s="688"/>
      <c r="E235" s="688"/>
    </row>
    <row r="236" spans="1:5">
      <c r="B236" s="715" t="s">
        <v>1093</v>
      </c>
      <c r="C236" s="688"/>
      <c r="D236" s="688"/>
      <c r="E236" s="688"/>
    </row>
    <row r="237" spans="1:5">
      <c r="B237" s="714" t="s">
        <v>422</v>
      </c>
      <c r="C237" s="688"/>
      <c r="D237" s="688"/>
      <c r="E237" s="688"/>
    </row>
    <row r="238" spans="1:5">
      <c r="B238" s="714" t="s">
        <v>409</v>
      </c>
      <c r="C238" s="688"/>
      <c r="D238" s="688"/>
      <c r="E238" s="688"/>
    </row>
    <row r="239" spans="1:5">
      <c r="B239" s="714" t="s">
        <v>1094</v>
      </c>
      <c r="C239" s="688"/>
      <c r="D239" s="688"/>
      <c r="E239" s="688"/>
    </row>
    <row r="240" spans="1:5">
      <c r="B240" s="714" t="s">
        <v>1095</v>
      </c>
      <c r="C240" s="688"/>
      <c r="D240" s="688"/>
      <c r="E240" s="688"/>
    </row>
    <row r="241" spans="2:5">
      <c r="B241" s="714" t="s">
        <v>96</v>
      </c>
      <c r="C241" s="688"/>
      <c r="D241" s="688"/>
      <c r="E241" s="688"/>
    </row>
    <row r="242" spans="2:5">
      <c r="B242" s="714" t="s">
        <v>1096</v>
      </c>
      <c r="C242" s="688"/>
      <c r="D242" s="688"/>
      <c r="E242" s="688"/>
    </row>
    <row r="243" spans="2:5">
      <c r="B243" s="715"/>
      <c r="C243" s="688"/>
      <c r="D243" s="688"/>
      <c r="E243" s="688"/>
    </row>
    <row r="244" spans="2:5">
      <c r="B244" s="716" t="s">
        <v>1097</v>
      </c>
      <c r="C244" s="717"/>
      <c r="D244" s="717"/>
      <c r="E244" s="717"/>
    </row>
    <row r="245" spans="2:5">
      <c r="B245" s="715"/>
      <c r="C245" s="688"/>
      <c r="D245" s="688"/>
      <c r="E245" s="688"/>
    </row>
    <row r="246" spans="2:5">
      <c r="B246" s="714" t="s">
        <v>1098</v>
      </c>
      <c r="C246" s="688"/>
      <c r="D246" s="688"/>
      <c r="E246" s="688"/>
    </row>
    <row r="247" spans="2:5">
      <c r="B247" s="715"/>
      <c r="C247" s="688"/>
      <c r="D247" s="688"/>
      <c r="E247" s="688"/>
    </row>
    <row r="248" spans="2:5">
      <c r="B248" s="715" t="s">
        <v>1099</v>
      </c>
      <c r="C248" s="688"/>
      <c r="D248" s="688"/>
      <c r="E248" s="688"/>
    </row>
    <row r="249" spans="2:5">
      <c r="B249" s="714" t="s">
        <v>422</v>
      </c>
      <c r="C249" s="688"/>
      <c r="D249" s="688"/>
      <c r="E249" s="688"/>
    </row>
    <row r="250" spans="2:5">
      <c r="B250" s="714" t="s">
        <v>409</v>
      </c>
      <c r="C250" s="688"/>
      <c r="D250" s="688"/>
      <c r="E250" s="688"/>
    </row>
    <row r="251" spans="2:5">
      <c r="B251" s="714" t="s">
        <v>1094</v>
      </c>
      <c r="C251" s="688"/>
      <c r="D251" s="688"/>
      <c r="E251" s="688"/>
    </row>
    <row r="252" spans="2:5">
      <c r="B252" s="714" t="s">
        <v>1095</v>
      </c>
      <c r="C252" s="688"/>
      <c r="D252" s="688"/>
      <c r="E252" s="688"/>
    </row>
    <row r="253" spans="2:5">
      <c r="B253" s="714" t="s">
        <v>1100</v>
      </c>
      <c r="C253" s="688"/>
      <c r="D253" s="688"/>
      <c r="E253" s="688"/>
    </row>
    <row r="254" spans="2:5">
      <c r="B254" s="715"/>
      <c r="C254" s="688"/>
      <c r="D254" s="688"/>
      <c r="E254" s="688"/>
    </row>
    <row r="255" spans="2:5">
      <c r="B255" s="716" t="s">
        <v>1101</v>
      </c>
      <c r="C255" s="717"/>
      <c r="D255" s="717"/>
      <c r="E255" s="717"/>
    </row>
    <row r="256" spans="2:5">
      <c r="B256" s="715"/>
      <c r="C256" s="688"/>
      <c r="D256" s="688"/>
      <c r="E256" s="688"/>
    </row>
    <row r="257" spans="2:5">
      <c r="B257" s="715" t="s">
        <v>1102</v>
      </c>
      <c r="C257" s="688"/>
      <c r="D257" s="688"/>
      <c r="E257" s="688"/>
    </row>
    <row r="258" spans="2:5">
      <c r="B258" s="714" t="s">
        <v>1103</v>
      </c>
      <c r="C258" s="688"/>
      <c r="D258" s="688"/>
      <c r="E258" s="688"/>
    </row>
    <row r="259" spans="2:5">
      <c r="B259" s="714" t="s">
        <v>1104</v>
      </c>
      <c r="C259" s="688"/>
      <c r="D259" s="688"/>
      <c r="E259" s="688"/>
    </row>
    <row r="260" spans="2:5">
      <c r="B260" s="714" t="s">
        <v>1105</v>
      </c>
      <c r="C260" s="688"/>
      <c r="D260" s="688"/>
      <c r="E260" s="688"/>
    </row>
    <row r="261" spans="2:5">
      <c r="B261" s="714" t="s">
        <v>1106</v>
      </c>
      <c r="C261" s="688"/>
      <c r="D261" s="688"/>
      <c r="E261" s="688"/>
    </row>
    <row r="262" spans="2:5">
      <c r="B262" s="714" t="s">
        <v>1034</v>
      </c>
      <c r="C262" s="688">
        <v>0</v>
      </c>
      <c r="D262" s="688">
        <v>0</v>
      </c>
      <c r="E262" s="688">
        <v>0</v>
      </c>
    </row>
    <row r="263" spans="2:5">
      <c r="B263" s="714" t="s">
        <v>1107</v>
      </c>
      <c r="C263" s="688"/>
      <c r="D263" s="688"/>
      <c r="E263" s="688"/>
    </row>
    <row r="264" spans="2:5">
      <c r="B264" s="714" t="s">
        <v>1108</v>
      </c>
      <c r="C264" s="688"/>
      <c r="D264" s="688"/>
      <c r="E264" s="688"/>
    </row>
    <row r="265" spans="2:5">
      <c r="B265" s="714" t="s">
        <v>1109</v>
      </c>
      <c r="C265" s="688"/>
      <c r="D265" s="688"/>
      <c r="E265" s="688"/>
    </row>
    <row r="266" spans="2:5">
      <c r="B266" s="714" t="s">
        <v>1110</v>
      </c>
      <c r="C266" s="688"/>
      <c r="D266" s="688"/>
      <c r="E266" s="688"/>
    </row>
    <row r="267" spans="2:5">
      <c r="B267" s="714" t="s">
        <v>1111</v>
      </c>
      <c r="C267" s="688"/>
      <c r="D267" s="688"/>
      <c r="E267" s="688"/>
    </row>
    <row r="268" spans="2:5">
      <c r="B268" s="714" t="s">
        <v>1112</v>
      </c>
      <c r="C268" s="688"/>
      <c r="D268" s="688"/>
      <c r="E268" s="688"/>
    </row>
    <row r="269" spans="2:5">
      <c r="B269" s="714" t="s">
        <v>1108</v>
      </c>
      <c r="C269" s="688"/>
      <c r="D269" s="688"/>
      <c r="E269" s="688"/>
    </row>
    <row r="270" spans="2:5">
      <c r="B270" s="714" t="s">
        <v>1109</v>
      </c>
      <c r="C270" s="688"/>
      <c r="D270" s="688"/>
      <c r="E270" s="688"/>
    </row>
    <row r="271" spans="2:5">
      <c r="B271" s="714" t="s">
        <v>1110</v>
      </c>
      <c r="C271" s="688"/>
      <c r="D271" s="688"/>
      <c r="E271" s="688"/>
    </row>
    <row r="272" spans="2:5">
      <c r="B272" s="714" t="s">
        <v>1111</v>
      </c>
      <c r="C272" s="688"/>
      <c r="D272" s="688"/>
      <c r="E272" s="688"/>
    </row>
    <row r="273" spans="1:5">
      <c r="B273" s="714" t="s">
        <v>1113</v>
      </c>
      <c r="C273" s="688"/>
      <c r="D273" s="688"/>
      <c r="E273" s="688"/>
    </row>
    <row r="274" spans="1:5">
      <c r="B274" s="714" t="s">
        <v>1114</v>
      </c>
      <c r="C274" s="688"/>
      <c r="D274" s="688"/>
      <c r="E274" s="688"/>
    </row>
    <row r="275" spans="1:5">
      <c r="B275" s="714" t="s">
        <v>1115</v>
      </c>
      <c r="C275" s="688"/>
      <c r="D275" s="688"/>
      <c r="E275" s="688"/>
    </row>
    <row r="276" spans="1:5">
      <c r="B276" s="716" t="s">
        <v>1116</v>
      </c>
      <c r="C276" s="717">
        <f>+SUM(C258:C275)</f>
        <v>0</v>
      </c>
      <c r="D276" s="717">
        <f>+SUM(D258:D275)</f>
        <v>0</v>
      </c>
      <c r="E276" s="717">
        <f>+SUM(E258:E275)</f>
        <v>0</v>
      </c>
    </row>
    <row r="277" spans="1:5">
      <c r="B277" s="715"/>
      <c r="C277" s="688"/>
      <c r="D277" s="688"/>
      <c r="E277" s="688"/>
    </row>
    <row r="278" spans="1:5">
      <c r="B278" s="718" t="s">
        <v>1117</v>
      </c>
      <c r="C278" s="668">
        <f>C234+C244+C255+C276</f>
        <v>0</v>
      </c>
      <c r="D278" s="668">
        <f>D234+D244+D255+D276</f>
        <v>0</v>
      </c>
      <c r="E278" s="668">
        <f>E234+E244+E255+E276</f>
        <v>0</v>
      </c>
    </row>
    <row r="279" spans="1:5">
      <c r="B279" s="711"/>
      <c r="C279" s="719"/>
      <c r="D279" s="719"/>
      <c r="E279" s="719"/>
    </row>
    <row r="280" spans="1:5">
      <c r="A280" s="720" t="s">
        <v>1118</v>
      </c>
      <c r="B280" s="721"/>
      <c r="C280" s="717"/>
      <c r="D280" s="717"/>
      <c r="E280" s="717">
        <f>C280-D280</f>
        <v>0</v>
      </c>
    </row>
    <row r="281" spans="1:5">
      <c r="B281" s="711"/>
      <c r="C281" s="719"/>
      <c r="D281" s="719"/>
      <c r="E281" s="719"/>
    </row>
    <row r="282" spans="1:5">
      <c r="B282" s="711"/>
      <c r="C282" s="719"/>
      <c r="D282" s="719"/>
      <c r="E282" s="719"/>
    </row>
    <row r="283" spans="1:5" s="99" customFormat="1">
      <c r="A283" s="722" t="s">
        <v>1119</v>
      </c>
      <c r="C283" s="632"/>
      <c r="D283" s="632"/>
      <c r="E283" s="632"/>
    </row>
    <row r="284" spans="1:5" s="99" customFormat="1">
      <c r="B284" s="100"/>
      <c r="C284" s="632"/>
      <c r="D284" s="632"/>
      <c r="E284" s="632"/>
    </row>
    <row r="285" spans="1:5" s="99" customFormat="1">
      <c r="B285" s="100" t="s">
        <v>1120</v>
      </c>
      <c r="C285" s="632"/>
      <c r="D285" s="632"/>
      <c r="E285" s="632"/>
    </row>
    <row r="286" spans="1:5" s="99" customFormat="1" ht="47.25">
      <c r="B286" s="723" t="s">
        <v>0</v>
      </c>
      <c r="C286" s="638" t="str">
        <f>C227</f>
        <v>Figures as per I-GAAP For the period ended 
March 31, 2017</v>
      </c>
      <c r="D286" s="638" t="str">
        <f>D227</f>
        <v>Adjustments</v>
      </c>
      <c r="E286" s="638" t="str">
        <f>E227</f>
        <v>Figures as per Ind AS For the period ended 
March 31, 2017</v>
      </c>
    </row>
    <row r="287" spans="1:5" s="99" customFormat="1">
      <c r="B287" s="724" t="s">
        <v>1121</v>
      </c>
      <c r="C287" s="680"/>
      <c r="D287" s="725"/>
      <c r="E287" s="680"/>
    </row>
    <row r="288" spans="1:5" s="99" customFormat="1">
      <c r="B288" s="726" t="s">
        <v>1122</v>
      </c>
      <c r="C288" s="727"/>
      <c r="D288" s="725"/>
      <c r="E288" s="641"/>
    </row>
    <row r="289" spans="2:5" s="99" customFormat="1">
      <c r="B289" s="728" t="s">
        <v>1123</v>
      </c>
      <c r="C289" s="727"/>
      <c r="D289" s="725"/>
      <c r="E289" s="641"/>
    </row>
    <row r="290" spans="2:5" s="99" customFormat="1">
      <c r="B290" s="729" t="s">
        <v>1124</v>
      </c>
      <c r="C290" s="730">
        <f>SUM(C288:C289)</f>
        <v>0</v>
      </c>
      <c r="D290" s="725"/>
      <c r="E290" s="641"/>
    </row>
    <row r="291" spans="2:5" s="99" customFormat="1">
      <c r="B291" s="729" t="s">
        <v>1125</v>
      </c>
      <c r="C291" s="641"/>
      <c r="D291" s="725"/>
      <c r="E291" s="641"/>
    </row>
    <row r="292" spans="2:5" s="99" customFormat="1">
      <c r="B292" s="726" t="s">
        <v>1126</v>
      </c>
      <c r="C292" s="727"/>
      <c r="D292" s="725"/>
      <c r="E292" s="641"/>
    </row>
    <row r="293" spans="2:5" s="99" customFormat="1">
      <c r="B293" s="726" t="s">
        <v>1127</v>
      </c>
      <c r="C293" s="727"/>
      <c r="D293" s="725"/>
      <c r="E293" s="641"/>
    </row>
    <row r="294" spans="2:5" s="99" customFormat="1">
      <c r="B294" s="726" t="s">
        <v>1128</v>
      </c>
      <c r="C294" s="727"/>
      <c r="D294" s="725"/>
      <c r="E294" s="641"/>
    </row>
    <row r="295" spans="2:5" s="99" customFormat="1">
      <c r="B295" s="731" t="s">
        <v>1129</v>
      </c>
      <c r="C295" s="730">
        <f>SUM(C292:C294)</f>
        <v>0</v>
      </c>
      <c r="D295" s="725"/>
      <c r="E295" s="649"/>
    </row>
    <row r="296" spans="2:5" s="99" customFormat="1">
      <c r="B296" s="732" t="s">
        <v>716</v>
      </c>
      <c r="C296" s="651">
        <f>C295+C290</f>
        <v>0</v>
      </c>
      <c r="D296" s="647"/>
      <c r="E296" s="647"/>
    </row>
    <row r="297" spans="2:5" s="99" customFormat="1">
      <c r="C297" s="632"/>
      <c r="D297" s="632"/>
      <c r="E297" s="632"/>
    </row>
    <row r="298" spans="2:5" s="99" customFormat="1">
      <c r="B298" s="100" t="s">
        <v>1130</v>
      </c>
      <c r="C298" s="632"/>
      <c r="D298" s="632"/>
      <c r="E298" s="632"/>
    </row>
    <row r="299" spans="2:5" s="99" customFormat="1" ht="47.25">
      <c r="B299" s="723" t="s">
        <v>0</v>
      </c>
      <c r="C299" s="638" t="str">
        <f>C286</f>
        <v>Figures as per I-GAAP For the period ended 
March 31, 2017</v>
      </c>
      <c r="D299" s="733" t="str">
        <f>D286</f>
        <v>Adjustments</v>
      </c>
      <c r="E299" s="734" t="str">
        <f>E286</f>
        <v>Figures as per Ind AS For the period ended 
March 31, 2017</v>
      </c>
    </row>
    <row r="300" spans="2:5" s="99" customFormat="1">
      <c r="B300" s="735" t="s">
        <v>1131</v>
      </c>
      <c r="C300" s="727"/>
      <c r="D300" s="647"/>
      <c r="E300" s="647"/>
    </row>
    <row r="301" spans="2:5" s="99" customFormat="1">
      <c r="B301" s="732" t="s">
        <v>11</v>
      </c>
      <c r="C301" s="651">
        <f>SUM(C300:C300)</f>
        <v>0</v>
      </c>
      <c r="D301" s="651">
        <f>SUM(D300:D300)</f>
        <v>0</v>
      </c>
      <c r="E301" s="651">
        <f>SUM(E300:E300)</f>
        <v>0</v>
      </c>
    </row>
    <row r="302" spans="2:5" s="99" customFormat="1">
      <c r="C302" s="632"/>
      <c r="D302" s="632"/>
      <c r="E302" s="632"/>
    </row>
    <row r="303" spans="2:5" s="99" customFormat="1">
      <c r="B303" s="100" t="s">
        <v>1132</v>
      </c>
      <c r="C303" s="632"/>
      <c r="D303" s="632"/>
      <c r="E303" s="632"/>
    </row>
    <row r="304" spans="2:5" s="99" customFormat="1">
      <c r="B304" s="99" t="s">
        <v>1133</v>
      </c>
      <c r="C304" s="632"/>
      <c r="D304" s="632"/>
      <c r="E304" s="632"/>
    </row>
    <row r="305" spans="2:5" s="99" customFormat="1" ht="47.25">
      <c r="B305" s="723" t="s">
        <v>0</v>
      </c>
      <c r="C305" s="637" t="str">
        <f>C299</f>
        <v>Figures as per I-GAAP For the period ended 
March 31, 2017</v>
      </c>
      <c r="D305" s="637" t="str">
        <f>D299</f>
        <v>Adjustments</v>
      </c>
      <c r="E305" s="637" t="str">
        <f>E299</f>
        <v>Figures as per Ind AS For the period ended 
March 31, 2017</v>
      </c>
    </row>
    <row r="306" spans="2:5" s="99" customFormat="1">
      <c r="B306" s="736" t="s">
        <v>1134</v>
      </c>
      <c r="C306" s="680"/>
      <c r="D306" s="680"/>
      <c r="E306" s="737"/>
    </row>
    <row r="307" spans="2:5" s="99" customFormat="1">
      <c r="B307" s="738" t="s">
        <v>1135</v>
      </c>
      <c r="C307" s="727"/>
      <c r="D307" s="641"/>
      <c r="E307" s="681"/>
    </row>
    <row r="308" spans="2:5" s="99" customFormat="1">
      <c r="B308" s="726" t="s">
        <v>1136</v>
      </c>
      <c r="C308" s="727"/>
      <c r="D308" s="641"/>
      <c r="E308" s="681"/>
    </row>
    <row r="309" spans="2:5" s="99" customFormat="1">
      <c r="B309" s="729" t="s">
        <v>479</v>
      </c>
      <c r="C309" s="651">
        <f>SUM(C307:C308)</f>
        <v>0</v>
      </c>
      <c r="D309" s="647"/>
      <c r="E309" s="739"/>
    </row>
    <row r="310" spans="2:5" s="99" customFormat="1">
      <c r="B310" s="729" t="s">
        <v>1137</v>
      </c>
      <c r="C310" s="641"/>
      <c r="D310" s="641"/>
      <c r="E310" s="681"/>
    </row>
    <row r="311" spans="2:5" s="99" customFormat="1">
      <c r="B311" s="726" t="s">
        <v>1138</v>
      </c>
      <c r="C311" s="727"/>
      <c r="D311" s="641"/>
      <c r="E311" s="681"/>
    </row>
    <row r="312" spans="2:5" s="99" customFormat="1">
      <c r="B312" s="726" t="s">
        <v>1139</v>
      </c>
      <c r="C312" s="727"/>
      <c r="D312" s="641"/>
      <c r="E312" s="681"/>
    </row>
    <row r="313" spans="2:5" s="99" customFormat="1">
      <c r="B313" s="726" t="s">
        <v>1140</v>
      </c>
      <c r="C313" s="727"/>
      <c r="D313" s="641"/>
      <c r="E313" s="681"/>
    </row>
    <row r="314" spans="2:5" s="99" customFormat="1">
      <c r="B314" s="726" t="s">
        <v>212</v>
      </c>
      <c r="C314" s="727"/>
      <c r="D314" s="649"/>
      <c r="E314" s="740"/>
    </row>
    <row r="315" spans="2:5" s="99" customFormat="1">
      <c r="B315" s="731" t="s">
        <v>479</v>
      </c>
      <c r="C315" s="651">
        <f>SUM(C311:C314)</f>
        <v>0</v>
      </c>
      <c r="D315" s="647"/>
      <c r="E315" s="647"/>
    </row>
    <row r="316" spans="2:5" s="99" customFormat="1">
      <c r="B316" s="732" t="s">
        <v>1141</v>
      </c>
      <c r="C316" s="651">
        <f>C315+C309</f>
        <v>0</v>
      </c>
      <c r="D316" s="647"/>
      <c r="E316" s="647"/>
    </row>
    <row r="317" spans="2:5" s="99" customFormat="1">
      <c r="C317" s="632"/>
      <c r="D317" s="632"/>
      <c r="E317" s="632"/>
    </row>
    <row r="321" spans="1:5">
      <c r="A321" s="580" t="s">
        <v>845</v>
      </c>
      <c r="C321" s="632" t="s">
        <v>846</v>
      </c>
      <c r="E321" s="632" t="s">
        <v>847</v>
      </c>
    </row>
  </sheetData>
  <mergeCells count="1">
    <mergeCell ref="B24:E24"/>
  </mergeCells>
  <pageMargins left="0.7" right="0.7" top="0.75" bottom="0.75" header="0.3" footer="0.3"/>
  <pageSetup paperSize="9" scale="64" orientation="portrait" verticalDpi="0" copies="2" r:id="rId1"/>
  <headerFooter>
    <oddFooter>Page &amp;P</oddFooter>
  </headerFooter>
  <rowBreaks count="1" manualBreakCount="1">
    <brk id="67"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2"/>
  <sheetViews>
    <sheetView showGridLines="0" tabSelected="1" view="pageBreakPreview" topLeftCell="A67" zoomScaleNormal="100" zoomScaleSheetLayoutView="100" workbookViewId="0">
      <selection activeCell="B76" sqref="B76:F76"/>
    </sheetView>
  </sheetViews>
  <sheetFormatPr defaultRowHeight="15.75"/>
  <cols>
    <col min="1" max="1" width="3.28515625" style="99" customWidth="1"/>
    <col min="2" max="2" width="36.28515625" style="99" customWidth="1"/>
    <col min="3" max="3" width="12.5703125" style="99" customWidth="1"/>
    <col min="4" max="4" width="14.28515625" style="99" customWidth="1"/>
    <col min="5" max="5" width="16.28515625" style="99" customWidth="1"/>
    <col min="6" max="6" width="15.5703125" style="99" customWidth="1"/>
    <col min="7" max="7" width="14.28515625" style="99" customWidth="1"/>
    <col min="8" max="8" width="14.7109375" style="99" customWidth="1"/>
    <col min="9" max="9" width="3.7109375" style="99" customWidth="1"/>
    <col min="10" max="16384" width="9.140625" style="99"/>
  </cols>
  <sheetData>
    <row r="1" spans="1:32">
      <c r="A1" s="74" t="str">
        <f>'Disclosure 36'!A1</f>
        <v>STC of India Limited</v>
      </c>
    </row>
    <row r="2" spans="1:32">
      <c r="A2" s="208" t="str">
        <f>'Disclosure 36'!A2</f>
        <v xml:space="preserve">Branch/Division :  </v>
      </c>
    </row>
    <row r="3" spans="1:32">
      <c r="A3" s="208" t="s">
        <v>1407</v>
      </c>
    </row>
    <row r="5" spans="1:32" s="745" customFormat="1">
      <c r="A5" s="798">
        <v>36</v>
      </c>
      <c r="B5" s="743" t="s">
        <v>345</v>
      </c>
      <c r="J5" s="27"/>
      <c r="K5" s="27"/>
      <c r="L5" s="27"/>
      <c r="M5" s="27"/>
      <c r="N5" s="27"/>
      <c r="O5" s="27"/>
      <c r="P5" s="27"/>
      <c r="Q5" s="27"/>
      <c r="R5" s="27"/>
      <c r="S5" s="27"/>
      <c r="T5" s="27"/>
      <c r="U5" s="27"/>
      <c r="V5" s="27"/>
      <c r="W5" s="27"/>
      <c r="X5" s="27"/>
      <c r="Y5" s="27"/>
      <c r="Z5" s="27"/>
      <c r="AA5" s="27"/>
      <c r="AB5" s="27"/>
      <c r="AC5" s="27"/>
      <c r="AD5" s="27"/>
      <c r="AE5" s="27"/>
      <c r="AF5" s="27"/>
    </row>
    <row r="6" spans="1:32" s="745" customFormat="1" ht="34.5" customHeight="1">
      <c r="B6" s="1010" t="s">
        <v>0</v>
      </c>
      <c r="C6" s="1011"/>
      <c r="D6" s="1012"/>
      <c r="E6" s="1019" t="s">
        <v>1408</v>
      </c>
      <c r="F6" s="1012"/>
      <c r="G6" s="1019" t="s">
        <v>1191</v>
      </c>
      <c r="H6" s="1012"/>
      <c r="J6" s="27"/>
      <c r="K6" s="27"/>
      <c r="L6" s="27"/>
      <c r="M6" s="27"/>
      <c r="N6" s="27"/>
      <c r="O6" s="27"/>
      <c r="P6" s="27"/>
      <c r="Q6" s="27"/>
      <c r="R6" s="27"/>
      <c r="S6" s="27"/>
      <c r="T6" s="27"/>
      <c r="U6" s="27"/>
      <c r="V6" s="27"/>
      <c r="W6" s="27"/>
      <c r="X6" s="27"/>
      <c r="Y6" s="27"/>
      <c r="Z6" s="27"/>
      <c r="AA6" s="27"/>
      <c r="AB6" s="27"/>
      <c r="AC6" s="27"/>
      <c r="AD6" s="27"/>
      <c r="AE6" s="27"/>
      <c r="AF6" s="27"/>
    </row>
    <row r="7" spans="1:32" s="745" customFormat="1" ht="15.75" customHeight="1">
      <c r="B7" s="1025" t="s">
        <v>57</v>
      </c>
      <c r="C7" s="1026"/>
      <c r="D7" s="1024"/>
      <c r="E7" s="1022"/>
      <c r="F7" s="1024"/>
      <c r="G7" s="1020"/>
      <c r="H7" s="1021"/>
      <c r="J7" s="27"/>
      <c r="K7" s="27"/>
      <c r="L7" s="27"/>
      <c r="M7" s="27"/>
      <c r="N7" s="27"/>
      <c r="O7" s="27"/>
      <c r="P7" s="27"/>
      <c r="Q7" s="27"/>
      <c r="R7" s="27"/>
      <c r="S7" s="27"/>
      <c r="T7" s="27"/>
      <c r="U7" s="27"/>
      <c r="V7" s="27"/>
      <c r="W7" s="27"/>
      <c r="X7" s="27"/>
      <c r="Y7" s="27"/>
      <c r="Z7" s="27"/>
      <c r="AA7" s="27"/>
      <c r="AB7" s="27"/>
      <c r="AC7" s="27"/>
      <c r="AD7" s="27"/>
      <c r="AE7" s="27"/>
      <c r="AF7" s="27"/>
    </row>
    <row r="8" spans="1:32" s="771" customFormat="1" ht="15.75" customHeight="1">
      <c r="B8" s="761"/>
      <c r="C8" s="783"/>
      <c r="D8" s="832"/>
      <c r="E8" s="831"/>
      <c r="F8" s="832"/>
      <c r="G8" s="833"/>
      <c r="H8" s="834"/>
      <c r="J8" s="27"/>
      <c r="K8" s="27"/>
      <c r="L8" s="27"/>
      <c r="M8" s="27"/>
      <c r="N8" s="27"/>
      <c r="O8" s="27"/>
      <c r="P8" s="27"/>
      <c r="Q8" s="27"/>
      <c r="R8" s="27"/>
      <c r="S8" s="27"/>
      <c r="T8" s="27"/>
      <c r="U8" s="27"/>
      <c r="V8" s="27"/>
      <c r="W8" s="27"/>
      <c r="X8" s="27"/>
      <c r="Y8" s="27"/>
      <c r="Z8" s="27"/>
      <c r="AA8" s="27"/>
      <c r="AB8" s="27"/>
      <c r="AC8" s="27"/>
      <c r="AD8" s="27"/>
      <c r="AE8" s="27"/>
      <c r="AF8" s="27"/>
    </row>
    <row r="9" spans="1:32" s="771" customFormat="1" ht="15.75" customHeight="1">
      <c r="B9" s="761"/>
      <c r="C9" s="783"/>
      <c r="D9" s="832"/>
      <c r="E9" s="831"/>
      <c r="F9" s="832"/>
      <c r="G9" s="833"/>
      <c r="H9" s="834"/>
      <c r="J9" s="27"/>
      <c r="K9" s="27"/>
      <c r="L9" s="27"/>
      <c r="M9" s="27"/>
      <c r="N9" s="27"/>
      <c r="O9" s="27"/>
      <c r="P9" s="27"/>
      <c r="Q9" s="27"/>
      <c r="R9" s="27"/>
      <c r="S9" s="27"/>
      <c r="T9" s="27"/>
      <c r="U9" s="27"/>
      <c r="V9" s="27"/>
      <c r="W9" s="27"/>
      <c r="X9" s="27"/>
      <c r="Y9" s="27"/>
      <c r="Z9" s="27"/>
      <c r="AA9" s="27"/>
      <c r="AB9" s="27"/>
      <c r="AC9" s="27"/>
      <c r="AD9" s="27"/>
      <c r="AE9" s="27"/>
      <c r="AF9" s="27"/>
    </row>
    <row r="10" spans="1:32" s="745" customFormat="1">
      <c r="B10" s="1027"/>
      <c r="C10" s="1028"/>
      <c r="D10" s="1029"/>
      <c r="E10" s="1022"/>
      <c r="F10" s="1024"/>
      <c r="G10" s="1022"/>
      <c r="H10" s="1023"/>
      <c r="J10" s="27"/>
      <c r="K10" s="27"/>
      <c r="L10" s="27"/>
      <c r="M10" s="27"/>
      <c r="N10" s="27"/>
      <c r="O10" s="27"/>
      <c r="P10" s="27"/>
      <c r="Q10" s="27"/>
      <c r="R10" s="27"/>
      <c r="S10" s="27"/>
      <c r="T10" s="27"/>
      <c r="U10" s="27"/>
      <c r="V10" s="27"/>
      <c r="W10" s="27"/>
      <c r="X10" s="27"/>
      <c r="Y10" s="27"/>
      <c r="Z10" s="27"/>
      <c r="AA10" s="27"/>
      <c r="AB10" s="27"/>
      <c r="AC10" s="27"/>
      <c r="AD10" s="27"/>
      <c r="AE10" s="27"/>
      <c r="AF10" s="27"/>
    </row>
    <row r="11" spans="1:32" s="745" customFormat="1" ht="15.75" customHeight="1">
      <c r="B11" s="1025" t="s">
        <v>58</v>
      </c>
      <c r="C11" s="1026"/>
      <c r="D11" s="1024"/>
      <c r="E11" s="1022"/>
      <c r="F11" s="1024"/>
      <c r="G11" s="1022"/>
      <c r="H11" s="1023"/>
      <c r="J11" s="27"/>
      <c r="K11" s="27"/>
      <c r="L11" s="27"/>
      <c r="M11" s="27"/>
      <c r="N11" s="27"/>
      <c r="O11" s="27"/>
      <c r="P11" s="27"/>
      <c r="Q11" s="27"/>
      <c r="R11" s="27"/>
      <c r="S11" s="27"/>
      <c r="T11" s="27"/>
      <c r="U11" s="27"/>
      <c r="V11" s="27"/>
      <c r="W11" s="27"/>
      <c r="X11" s="27"/>
      <c r="Y11" s="27"/>
      <c r="Z11" s="27"/>
      <c r="AA11" s="27"/>
      <c r="AB11" s="27"/>
      <c r="AC11" s="27"/>
      <c r="AD11" s="27"/>
      <c r="AE11" s="27"/>
      <c r="AF11" s="27"/>
    </row>
    <row r="12" spans="1:32" s="771" customFormat="1" ht="15.75" customHeight="1">
      <c r="B12" s="761"/>
      <c r="C12" s="783"/>
      <c r="D12" s="832"/>
      <c r="E12" s="831"/>
      <c r="F12" s="832"/>
      <c r="G12" s="831"/>
      <c r="H12" s="762"/>
      <c r="J12" s="27"/>
      <c r="K12" s="27"/>
      <c r="L12" s="27"/>
      <c r="M12" s="27"/>
      <c r="N12" s="27"/>
      <c r="O12" s="27"/>
      <c r="P12" s="27"/>
      <c r="Q12" s="27"/>
      <c r="R12" s="27"/>
      <c r="S12" s="27"/>
      <c r="T12" s="27"/>
      <c r="U12" s="27"/>
      <c r="V12" s="27"/>
      <c r="W12" s="27"/>
      <c r="X12" s="27"/>
      <c r="Y12" s="27"/>
      <c r="Z12" s="27"/>
      <c r="AA12" s="27"/>
      <c r="AB12" s="27"/>
      <c r="AC12" s="27"/>
      <c r="AD12" s="27"/>
      <c r="AE12" s="27"/>
      <c r="AF12" s="27"/>
    </row>
    <row r="13" spans="1:32" s="771" customFormat="1" ht="15.75" customHeight="1">
      <c r="B13" s="761"/>
      <c r="C13" s="783"/>
      <c r="D13" s="832"/>
      <c r="E13" s="831"/>
      <c r="F13" s="832"/>
      <c r="G13" s="831"/>
      <c r="H13" s="762"/>
      <c r="J13" s="27"/>
      <c r="K13" s="27"/>
      <c r="L13" s="27"/>
      <c r="M13" s="27"/>
      <c r="N13" s="27"/>
      <c r="O13" s="27"/>
      <c r="P13" s="27"/>
      <c r="Q13" s="27"/>
      <c r="R13" s="27"/>
      <c r="S13" s="27"/>
      <c r="T13" s="27"/>
      <c r="U13" s="27"/>
      <c r="V13" s="27"/>
      <c r="W13" s="27"/>
      <c r="X13" s="27"/>
      <c r="Y13" s="27"/>
      <c r="Z13" s="27"/>
      <c r="AA13" s="27"/>
      <c r="AB13" s="27"/>
      <c r="AC13" s="27"/>
      <c r="AD13" s="27"/>
      <c r="AE13" s="27"/>
      <c r="AF13" s="27"/>
    </row>
    <row r="14" spans="1:32" s="745" customFormat="1">
      <c r="B14" s="1027"/>
      <c r="C14" s="1028"/>
      <c r="D14" s="1029"/>
      <c r="E14" s="1022"/>
      <c r="F14" s="1024"/>
      <c r="G14" s="1022"/>
      <c r="H14" s="1023"/>
      <c r="J14" s="27"/>
      <c r="K14" s="27"/>
      <c r="L14" s="27"/>
      <c r="M14" s="27"/>
      <c r="N14" s="27"/>
      <c r="O14" s="27"/>
      <c r="P14" s="27"/>
      <c r="Q14" s="27"/>
      <c r="R14" s="27"/>
      <c r="S14" s="27"/>
      <c r="T14" s="27"/>
      <c r="U14" s="27"/>
      <c r="V14" s="27"/>
      <c r="W14" s="27"/>
      <c r="X14" s="27"/>
      <c r="Y14" s="27"/>
      <c r="Z14" s="27"/>
      <c r="AA14" s="27"/>
      <c r="AB14" s="27"/>
      <c r="AC14" s="27"/>
      <c r="AD14" s="27"/>
      <c r="AE14" s="27"/>
      <c r="AF14" s="27"/>
    </row>
    <row r="15" spans="1:32" s="745" customFormat="1" ht="18.75" customHeight="1">
      <c r="B15" s="1031" t="s">
        <v>203</v>
      </c>
      <c r="C15" s="1032"/>
      <c r="D15" s="1033"/>
      <c r="E15" s="1022"/>
      <c r="F15" s="1024"/>
      <c r="G15" s="1022"/>
      <c r="H15" s="1023"/>
      <c r="J15" s="27"/>
      <c r="K15" s="27"/>
      <c r="L15" s="27"/>
      <c r="M15" s="27"/>
      <c r="N15" s="27"/>
      <c r="O15" s="27"/>
      <c r="P15" s="27"/>
      <c r="Q15" s="27"/>
      <c r="R15" s="27"/>
      <c r="S15" s="27"/>
      <c r="T15" s="27"/>
      <c r="U15" s="27"/>
      <c r="V15" s="27"/>
      <c r="W15" s="27"/>
      <c r="X15" s="27"/>
      <c r="Y15" s="27"/>
      <c r="Z15" s="27"/>
      <c r="AA15" s="27"/>
      <c r="AB15" s="27"/>
      <c r="AC15" s="27"/>
      <c r="AD15" s="27"/>
      <c r="AE15" s="27"/>
      <c r="AF15" s="27"/>
    </row>
    <row r="16" spans="1:32" s="745" customFormat="1">
      <c r="J16" s="27"/>
      <c r="K16" s="27"/>
      <c r="L16" s="27"/>
      <c r="M16" s="27"/>
      <c r="N16" s="27"/>
      <c r="O16" s="27"/>
      <c r="P16" s="27"/>
      <c r="Q16" s="27"/>
      <c r="R16" s="27"/>
      <c r="S16" s="27"/>
      <c r="T16" s="27"/>
      <c r="U16" s="27"/>
      <c r="V16" s="27"/>
      <c r="W16" s="27"/>
      <c r="X16" s="27"/>
      <c r="Y16" s="27"/>
      <c r="Z16" s="27"/>
      <c r="AA16" s="27"/>
      <c r="AB16" s="27"/>
      <c r="AC16" s="27"/>
      <c r="AD16" s="27"/>
      <c r="AE16" s="27"/>
      <c r="AF16" s="27"/>
    </row>
    <row r="17" spans="1:32" s="745" customFormat="1" ht="16.5" thickBot="1">
      <c r="A17" s="798">
        <f>A5+1</f>
        <v>37</v>
      </c>
      <c r="B17" s="743" t="s">
        <v>346</v>
      </c>
      <c r="J17" s="27"/>
      <c r="K17" s="27"/>
      <c r="L17" s="27"/>
      <c r="M17" s="27"/>
      <c r="N17" s="27"/>
      <c r="O17" s="27"/>
      <c r="P17" s="27"/>
      <c r="Q17" s="27"/>
      <c r="R17" s="27"/>
      <c r="S17" s="27"/>
      <c r="T17" s="27"/>
      <c r="U17" s="27"/>
      <c r="V17" s="27"/>
      <c r="W17" s="27"/>
      <c r="X17" s="27"/>
      <c r="Y17" s="27"/>
      <c r="Z17" s="27"/>
      <c r="AA17" s="27"/>
      <c r="AB17" s="27"/>
      <c r="AC17" s="27"/>
      <c r="AD17" s="27"/>
      <c r="AE17" s="27"/>
      <c r="AF17" s="27"/>
    </row>
    <row r="18" spans="1:32" s="745" customFormat="1" ht="16.5" customHeight="1">
      <c r="B18" s="1034" t="s">
        <v>0</v>
      </c>
      <c r="C18" s="938" t="s">
        <v>1408</v>
      </c>
      <c r="D18" s="939"/>
      <c r="E18" s="940"/>
      <c r="F18" s="938" t="s">
        <v>1191</v>
      </c>
      <c r="G18" s="939"/>
      <c r="H18" s="940"/>
      <c r="J18" s="27"/>
      <c r="K18" s="27"/>
      <c r="L18" s="27"/>
      <c r="M18" s="27"/>
      <c r="N18" s="27"/>
      <c r="O18" s="27"/>
      <c r="P18" s="27"/>
      <c r="Q18" s="27"/>
      <c r="R18" s="27"/>
      <c r="S18" s="27"/>
      <c r="T18" s="27"/>
      <c r="U18" s="27"/>
      <c r="V18" s="27"/>
      <c r="W18" s="27"/>
      <c r="X18" s="27"/>
      <c r="Y18" s="27"/>
      <c r="Z18" s="27"/>
      <c r="AA18" s="27"/>
      <c r="AB18" s="27"/>
      <c r="AC18" s="27"/>
      <c r="AD18" s="27"/>
      <c r="AE18" s="27"/>
      <c r="AF18" s="27"/>
    </row>
    <row r="19" spans="1:32" s="745" customFormat="1" ht="63">
      <c r="B19" s="1035"/>
      <c r="C19" s="778" t="s">
        <v>1192</v>
      </c>
      <c r="D19" s="747" t="s">
        <v>205</v>
      </c>
      <c r="E19" s="747" t="s">
        <v>206</v>
      </c>
      <c r="F19" s="778" t="s">
        <v>1192</v>
      </c>
      <c r="G19" s="778" t="s">
        <v>205</v>
      </c>
      <c r="H19" s="778" t="s">
        <v>206</v>
      </c>
      <c r="J19" s="27"/>
      <c r="K19" s="27"/>
      <c r="L19" s="27"/>
      <c r="M19" s="27"/>
      <c r="N19" s="27"/>
      <c r="O19" s="27"/>
      <c r="P19" s="27"/>
      <c r="Q19" s="27"/>
      <c r="R19" s="27"/>
      <c r="S19" s="27"/>
      <c r="T19" s="27"/>
      <c r="U19" s="27"/>
      <c r="V19" s="27"/>
      <c r="W19" s="27"/>
      <c r="X19" s="27"/>
      <c r="Y19" s="27"/>
      <c r="Z19" s="27"/>
      <c r="AA19" s="27"/>
      <c r="AB19" s="27"/>
      <c r="AC19" s="27"/>
      <c r="AD19" s="27"/>
      <c r="AE19" s="27"/>
      <c r="AF19" s="27"/>
    </row>
    <row r="20" spans="1:32" s="745" customFormat="1">
      <c r="B20" s="800" t="s">
        <v>1194</v>
      </c>
      <c r="C20" s="751"/>
      <c r="D20" s="751"/>
      <c r="E20" s="751"/>
      <c r="F20" s="784"/>
      <c r="G20" s="784"/>
      <c r="H20" s="784"/>
      <c r="J20" s="27"/>
      <c r="K20" s="27"/>
      <c r="L20" s="27"/>
      <c r="M20" s="27"/>
      <c r="N20" s="27"/>
      <c r="O20" s="27"/>
      <c r="P20" s="27"/>
      <c r="Q20" s="27"/>
      <c r="R20" s="27"/>
      <c r="S20" s="27"/>
      <c r="T20" s="27"/>
      <c r="U20" s="27"/>
      <c r="V20" s="27"/>
      <c r="W20" s="27"/>
      <c r="X20" s="27"/>
      <c r="Y20" s="27"/>
      <c r="Z20" s="27"/>
      <c r="AA20" s="27"/>
      <c r="AB20" s="27"/>
      <c r="AC20" s="27"/>
      <c r="AD20" s="27"/>
      <c r="AE20" s="27"/>
      <c r="AF20" s="27"/>
    </row>
    <row r="21" spans="1:32" s="745" customFormat="1">
      <c r="B21" s="754"/>
      <c r="C21" s="751"/>
      <c r="D21" s="751"/>
      <c r="E21" s="751"/>
      <c r="F21" s="784"/>
      <c r="G21" s="784"/>
      <c r="H21" s="784"/>
      <c r="J21" s="27"/>
      <c r="K21" s="27"/>
      <c r="L21" s="27"/>
      <c r="M21" s="27"/>
      <c r="N21" s="27"/>
      <c r="O21" s="27"/>
      <c r="P21" s="27"/>
      <c r="Q21" s="27"/>
      <c r="R21" s="27"/>
      <c r="S21" s="27"/>
      <c r="T21" s="27"/>
      <c r="U21" s="27"/>
      <c r="V21" s="27"/>
      <c r="W21" s="27"/>
      <c r="X21" s="27"/>
      <c r="Y21" s="27"/>
      <c r="Z21" s="27"/>
      <c r="AA21" s="27"/>
      <c r="AB21" s="27"/>
      <c r="AC21" s="27"/>
      <c r="AD21" s="27"/>
      <c r="AE21" s="27"/>
      <c r="AF21" s="27"/>
    </row>
    <row r="22" spans="1:32" s="745" customFormat="1">
      <c r="B22" s="754"/>
      <c r="C22" s="751"/>
      <c r="D22" s="751"/>
      <c r="E22" s="751"/>
      <c r="F22" s="784"/>
      <c r="G22" s="784"/>
      <c r="H22" s="784"/>
      <c r="J22" s="27"/>
      <c r="K22" s="27"/>
      <c r="L22" s="27"/>
      <c r="M22" s="27"/>
      <c r="N22" s="27"/>
      <c r="O22" s="27"/>
      <c r="P22" s="27"/>
      <c r="Q22" s="27"/>
      <c r="R22" s="27"/>
      <c r="S22" s="27"/>
      <c r="T22" s="27"/>
      <c r="U22" s="27"/>
      <c r="V22" s="27"/>
      <c r="W22" s="27"/>
      <c r="X22" s="27"/>
      <c r="Y22" s="27"/>
      <c r="Z22" s="27"/>
      <c r="AA22" s="27"/>
      <c r="AB22" s="27"/>
      <c r="AC22" s="27"/>
      <c r="AD22" s="27"/>
      <c r="AE22" s="27"/>
      <c r="AF22" s="27"/>
    </row>
    <row r="23" spans="1:32" s="771" customFormat="1">
      <c r="B23" s="803" t="s">
        <v>1196</v>
      </c>
      <c r="C23" s="802"/>
      <c r="D23" s="802"/>
      <c r="E23" s="802"/>
      <c r="F23" s="802"/>
      <c r="G23" s="802"/>
      <c r="H23" s="802"/>
      <c r="J23" s="27"/>
      <c r="K23" s="27"/>
      <c r="L23" s="27"/>
      <c r="M23" s="27"/>
      <c r="N23" s="27"/>
      <c r="O23" s="27"/>
      <c r="P23" s="27"/>
      <c r="Q23" s="27"/>
      <c r="R23" s="27"/>
      <c r="S23" s="27"/>
      <c r="T23" s="27"/>
      <c r="U23" s="27"/>
      <c r="V23" s="27"/>
      <c r="W23" s="27"/>
      <c r="X23" s="27"/>
      <c r="Y23" s="27"/>
      <c r="Z23" s="27"/>
      <c r="AA23" s="27"/>
      <c r="AB23" s="27"/>
      <c r="AC23" s="27"/>
      <c r="AD23" s="27"/>
      <c r="AE23" s="27"/>
      <c r="AF23" s="27"/>
    </row>
    <row r="24" spans="1:32" s="771" customFormat="1">
      <c r="B24" s="800" t="s">
        <v>1195</v>
      </c>
      <c r="C24" s="802"/>
      <c r="D24" s="802"/>
      <c r="E24" s="802"/>
      <c r="F24" s="802"/>
      <c r="G24" s="802"/>
      <c r="H24" s="802"/>
      <c r="J24" s="27"/>
      <c r="K24" s="27"/>
      <c r="L24" s="27"/>
      <c r="M24" s="27"/>
      <c r="N24" s="27"/>
      <c r="O24" s="27"/>
      <c r="P24" s="27"/>
      <c r="Q24" s="27"/>
      <c r="R24" s="27"/>
      <c r="S24" s="27"/>
      <c r="T24" s="27"/>
      <c r="U24" s="27"/>
      <c r="V24" s="27"/>
      <c r="W24" s="27"/>
      <c r="X24" s="27"/>
      <c r="Y24" s="27"/>
      <c r="Z24" s="27"/>
      <c r="AA24" s="27"/>
      <c r="AB24" s="27"/>
      <c r="AC24" s="27"/>
      <c r="AD24" s="27"/>
      <c r="AE24" s="27"/>
      <c r="AF24" s="27"/>
    </row>
    <row r="25" spans="1:32" s="771" customFormat="1">
      <c r="B25" s="801"/>
      <c r="C25" s="802"/>
      <c r="D25" s="802"/>
      <c r="E25" s="802"/>
      <c r="F25" s="802"/>
      <c r="G25" s="802"/>
      <c r="H25" s="802"/>
      <c r="J25" s="27"/>
      <c r="K25" s="27"/>
      <c r="L25" s="27"/>
      <c r="M25" s="27"/>
      <c r="N25" s="27"/>
      <c r="O25" s="27"/>
      <c r="P25" s="27"/>
      <c r="Q25" s="27"/>
      <c r="R25" s="27"/>
      <c r="S25" s="27"/>
      <c r="T25" s="27"/>
      <c r="U25" s="27"/>
      <c r="V25" s="27"/>
      <c r="W25" s="27"/>
      <c r="X25" s="27"/>
      <c r="Y25" s="27"/>
      <c r="Z25" s="27"/>
      <c r="AA25" s="27"/>
      <c r="AB25" s="27"/>
      <c r="AC25" s="27"/>
      <c r="AD25" s="27"/>
      <c r="AE25" s="27"/>
      <c r="AF25" s="27"/>
    </row>
    <row r="26" spans="1:32" s="771" customFormat="1">
      <c r="B26" s="801"/>
      <c r="C26" s="802"/>
      <c r="D26" s="802"/>
      <c r="E26" s="802"/>
      <c r="F26" s="802"/>
      <c r="G26" s="802"/>
      <c r="H26" s="802"/>
      <c r="J26" s="27"/>
      <c r="K26" s="27"/>
      <c r="L26" s="27"/>
      <c r="M26" s="27"/>
      <c r="N26" s="27"/>
      <c r="O26" s="27"/>
      <c r="P26" s="27"/>
      <c r="Q26" s="27"/>
      <c r="R26" s="27"/>
      <c r="S26" s="27"/>
      <c r="T26" s="27"/>
      <c r="U26" s="27"/>
      <c r="V26" s="27"/>
      <c r="W26" s="27"/>
      <c r="X26" s="27"/>
      <c r="Y26" s="27"/>
      <c r="Z26" s="27"/>
      <c r="AA26" s="27"/>
      <c r="AB26" s="27"/>
      <c r="AC26" s="27"/>
      <c r="AD26" s="27"/>
      <c r="AE26" s="27"/>
      <c r="AF26" s="27"/>
    </row>
    <row r="27" spans="1:32" s="745" customFormat="1">
      <c r="B27" s="254" t="s">
        <v>1197</v>
      </c>
      <c r="C27" s="784"/>
      <c r="D27" s="784"/>
      <c r="E27" s="784"/>
      <c r="F27" s="784"/>
      <c r="G27" s="784"/>
      <c r="H27" s="784"/>
      <c r="J27" s="27"/>
      <c r="K27" s="27"/>
      <c r="L27" s="27"/>
      <c r="M27" s="27"/>
      <c r="N27" s="27"/>
      <c r="O27" s="27"/>
      <c r="P27" s="27"/>
      <c r="Q27" s="27"/>
      <c r="R27" s="27"/>
      <c r="S27" s="27"/>
      <c r="T27" s="27"/>
      <c r="U27" s="27"/>
      <c r="V27" s="27"/>
      <c r="W27" s="27"/>
      <c r="X27" s="27"/>
      <c r="Y27" s="27"/>
      <c r="Z27" s="27"/>
      <c r="AA27" s="27"/>
      <c r="AB27" s="27"/>
      <c r="AC27" s="27"/>
      <c r="AD27" s="27"/>
      <c r="AE27" s="27"/>
      <c r="AF27" s="27"/>
    </row>
    <row r="28" spans="1:32" customFormat="1">
      <c r="B28" s="27"/>
      <c r="C28" s="3"/>
      <c r="D28" s="3"/>
      <c r="E28" s="3"/>
    </row>
    <row r="29" spans="1:32">
      <c r="A29" s="804">
        <f>A17+1</f>
        <v>38</v>
      </c>
      <c r="B29" s="805" t="s">
        <v>13</v>
      </c>
    </row>
    <row r="30" spans="1:32">
      <c r="B30" s="1030" t="s">
        <v>406</v>
      </c>
      <c r="C30" s="1030"/>
      <c r="D30" s="1030"/>
      <c r="E30" s="1030"/>
      <c r="F30" s="1030"/>
      <c r="G30" s="1030"/>
      <c r="H30" s="1030"/>
    </row>
    <row r="31" spans="1:32">
      <c r="H31" s="744" t="s">
        <v>405</v>
      </c>
    </row>
    <row r="32" spans="1:32" ht="15.75" customHeight="1">
      <c r="B32" s="1013" t="s">
        <v>0</v>
      </c>
      <c r="C32" s="1014"/>
      <c r="D32" s="1014"/>
      <c r="E32" s="1014"/>
      <c r="F32" s="1015"/>
      <c r="G32" s="749" t="s">
        <v>1424</v>
      </c>
      <c r="H32" s="749" t="s">
        <v>1154</v>
      </c>
    </row>
    <row r="33" spans="1:8" ht="15.75" customHeight="1">
      <c r="B33" s="1016" t="s">
        <v>370</v>
      </c>
      <c r="C33" s="1017"/>
      <c r="D33" s="1017"/>
      <c r="E33" s="1017"/>
      <c r="F33" s="1018"/>
      <c r="G33" s="750"/>
      <c r="H33" s="101"/>
    </row>
    <row r="34" spans="1:8">
      <c r="B34" s="1016" t="s">
        <v>371</v>
      </c>
      <c r="C34" s="1017"/>
      <c r="D34" s="1017"/>
      <c r="E34" s="1017"/>
      <c r="F34" s="1018"/>
      <c r="G34" s="750"/>
      <c r="H34" s="101"/>
    </row>
    <row r="35" spans="1:8">
      <c r="B35" s="1016" t="s">
        <v>372</v>
      </c>
      <c r="C35" s="1017"/>
      <c r="D35" s="1017"/>
      <c r="E35" s="1017"/>
      <c r="F35" s="1018"/>
      <c r="G35" s="750"/>
      <c r="H35" s="101"/>
    </row>
    <row r="36" spans="1:8">
      <c r="B36" s="1016" t="s">
        <v>373</v>
      </c>
      <c r="C36" s="1017"/>
      <c r="D36" s="1017"/>
      <c r="E36" s="1017"/>
      <c r="F36" s="1018"/>
      <c r="G36" s="750"/>
      <c r="H36" s="101"/>
    </row>
    <row r="37" spans="1:8" ht="15.75" customHeight="1">
      <c r="B37" s="1016" t="s">
        <v>374</v>
      </c>
      <c r="C37" s="1017"/>
      <c r="D37" s="1017"/>
      <c r="E37" s="1017"/>
      <c r="F37" s="1018"/>
      <c r="G37" s="750"/>
      <c r="H37" s="101"/>
    </row>
    <row r="38" spans="1:8">
      <c r="B38" s="1016" t="s">
        <v>375</v>
      </c>
      <c r="C38" s="1017"/>
      <c r="D38" s="1017"/>
      <c r="E38" s="1017"/>
      <c r="F38" s="1018"/>
      <c r="G38" s="750"/>
      <c r="H38" s="101"/>
    </row>
    <row r="39" spans="1:8" ht="33" customHeight="1">
      <c r="B39" s="1036" t="s">
        <v>1193</v>
      </c>
      <c r="C39" s="1037"/>
      <c r="D39" s="1037"/>
      <c r="E39" s="1037"/>
      <c r="F39" s="1037"/>
      <c r="G39" s="1037"/>
      <c r="H39" s="1038"/>
    </row>
    <row r="41" spans="1:8" s="745" customFormat="1">
      <c r="A41" s="799">
        <f>A29+1</f>
        <v>39</v>
      </c>
      <c r="B41" s="1039" t="s">
        <v>313</v>
      </c>
      <c r="C41" s="1039"/>
      <c r="D41" s="1039"/>
      <c r="E41" s="1039"/>
      <c r="F41" s="1039"/>
      <c r="G41" s="1039"/>
      <c r="H41" s="1039"/>
    </row>
    <row r="42" spans="1:8" s="745" customFormat="1"/>
    <row r="43" spans="1:8" s="745" customFormat="1">
      <c r="A43" s="743" t="s">
        <v>333</v>
      </c>
      <c r="B43" s="743" t="s">
        <v>212</v>
      </c>
      <c r="G43" s="1040" t="s">
        <v>424</v>
      </c>
      <c r="H43" s="1040"/>
    </row>
    <row r="44" spans="1:8" s="745" customFormat="1" ht="63">
      <c r="B44" s="756" t="s">
        <v>0</v>
      </c>
      <c r="C44" s="746" t="s">
        <v>1425</v>
      </c>
      <c r="D44" s="746" t="s">
        <v>173</v>
      </c>
      <c r="E44" s="746" t="s">
        <v>174</v>
      </c>
      <c r="F44" s="746" t="s">
        <v>175</v>
      </c>
      <c r="G44" s="746" t="s">
        <v>176</v>
      </c>
      <c r="H44" s="746" t="s">
        <v>1426</v>
      </c>
    </row>
    <row r="45" spans="1:8" s="745" customFormat="1">
      <c r="B45" s="759" t="s">
        <v>408</v>
      </c>
      <c r="C45" s="217">
        <f>H52</f>
        <v>0</v>
      </c>
      <c r="D45" s="85"/>
      <c r="E45" s="85"/>
      <c r="F45" s="85"/>
      <c r="G45" s="85"/>
      <c r="H45" s="85"/>
    </row>
    <row r="46" spans="1:8" s="745" customFormat="1">
      <c r="B46" s="760"/>
      <c r="C46" s="217">
        <f t="shared" ref="C46:C48" si="0">H53</f>
        <v>0</v>
      </c>
      <c r="D46" s="85"/>
      <c r="E46" s="85"/>
      <c r="F46" s="85"/>
      <c r="G46" s="85"/>
      <c r="H46" s="85"/>
    </row>
    <row r="47" spans="1:8" s="745" customFormat="1">
      <c r="B47" s="748"/>
      <c r="C47" s="217">
        <f t="shared" si="0"/>
        <v>0</v>
      </c>
      <c r="D47" s="751"/>
      <c r="E47" s="751"/>
      <c r="F47" s="751"/>
      <c r="G47" s="751"/>
      <c r="H47" s="751"/>
    </row>
    <row r="48" spans="1:8" s="745" customFormat="1">
      <c r="B48" s="748"/>
      <c r="C48" s="217">
        <f t="shared" si="0"/>
        <v>0</v>
      </c>
      <c r="D48" s="751"/>
      <c r="E48" s="751"/>
      <c r="F48" s="751"/>
      <c r="G48" s="751"/>
      <c r="H48" s="751"/>
    </row>
    <row r="49" spans="1:8" s="745" customFormat="1" ht="15.75" customHeight="1">
      <c r="B49" s="761" t="s">
        <v>11</v>
      </c>
      <c r="C49" s="85"/>
      <c r="D49" s="85"/>
      <c r="E49" s="85"/>
      <c r="F49" s="85"/>
      <c r="G49" s="85"/>
      <c r="H49" s="85"/>
    </row>
    <row r="50" spans="1:8" s="745" customFormat="1"/>
    <row r="51" spans="1:8" s="745" customFormat="1" ht="63">
      <c r="B51" s="756" t="s">
        <v>0</v>
      </c>
      <c r="C51" s="774" t="s">
        <v>1156</v>
      </c>
      <c r="D51" s="746" t="s">
        <v>173</v>
      </c>
      <c r="E51" s="746" t="s">
        <v>174</v>
      </c>
      <c r="F51" s="746" t="s">
        <v>175</v>
      </c>
      <c r="G51" s="746" t="s">
        <v>176</v>
      </c>
      <c r="H51" s="774" t="s">
        <v>1155</v>
      </c>
    </row>
    <row r="52" spans="1:8" s="745" customFormat="1">
      <c r="B52" s="757" t="s">
        <v>408</v>
      </c>
      <c r="C52" s="85"/>
      <c r="D52" s="85"/>
      <c r="E52" s="85"/>
      <c r="F52" s="85"/>
      <c r="G52" s="85"/>
      <c r="H52" s="85"/>
    </row>
    <row r="53" spans="1:8" s="212" customFormat="1">
      <c r="B53" s="758"/>
      <c r="C53" s="85"/>
      <c r="D53" s="85"/>
      <c r="E53" s="85"/>
      <c r="F53" s="85"/>
      <c r="G53" s="85"/>
      <c r="H53" s="85"/>
    </row>
    <row r="54" spans="1:8" s="212" customFormat="1">
      <c r="B54" s="213"/>
      <c r="C54" s="211"/>
      <c r="D54" s="211"/>
      <c r="E54" s="211"/>
      <c r="F54" s="211"/>
      <c r="G54" s="211"/>
      <c r="H54" s="211"/>
    </row>
    <row r="55" spans="1:8" s="212" customFormat="1">
      <c r="B55" s="213"/>
      <c r="C55" s="211"/>
      <c r="D55" s="211"/>
      <c r="E55" s="211"/>
      <c r="F55" s="211"/>
      <c r="G55" s="211"/>
      <c r="H55" s="211"/>
    </row>
    <row r="56" spans="1:8" s="212" customFormat="1" ht="15.75" customHeight="1">
      <c r="B56" s="755" t="s">
        <v>11</v>
      </c>
      <c r="C56" s="85"/>
      <c r="D56" s="85"/>
      <c r="E56" s="85"/>
      <c r="F56" s="85"/>
      <c r="G56" s="85"/>
      <c r="H56" s="85"/>
    </row>
    <row r="57" spans="1:8" s="212" customFormat="1" ht="15.75" customHeight="1">
      <c r="B57" s="3"/>
      <c r="C57" s="3"/>
      <c r="D57" s="3"/>
      <c r="E57" s="3"/>
      <c r="F57" s="3"/>
      <c r="G57" s="3"/>
      <c r="H57" s="3"/>
    </row>
    <row r="58" spans="1:8" s="73" customFormat="1">
      <c r="A58" s="208" t="s">
        <v>334</v>
      </c>
      <c r="B58" s="74" t="s">
        <v>213</v>
      </c>
      <c r="C58" s="76"/>
      <c r="D58" s="76"/>
      <c r="H58" s="227" t="s">
        <v>405</v>
      </c>
    </row>
    <row r="59" spans="1:8" s="73" customFormat="1">
      <c r="A59" s="4"/>
      <c r="B59" s="995" t="s">
        <v>0</v>
      </c>
      <c r="C59" s="996"/>
      <c r="D59" s="996"/>
      <c r="E59" s="996"/>
      <c r="F59" s="997"/>
      <c r="G59" s="210" t="s">
        <v>1409</v>
      </c>
      <c r="H59" s="210" t="s">
        <v>1157</v>
      </c>
    </row>
    <row r="60" spans="1:8" s="73" customFormat="1" ht="15.75" customHeight="1">
      <c r="A60" s="4"/>
      <c r="B60" s="998" t="s">
        <v>412</v>
      </c>
      <c r="C60" s="999"/>
      <c r="D60" s="999"/>
      <c r="E60" s="999"/>
      <c r="F60" s="1000"/>
      <c r="G60" s="16"/>
      <c r="H60" s="16"/>
    </row>
    <row r="61" spans="1:8" s="73" customFormat="1" ht="15.75" customHeight="1">
      <c r="A61" s="4"/>
      <c r="B61" s="1001" t="s">
        <v>420</v>
      </c>
      <c r="C61" s="1002"/>
      <c r="D61" s="1002"/>
      <c r="E61" s="1002"/>
      <c r="F61" s="1003"/>
      <c r="G61" s="17"/>
      <c r="H61" s="17"/>
    </row>
    <row r="62" spans="1:8" s="73" customFormat="1" ht="15.75" customHeight="1">
      <c r="A62" s="4"/>
      <c r="B62" s="1001" t="s">
        <v>210</v>
      </c>
      <c r="C62" s="1002"/>
      <c r="D62" s="1002"/>
      <c r="E62" s="1002"/>
      <c r="F62" s="1003"/>
      <c r="G62" s="17"/>
      <c r="H62" s="17"/>
    </row>
    <row r="63" spans="1:8" s="73" customFormat="1" ht="15.75" customHeight="1">
      <c r="A63" s="4"/>
      <c r="B63" s="998" t="s">
        <v>50</v>
      </c>
      <c r="C63" s="999"/>
      <c r="D63" s="999"/>
      <c r="E63" s="999"/>
      <c r="F63" s="1000"/>
      <c r="G63" s="85"/>
      <c r="H63" s="85"/>
    </row>
    <row r="64" spans="1:8" s="73" customFormat="1" ht="15.75" customHeight="1">
      <c r="B64" s="1004" t="s">
        <v>11</v>
      </c>
      <c r="C64" s="1005"/>
      <c r="D64" s="1005"/>
      <c r="E64" s="1005"/>
      <c r="F64" s="1006"/>
      <c r="G64" s="95"/>
      <c r="H64" s="95"/>
    </row>
    <row r="65" spans="1:10" s="73" customFormat="1" ht="15.75" customHeight="1">
      <c r="C65" s="26"/>
      <c r="D65" s="26"/>
      <c r="E65" s="27"/>
      <c r="F65" s="27"/>
      <c r="G65" s="4"/>
      <c r="H65" s="4"/>
    </row>
    <row r="66" spans="1:10" s="73" customFormat="1" ht="15.75" customHeight="1">
      <c r="A66" s="55" t="s">
        <v>407</v>
      </c>
      <c r="B66" s="74" t="s">
        <v>314</v>
      </c>
      <c r="C66" s="26"/>
      <c r="D66" s="26"/>
      <c r="E66" s="27"/>
      <c r="F66" s="27"/>
      <c r="G66" s="4"/>
      <c r="H66" s="4"/>
    </row>
    <row r="67" spans="1:10" s="73" customFormat="1" ht="33" customHeight="1">
      <c r="B67" s="1041" t="s">
        <v>381</v>
      </c>
      <c r="C67" s="1041"/>
      <c r="D67" s="1041"/>
      <c r="E67" s="1041"/>
      <c r="F67" s="1041"/>
      <c r="G67" s="1041"/>
      <c r="H67" s="1041"/>
      <c r="I67" s="1030"/>
      <c r="J67" s="1030"/>
    </row>
    <row r="68" spans="1:10" s="73" customFormat="1">
      <c r="H68" s="227" t="s">
        <v>405</v>
      </c>
    </row>
    <row r="69" spans="1:10" s="212" customFormat="1">
      <c r="B69" s="995" t="s">
        <v>0</v>
      </c>
      <c r="C69" s="996"/>
      <c r="D69" s="996"/>
      <c r="E69" s="996"/>
      <c r="F69" s="997"/>
      <c r="G69" s="210" t="s">
        <v>1409</v>
      </c>
      <c r="H69" s="210" t="s">
        <v>1157</v>
      </c>
    </row>
    <row r="70" spans="1:10" s="212" customFormat="1">
      <c r="B70" s="998" t="s">
        <v>409</v>
      </c>
      <c r="C70" s="999"/>
      <c r="D70" s="999"/>
      <c r="E70" s="999"/>
      <c r="F70" s="1000"/>
      <c r="G70" s="16"/>
      <c r="H70" s="16"/>
    </row>
    <row r="71" spans="1:10" s="212" customFormat="1">
      <c r="B71" s="1001" t="s">
        <v>410</v>
      </c>
      <c r="C71" s="1002"/>
      <c r="D71" s="1002"/>
      <c r="E71" s="1002"/>
      <c r="F71" s="1003"/>
      <c r="G71" s="17"/>
      <c r="H71" s="17"/>
    </row>
    <row r="72" spans="1:10" s="212" customFormat="1">
      <c r="B72" s="1001" t="s">
        <v>411</v>
      </c>
      <c r="C72" s="1002"/>
      <c r="D72" s="1002"/>
      <c r="E72" s="1002"/>
      <c r="F72" s="1003"/>
      <c r="G72" s="17"/>
      <c r="H72" s="17"/>
    </row>
    <row r="73" spans="1:10" s="219" customFormat="1">
      <c r="B73" s="1001" t="s">
        <v>421</v>
      </c>
      <c r="C73" s="1002"/>
      <c r="D73" s="1002"/>
      <c r="E73" s="1002"/>
      <c r="F73" s="1003"/>
      <c r="G73" s="108"/>
      <c r="H73" s="108"/>
    </row>
    <row r="74" spans="1:10" s="219" customFormat="1">
      <c r="B74" s="1007" t="s">
        <v>422</v>
      </c>
      <c r="C74" s="1008"/>
      <c r="D74" s="1008"/>
      <c r="E74" s="1008"/>
      <c r="F74" s="1009"/>
      <c r="G74" s="108"/>
      <c r="H74" s="108"/>
    </row>
    <row r="75" spans="1:10" s="771" customFormat="1">
      <c r="B75" s="763" t="s">
        <v>1198</v>
      </c>
      <c r="C75" s="764"/>
      <c r="D75" s="764"/>
      <c r="E75" s="764"/>
      <c r="F75" s="765"/>
      <c r="G75" s="108"/>
      <c r="H75" s="108"/>
    </row>
    <row r="76" spans="1:10" s="212" customFormat="1">
      <c r="B76" s="998" t="s">
        <v>50</v>
      </c>
      <c r="C76" s="999"/>
      <c r="D76" s="999"/>
      <c r="E76" s="999"/>
      <c r="F76" s="1000"/>
      <c r="G76" s="85"/>
      <c r="H76" s="85"/>
    </row>
    <row r="77" spans="1:10" s="212" customFormat="1">
      <c r="B77" s="1004" t="s">
        <v>11</v>
      </c>
      <c r="C77" s="1005"/>
      <c r="D77" s="1005"/>
      <c r="E77" s="1005"/>
      <c r="F77" s="1006"/>
      <c r="G77" s="95"/>
      <c r="H77" s="95"/>
    </row>
    <row r="78" spans="1:10" s="212" customFormat="1"/>
    <row r="79" spans="1:10" s="73" customFormat="1">
      <c r="A79" s="55">
        <f>A41+1</f>
        <v>40</v>
      </c>
      <c r="B79" s="74" t="s">
        <v>315</v>
      </c>
      <c r="H79" s="227" t="s">
        <v>424</v>
      </c>
    </row>
    <row r="80" spans="1:10" s="228" customFormat="1">
      <c r="A80" s="4"/>
      <c r="B80" s="995" t="s">
        <v>0</v>
      </c>
      <c r="C80" s="996"/>
      <c r="D80" s="996"/>
      <c r="E80" s="996"/>
      <c r="F80" s="997"/>
      <c r="G80" s="210" t="str">
        <f>G69</f>
        <v>31.03.2020</v>
      </c>
      <c r="H80" s="210" t="str">
        <f>H69</f>
        <v>31.03.2019</v>
      </c>
    </row>
    <row r="81" spans="1:8" s="228" customFormat="1" ht="15.75" customHeight="1">
      <c r="A81" s="4"/>
      <c r="B81" s="1004" t="s">
        <v>451</v>
      </c>
      <c r="C81" s="1005"/>
      <c r="D81" s="1005"/>
      <c r="E81" s="1005"/>
      <c r="F81" s="1006"/>
      <c r="G81" s="16"/>
      <c r="H81" s="16"/>
    </row>
    <row r="82" spans="1:8" s="228" customFormat="1">
      <c r="A82" s="4"/>
      <c r="B82" s="998" t="s">
        <v>1199</v>
      </c>
      <c r="C82" s="999"/>
      <c r="D82" s="999"/>
      <c r="E82" s="999"/>
      <c r="F82" s="1000"/>
      <c r="G82" s="229"/>
      <c r="H82" s="229"/>
    </row>
    <row r="83" spans="1:8" s="228" customFormat="1">
      <c r="A83" s="4"/>
      <c r="B83" s="998" t="s">
        <v>1200</v>
      </c>
      <c r="C83" s="999"/>
      <c r="D83" s="999"/>
      <c r="E83" s="999"/>
      <c r="F83" s="1000"/>
      <c r="G83" s="229"/>
      <c r="H83" s="229"/>
    </row>
    <row r="84" spans="1:8" s="771" customFormat="1">
      <c r="A84" s="4"/>
      <c r="B84" s="998"/>
      <c r="C84" s="999"/>
      <c r="D84" s="999"/>
      <c r="E84" s="999"/>
      <c r="F84" s="1000"/>
      <c r="G84" s="229"/>
      <c r="H84" s="229"/>
    </row>
    <row r="85" spans="1:8" s="228" customFormat="1" ht="15.75" customHeight="1">
      <c r="A85" s="4"/>
      <c r="B85" s="1004" t="s">
        <v>11</v>
      </c>
      <c r="C85" s="1005"/>
      <c r="D85" s="1005"/>
      <c r="E85" s="1005"/>
      <c r="F85" s="1006"/>
      <c r="G85" s="17"/>
      <c r="H85" s="17"/>
    </row>
    <row r="86" spans="1:8" s="228" customFormat="1" ht="15.75" customHeight="1">
      <c r="A86" s="4"/>
      <c r="B86" s="998" t="s">
        <v>452</v>
      </c>
      <c r="C86" s="999"/>
      <c r="D86" s="999"/>
      <c r="E86" s="999"/>
      <c r="F86" s="1000"/>
      <c r="G86" s="17"/>
      <c r="H86" s="17"/>
    </row>
    <row r="87" spans="1:8" s="228" customFormat="1">
      <c r="A87" s="4"/>
      <c r="B87" s="998"/>
      <c r="C87" s="999"/>
      <c r="D87" s="999"/>
      <c r="E87" s="999"/>
      <c r="F87" s="1000"/>
      <c r="G87" s="108"/>
      <c r="H87" s="108"/>
    </row>
    <row r="88" spans="1:8" s="228" customFormat="1">
      <c r="A88" s="4"/>
      <c r="B88" s="998"/>
      <c r="C88" s="999"/>
      <c r="D88" s="999"/>
      <c r="E88" s="999"/>
      <c r="F88" s="1000"/>
      <c r="G88" s="108"/>
      <c r="H88" s="108"/>
    </row>
    <row r="89" spans="1:8" s="228" customFormat="1" ht="15.75" customHeight="1">
      <c r="A89" s="4"/>
      <c r="B89" s="998"/>
      <c r="C89" s="999"/>
      <c r="D89" s="999"/>
      <c r="E89" s="999"/>
      <c r="F89" s="1000"/>
      <c r="G89" s="85"/>
      <c r="H89" s="85"/>
    </row>
    <row r="90" spans="1:8" s="228" customFormat="1" ht="15.75" customHeight="1">
      <c r="B90" s="1004" t="s">
        <v>11</v>
      </c>
      <c r="C90" s="1005"/>
      <c r="D90" s="1005"/>
      <c r="E90" s="1005"/>
      <c r="F90" s="1006"/>
      <c r="G90" s="95"/>
      <c r="H90" s="95"/>
    </row>
    <row r="91" spans="1:8" s="73" customFormat="1"/>
    <row r="92" spans="1:8" s="73" customFormat="1"/>
  </sheetData>
  <mergeCells count="59">
    <mergeCell ref="B18:B19"/>
    <mergeCell ref="I67:J67"/>
    <mergeCell ref="B39:H39"/>
    <mergeCell ref="B41:H41"/>
    <mergeCell ref="B36:F36"/>
    <mergeCell ref="B37:F37"/>
    <mergeCell ref="G43:H43"/>
    <mergeCell ref="B67:H67"/>
    <mergeCell ref="B62:F62"/>
    <mergeCell ref="B63:F63"/>
    <mergeCell ref="B64:F64"/>
    <mergeCell ref="B7:D7"/>
    <mergeCell ref="B10:D10"/>
    <mergeCell ref="C18:E18"/>
    <mergeCell ref="B80:F80"/>
    <mergeCell ref="B81:F81"/>
    <mergeCell ref="B30:H30"/>
    <mergeCell ref="B11:D11"/>
    <mergeCell ref="B14:D14"/>
    <mergeCell ref="B15:D15"/>
    <mergeCell ref="G15:H15"/>
    <mergeCell ref="E15:F15"/>
    <mergeCell ref="B35:F35"/>
    <mergeCell ref="B38:F38"/>
    <mergeCell ref="B59:F59"/>
    <mergeCell ref="B60:F60"/>
    <mergeCell ref="B61:F61"/>
    <mergeCell ref="B88:F88"/>
    <mergeCell ref="B6:D6"/>
    <mergeCell ref="F18:H18"/>
    <mergeCell ref="B32:F32"/>
    <mergeCell ref="B33:F33"/>
    <mergeCell ref="B34:F34"/>
    <mergeCell ref="G6:H6"/>
    <mergeCell ref="G7:H7"/>
    <mergeCell ref="G10:H10"/>
    <mergeCell ref="G11:H11"/>
    <mergeCell ref="G14:H14"/>
    <mergeCell ref="E6:F6"/>
    <mergeCell ref="E7:F7"/>
    <mergeCell ref="E10:F10"/>
    <mergeCell ref="E11:F11"/>
    <mergeCell ref="E14:F14"/>
    <mergeCell ref="B69:F69"/>
    <mergeCell ref="B70:F70"/>
    <mergeCell ref="B71:F71"/>
    <mergeCell ref="B89:F89"/>
    <mergeCell ref="B90:F90"/>
    <mergeCell ref="B84:F84"/>
    <mergeCell ref="B72:F72"/>
    <mergeCell ref="B73:F73"/>
    <mergeCell ref="B74:F74"/>
    <mergeCell ref="B76:F76"/>
    <mergeCell ref="B77:F77"/>
    <mergeCell ref="B82:F82"/>
    <mergeCell ref="B83:F83"/>
    <mergeCell ref="B85:F85"/>
    <mergeCell ref="B86:F86"/>
    <mergeCell ref="B87:F87"/>
  </mergeCells>
  <pageMargins left="0.5" right="0.25" top="0.75" bottom="0.75" header="0.3" footer="0.3"/>
  <pageSetup paperSize="9" scale="71" fitToHeight="2" orientation="portrait" r:id="rId1"/>
  <rowBreaks count="1" manualBreakCount="1">
    <brk id="56" max="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2"/>
  <sheetViews>
    <sheetView showGridLines="0" view="pageBreakPreview" topLeftCell="A247" zoomScaleNormal="100" zoomScaleSheetLayoutView="100" workbookViewId="0">
      <selection activeCell="B263" sqref="B263"/>
    </sheetView>
  </sheetViews>
  <sheetFormatPr defaultRowHeight="15"/>
  <cols>
    <col min="1" max="1" width="6.28515625" customWidth="1"/>
    <col min="2" max="2" width="39.5703125" customWidth="1"/>
    <col min="3" max="3" width="13.28515625" customWidth="1"/>
    <col min="4" max="4" width="12.85546875" customWidth="1"/>
    <col min="5" max="5" width="15.28515625" customWidth="1"/>
    <col min="6" max="6" width="13.7109375" customWidth="1"/>
    <col min="7" max="7" width="16.28515625" customWidth="1"/>
    <col min="8" max="8" width="18.140625" customWidth="1"/>
  </cols>
  <sheetData>
    <row r="1" spans="1:8" ht="15.75">
      <c r="A1" s="74" t="str">
        <f>'Disclosure 36-40'!A1</f>
        <v>STC of India Limited</v>
      </c>
    </row>
    <row r="2" spans="1:8" ht="15.75">
      <c r="A2" s="208" t="str">
        <f>'Disclosure 36-40'!A2</f>
        <v xml:space="preserve">Branch/Division :  </v>
      </c>
    </row>
    <row r="3" spans="1:8" ht="15.75">
      <c r="A3" s="208" t="str">
        <f>'Disclosure 36-40'!A3</f>
        <v>Notes to Accounts for the year ended March 31st, 2020</v>
      </c>
    </row>
    <row r="4" spans="1:8" ht="15.75">
      <c r="A4" s="208"/>
    </row>
    <row r="5" spans="1:8" s="2" customFormat="1" ht="15.75">
      <c r="A5" s="55">
        <f>'Disclosure 36-40'!A79+1</f>
        <v>41</v>
      </c>
      <c r="B5" s="1" t="s">
        <v>316</v>
      </c>
    </row>
    <row r="6" spans="1:8" s="771" customFormat="1" ht="15.75">
      <c r="A6" s="55"/>
      <c r="B6" s="753"/>
    </row>
    <row r="7" spans="1:8" s="2" customFormat="1" ht="15.75">
      <c r="A7" s="55">
        <f>+A5+0.1</f>
        <v>41.1</v>
      </c>
      <c r="B7" s="753" t="s">
        <v>317</v>
      </c>
      <c r="C7" s="771"/>
      <c r="D7" s="771"/>
      <c r="E7" s="771"/>
      <c r="F7" s="771"/>
      <c r="G7" s="771"/>
      <c r="H7" s="771"/>
    </row>
    <row r="8" spans="1:8" s="2" customFormat="1" ht="15.75">
      <c r="A8" s="771"/>
      <c r="B8" s="771" t="s">
        <v>51</v>
      </c>
      <c r="C8" s="771"/>
      <c r="D8" s="771"/>
      <c r="E8" s="771"/>
      <c r="F8" s="771"/>
      <c r="G8" s="771"/>
      <c r="H8" s="771"/>
    </row>
    <row r="9" spans="1:8" s="2" customFormat="1" ht="15.75">
      <c r="A9" s="771"/>
      <c r="B9" s="753" t="s">
        <v>1410</v>
      </c>
      <c r="D9" s="779"/>
      <c r="E9" s="779"/>
      <c r="F9" s="779"/>
      <c r="G9" s="779"/>
      <c r="H9" s="779" t="s">
        <v>405</v>
      </c>
    </row>
    <row r="10" spans="1:8" s="2" customFormat="1" ht="79.5" customHeight="1">
      <c r="A10" s="753"/>
      <c r="B10" s="1078" t="s">
        <v>0</v>
      </c>
      <c r="C10" s="1080"/>
      <c r="D10" s="778" t="s">
        <v>52</v>
      </c>
      <c r="E10" s="778" t="s">
        <v>53</v>
      </c>
      <c r="F10" s="778" t="s">
        <v>54</v>
      </c>
      <c r="G10" s="778" t="s">
        <v>55</v>
      </c>
      <c r="H10" s="778" t="s">
        <v>56</v>
      </c>
    </row>
    <row r="11" spans="1:8" s="2" customFormat="1" ht="15.75">
      <c r="A11" s="771"/>
      <c r="B11" s="1091" t="s">
        <v>1201</v>
      </c>
      <c r="C11" s="1092"/>
      <c r="D11" s="84"/>
      <c r="E11" s="84"/>
      <c r="F11" s="84"/>
      <c r="G11" s="84"/>
      <c r="H11" s="18"/>
    </row>
    <row r="12" spans="1:8" s="2" customFormat="1" ht="15.75">
      <c r="A12" s="771"/>
      <c r="B12" s="998" t="s">
        <v>1203</v>
      </c>
      <c r="C12" s="1000"/>
      <c r="D12" s="19"/>
      <c r="E12" s="19"/>
      <c r="F12" s="19"/>
      <c r="G12" s="19"/>
      <c r="H12" s="20"/>
    </row>
    <row r="13" spans="1:8" s="2" customFormat="1" ht="15.75">
      <c r="A13" s="771"/>
      <c r="B13" s="1031" t="s">
        <v>1204</v>
      </c>
      <c r="C13" s="952"/>
      <c r="D13" s="19"/>
      <c r="E13" s="19"/>
      <c r="F13" s="19"/>
      <c r="G13" s="19"/>
      <c r="H13" s="20"/>
    </row>
    <row r="14" spans="1:8" s="771" customFormat="1" ht="33" customHeight="1">
      <c r="B14" s="1089" t="s">
        <v>1206</v>
      </c>
      <c r="C14" s="1090"/>
      <c r="D14" s="119"/>
      <c r="E14" s="119"/>
      <c r="F14" s="119"/>
      <c r="G14" s="119"/>
      <c r="H14" s="806"/>
    </row>
    <row r="15" spans="1:8" s="2" customFormat="1" ht="15.75">
      <c r="A15" s="771"/>
      <c r="B15" s="1031" t="s">
        <v>1205</v>
      </c>
      <c r="C15" s="952"/>
      <c r="D15" s="19"/>
      <c r="E15" s="19"/>
      <c r="F15" s="19"/>
      <c r="G15" s="19"/>
      <c r="H15" s="20"/>
    </row>
    <row r="16" spans="1:8" s="2" customFormat="1" ht="15.75">
      <c r="A16" s="771"/>
      <c r="B16" s="1031" t="s">
        <v>1207</v>
      </c>
      <c r="C16" s="952"/>
      <c r="D16" s="19"/>
      <c r="E16" s="19"/>
      <c r="F16" s="19"/>
      <c r="G16" s="19"/>
      <c r="H16" s="20"/>
    </row>
    <row r="17" spans="1:8" s="2" customFormat="1" ht="15.75">
      <c r="A17" s="771"/>
      <c r="B17" s="1031" t="s">
        <v>1208</v>
      </c>
      <c r="C17" s="952"/>
      <c r="D17" s="19"/>
      <c r="E17" s="19"/>
      <c r="F17" s="19"/>
      <c r="G17" s="19"/>
      <c r="H17" s="20"/>
    </row>
    <row r="18" spans="1:8" s="2" customFormat="1" ht="15.75">
      <c r="A18" s="771"/>
      <c r="B18" s="1031" t="s">
        <v>1209</v>
      </c>
      <c r="C18" s="952"/>
      <c r="D18" s="19"/>
      <c r="E18" s="19"/>
      <c r="F18" s="19"/>
      <c r="G18" s="19"/>
      <c r="H18" s="20"/>
    </row>
    <row r="19" spans="1:8" s="771" customFormat="1" ht="15.75">
      <c r="B19" s="1025" t="s">
        <v>11</v>
      </c>
      <c r="C19" s="1023"/>
      <c r="D19" s="231">
        <f>SUM(D12:D18)</f>
        <v>0</v>
      </c>
      <c r="E19" s="231">
        <f t="shared" ref="E19:H19" si="0">SUM(E12:E18)</f>
        <v>0</v>
      </c>
      <c r="F19" s="231">
        <f t="shared" si="0"/>
        <v>0</v>
      </c>
      <c r="G19" s="231">
        <f t="shared" si="0"/>
        <v>0</v>
      </c>
      <c r="H19" s="231">
        <f t="shared" si="0"/>
        <v>0</v>
      </c>
    </row>
    <row r="20" spans="1:8" s="2" customFormat="1" ht="15.75">
      <c r="A20" s="771"/>
      <c r="B20" s="1091" t="s">
        <v>1202</v>
      </c>
      <c r="C20" s="1092"/>
      <c r="D20" s="19"/>
      <c r="E20" s="19"/>
      <c r="F20" s="19"/>
      <c r="G20" s="19"/>
      <c r="H20" s="20"/>
    </row>
    <row r="21" spans="1:8" s="2" customFormat="1" ht="15.75">
      <c r="A21" s="771"/>
      <c r="B21" s="1031" t="s">
        <v>1210</v>
      </c>
      <c r="C21" s="952"/>
      <c r="D21" s="19"/>
      <c r="E21" s="19"/>
      <c r="F21" s="19"/>
      <c r="G21" s="19"/>
      <c r="H21" s="20"/>
    </row>
    <row r="22" spans="1:8" s="2" customFormat="1" ht="15.75">
      <c r="A22" s="771"/>
      <c r="B22" s="1031" t="s">
        <v>1211</v>
      </c>
      <c r="C22" s="952"/>
      <c r="D22" s="19"/>
      <c r="E22" s="19"/>
      <c r="F22" s="19"/>
      <c r="G22" s="19"/>
      <c r="H22" s="20"/>
    </row>
    <row r="23" spans="1:8" s="2" customFormat="1" ht="15.75">
      <c r="A23" s="771"/>
      <c r="B23" s="1031" t="s">
        <v>1212</v>
      </c>
      <c r="C23" s="952"/>
      <c r="D23" s="807"/>
      <c r="E23" s="807"/>
      <c r="F23" s="807"/>
      <c r="G23" s="807"/>
      <c r="H23" s="808"/>
    </row>
    <row r="24" spans="1:8" s="2" customFormat="1" ht="15.75">
      <c r="A24" s="771"/>
      <c r="B24" s="1025" t="s">
        <v>11</v>
      </c>
      <c r="C24" s="1023"/>
      <c r="D24" s="231">
        <f>SUM(D21:D23)</f>
        <v>0</v>
      </c>
      <c r="E24" s="231">
        <f t="shared" ref="E24:H24" si="1">SUM(E21:E23)</f>
        <v>0</v>
      </c>
      <c r="F24" s="231">
        <f t="shared" si="1"/>
        <v>0</v>
      </c>
      <c r="G24" s="231">
        <f t="shared" si="1"/>
        <v>0</v>
      </c>
      <c r="H24" s="231">
        <f t="shared" si="1"/>
        <v>0</v>
      </c>
    </row>
    <row r="25" spans="1:8" s="771" customFormat="1" ht="15.75"/>
    <row r="26" spans="1:8" s="228" customFormat="1" ht="15.75">
      <c r="A26" s="771"/>
      <c r="B26" s="753" t="s">
        <v>1419</v>
      </c>
      <c r="D26" s="779"/>
      <c r="E26" s="779"/>
      <c r="F26" s="779"/>
      <c r="G26" s="779"/>
      <c r="H26" s="779" t="s">
        <v>405</v>
      </c>
    </row>
    <row r="27" spans="1:8" s="2" customFormat="1" ht="80.25" customHeight="1">
      <c r="A27" s="771"/>
      <c r="B27" s="1078" t="s">
        <v>0</v>
      </c>
      <c r="C27" s="1080"/>
      <c r="D27" s="778" t="s">
        <v>52</v>
      </c>
      <c r="E27" s="778" t="s">
        <v>53</v>
      </c>
      <c r="F27" s="778" t="s">
        <v>54</v>
      </c>
      <c r="G27" s="778" t="s">
        <v>55</v>
      </c>
      <c r="H27" s="778" t="s">
        <v>56</v>
      </c>
    </row>
    <row r="28" spans="1:8" s="2" customFormat="1" ht="15.75">
      <c r="A28" s="771"/>
      <c r="B28" s="1091" t="s">
        <v>1201</v>
      </c>
      <c r="C28" s="1092"/>
      <c r="D28" s="84"/>
      <c r="E28" s="84"/>
      <c r="F28" s="84"/>
      <c r="G28" s="84"/>
      <c r="H28" s="18"/>
    </row>
    <row r="29" spans="1:8" s="2" customFormat="1" ht="15.75">
      <c r="A29" s="771"/>
      <c r="B29" s="998" t="s">
        <v>1203</v>
      </c>
      <c r="C29" s="1000"/>
      <c r="D29" s="19"/>
      <c r="E29" s="19"/>
      <c r="F29" s="19"/>
      <c r="G29" s="19"/>
      <c r="H29" s="20"/>
    </row>
    <row r="30" spans="1:8" s="2" customFormat="1" ht="15.75">
      <c r="A30" s="771"/>
      <c r="B30" s="1031" t="s">
        <v>1204</v>
      </c>
      <c r="C30" s="952"/>
      <c r="D30" s="19"/>
      <c r="E30" s="19"/>
      <c r="F30" s="19"/>
      <c r="G30" s="19"/>
      <c r="H30" s="20"/>
    </row>
    <row r="31" spans="1:8" s="2" customFormat="1" ht="33.75" customHeight="1">
      <c r="A31" s="771"/>
      <c r="B31" s="1089" t="s">
        <v>1206</v>
      </c>
      <c r="C31" s="1090"/>
      <c r="D31" s="119"/>
      <c r="E31" s="119"/>
      <c r="F31" s="119"/>
      <c r="G31" s="119"/>
      <c r="H31" s="806"/>
    </row>
    <row r="32" spans="1:8" s="2" customFormat="1" ht="15.75">
      <c r="A32" s="771"/>
      <c r="B32" s="1031" t="s">
        <v>1205</v>
      </c>
      <c r="C32" s="952"/>
      <c r="D32" s="19"/>
      <c r="E32" s="19"/>
      <c r="F32" s="19"/>
      <c r="G32" s="19"/>
      <c r="H32" s="20"/>
    </row>
    <row r="33" spans="1:10" s="2" customFormat="1" ht="15.75">
      <c r="A33" s="771"/>
      <c r="B33" s="1031" t="s">
        <v>1207</v>
      </c>
      <c r="C33" s="952"/>
      <c r="D33" s="19"/>
      <c r="E33" s="19"/>
      <c r="F33" s="19"/>
      <c r="G33" s="19"/>
      <c r="H33" s="20"/>
    </row>
    <row r="34" spans="1:10" s="2" customFormat="1" ht="15.75">
      <c r="A34" s="771"/>
      <c r="B34" s="1031" t="s">
        <v>1208</v>
      </c>
      <c r="C34" s="952"/>
      <c r="D34" s="19"/>
      <c r="E34" s="19"/>
      <c r="F34" s="19"/>
      <c r="G34" s="19"/>
      <c r="H34" s="20"/>
    </row>
    <row r="35" spans="1:10" s="2" customFormat="1" ht="15.75">
      <c r="A35" s="771"/>
      <c r="B35" s="1031" t="s">
        <v>1209</v>
      </c>
      <c r="C35" s="952"/>
      <c r="D35" s="19"/>
      <c r="E35" s="19"/>
      <c r="F35" s="19"/>
      <c r="G35" s="19"/>
      <c r="H35" s="20"/>
    </row>
    <row r="36" spans="1:10" s="2" customFormat="1" ht="15.75">
      <c r="A36" s="771"/>
      <c r="B36" s="1025" t="s">
        <v>11</v>
      </c>
      <c r="C36" s="1023"/>
      <c r="D36" s="231">
        <f>SUM(D29:D35)</f>
        <v>0</v>
      </c>
      <c r="E36" s="231">
        <f t="shared" ref="E36" si="2">SUM(E29:E35)</f>
        <v>0</v>
      </c>
      <c r="F36" s="231">
        <f t="shared" ref="F36" si="3">SUM(F29:F35)</f>
        <v>0</v>
      </c>
      <c r="G36" s="231">
        <f t="shared" ref="G36" si="4">SUM(G29:G35)</f>
        <v>0</v>
      </c>
      <c r="H36" s="231">
        <f t="shared" ref="H36" si="5">SUM(H29:H35)</f>
        <v>0</v>
      </c>
    </row>
    <row r="37" spans="1:10" s="2" customFormat="1" ht="15.75">
      <c r="A37" s="771"/>
      <c r="B37" s="1091" t="s">
        <v>1202</v>
      </c>
      <c r="C37" s="1092"/>
      <c r="D37" s="19"/>
      <c r="E37" s="19"/>
      <c r="F37" s="19"/>
      <c r="G37" s="19"/>
      <c r="H37" s="20"/>
    </row>
    <row r="38" spans="1:10" s="771" customFormat="1" ht="15.75">
      <c r="B38" s="1031" t="s">
        <v>1210</v>
      </c>
      <c r="C38" s="952"/>
      <c r="D38" s="19"/>
      <c r="E38" s="19"/>
      <c r="F38" s="19"/>
      <c r="G38" s="19"/>
      <c r="H38" s="20"/>
    </row>
    <row r="39" spans="1:10" s="771" customFormat="1" ht="15.75">
      <c r="B39" s="1031" t="s">
        <v>1211</v>
      </c>
      <c r="C39" s="952"/>
      <c r="D39" s="19"/>
      <c r="E39" s="19"/>
      <c r="F39" s="19"/>
      <c r="G39" s="19"/>
      <c r="H39" s="20"/>
    </row>
    <row r="40" spans="1:10" s="2" customFormat="1" ht="15.75">
      <c r="A40" s="771"/>
      <c r="B40" s="1031" t="s">
        <v>1212</v>
      </c>
      <c r="C40" s="952"/>
      <c r="D40" s="807"/>
      <c r="E40" s="807"/>
      <c r="F40" s="807"/>
      <c r="G40" s="807"/>
      <c r="H40" s="808"/>
    </row>
    <row r="41" spans="1:10" s="2" customFormat="1" ht="15.75">
      <c r="A41" s="771"/>
      <c r="B41" s="1025" t="s">
        <v>11</v>
      </c>
      <c r="C41" s="1023"/>
      <c r="D41" s="231">
        <f>SUM(D38:D40)</f>
        <v>0</v>
      </c>
      <c r="E41" s="231">
        <f t="shared" ref="E41" si="6">SUM(E38:E40)</f>
        <v>0</v>
      </c>
      <c r="F41" s="231">
        <f t="shared" ref="F41" si="7">SUM(F38:F40)</f>
        <v>0</v>
      </c>
      <c r="G41" s="231">
        <f t="shared" ref="G41" si="8">SUM(G38:G40)</f>
        <v>0</v>
      </c>
      <c r="H41" s="231">
        <f t="shared" ref="H41" si="9">SUM(H38:H40)</f>
        <v>0</v>
      </c>
    </row>
    <row r="42" spans="1:10" s="2" customFormat="1" ht="15.75">
      <c r="A42" s="771"/>
      <c r="B42" s="771"/>
      <c r="C42" s="771"/>
      <c r="D42" s="771"/>
      <c r="E42" s="771"/>
      <c r="F42" s="771"/>
      <c r="G42" s="771"/>
      <c r="H42" s="771"/>
    </row>
    <row r="43" spans="1:10" s="2" customFormat="1" ht="33" customHeight="1">
      <c r="A43" s="771"/>
      <c r="B43" s="1111" t="s">
        <v>265</v>
      </c>
      <c r="C43" s="1111"/>
      <c r="D43" s="1111"/>
      <c r="E43" s="1111"/>
      <c r="F43" s="1111"/>
      <c r="G43" s="1111"/>
      <c r="H43" s="1111"/>
      <c r="I43" s="86"/>
      <c r="J43" s="86"/>
    </row>
    <row r="44" spans="1:10" s="2" customFormat="1" ht="15.75">
      <c r="A44" s="771"/>
      <c r="B44" s="771"/>
      <c r="C44" s="771"/>
      <c r="D44" s="771"/>
      <c r="E44" s="771"/>
      <c r="F44" s="771"/>
      <c r="G44" s="771"/>
      <c r="H44" s="771"/>
    </row>
    <row r="45" spans="1:10" s="2" customFormat="1" ht="15.75">
      <c r="A45" s="55">
        <f>A7+0.1</f>
        <v>41.2</v>
      </c>
      <c r="B45" s="753" t="s">
        <v>318</v>
      </c>
      <c r="C45" s="771"/>
      <c r="D45" s="771"/>
      <c r="E45" s="771"/>
      <c r="F45" s="771"/>
      <c r="G45" s="771"/>
      <c r="H45" s="771"/>
    </row>
    <row r="46" spans="1:10" s="2" customFormat="1" ht="15.75" customHeight="1">
      <c r="A46" s="5"/>
      <c r="B46" s="930" t="s">
        <v>319</v>
      </c>
      <c r="C46" s="930"/>
      <c r="D46" s="930"/>
      <c r="E46" s="930"/>
      <c r="F46" s="930"/>
      <c r="G46" s="930"/>
      <c r="H46" s="930"/>
      <c r="I46" s="79"/>
      <c r="J46" s="79"/>
    </row>
    <row r="47" spans="1:10" s="2" customFormat="1" ht="32.25" customHeight="1">
      <c r="A47" s="5"/>
      <c r="B47" s="933" t="s">
        <v>1214</v>
      </c>
      <c r="C47" s="933"/>
      <c r="D47" s="933"/>
      <c r="E47" s="933"/>
      <c r="F47" s="933"/>
      <c r="G47" s="933"/>
      <c r="H47" s="933"/>
      <c r="I47" s="79"/>
      <c r="J47" s="79"/>
    </row>
    <row r="48" spans="1:10" s="2" customFormat="1" ht="33" customHeight="1">
      <c r="A48" s="5"/>
      <c r="B48" s="930" t="s">
        <v>1215</v>
      </c>
      <c r="C48" s="930"/>
      <c r="D48" s="930"/>
      <c r="E48" s="930"/>
      <c r="F48" s="930"/>
      <c r="G48" s="930"/>
      <c r="H48" s="930"/>
      <c r="I48" s="79"/>
      <c r="J48" s="79"/>
    </row>
    <row r="49" spans="1:10" s="2" customFormat="1" ht="15.75">
      <c r="A49" s="771"/>
      <c r="B49" s="771"/>
      <c r="C49" s="771"/>
      <c r="D49" s="771"/>
      <c r="E49" s="771"/>
      <c r="F49" s="771"/>
      <c r="G49" s="771"/>
      <c r="H49" s="771"/>
    </row>
    <row r="50" spans="1:10" s="2" customFormat="1" ht="15.75">
      <c r="A50" s="771"/>
      <c r="B50" s="1096" t="s">
        <v>1216</v>
      </c>
      <c r="C50" s="1096"/>
      <c r="D50" s="1096"/>
      <c r="E50" s="1096"/>
      <c r="F50" s="1096"/>
      <c r="G50" s="1096"/>
      <c r="H50" s="1096"/>
      <c r="I50" s="73"/>
      <c r="J50" s="73"/>
    </row>
    <row r="51" spans="1:10" s="2" customFormat="1" ht="15.75">
      <c r="A51" s="771"/>
      <c r="B51" s="753" t="s">
        <v>1410</v>
      </c>
      <c r="C51" s="753"/>
      <c r="D51" s="753"/>
      <c r="E51" s="753"/>
      <c r="F51" s="1082" t="s">
        <v>405</v>
      </c>
      <c r="G51" s="1082"/>
      <c r="H51" s="1082"/>
    </row>
    <row r="52" spans="1:10" s="40" customFormat="1" ht="48.75" customHeight="1">
      <c r="B52" s="816" t="s">
        <v>0</v>
      </c>
      <c r="C52" s="778" t="s">
        <v>59</v>
      </c>
      <c r="D52" s="778" t="s">
        <v>60</v>
      </c>
      <c r="E52" s="778" t="s">
        <v>61</v>
      </c>
      <c r="F52" s="778" t="s">
        <v>11</v>
      </c>
      <c r="G52" s="778" t="s">
        <v>62</v>
      </c>
      <c r="H52" s="778" t="s">
        <v>63</v>
      </c>
    </row>
    <row r="53" spans="1:10" s="2" customFormat="1" ht="15.75">
      <c r="A53" s="771"/>
      <c r="B53" s="220" t="s">
        <v>64</v>
      </c>
      <c r="C53" s="780"/>
      <c r="D53" s="780"/>
      <c r="E53" s="780"/>
      <c r="F53" s="780"/>
      <c r="G53" s="780"/>
      <c r="H53" s="780"/>
    </row>
    <row r="54" spans="1:10" s="2" customFormat="1" ht="15.75">
      <c r="A54" s="771"/>
      <c r="B54" s="809" t="s">
        <v>423</v>
      </c>
      <c r="C54" s="116"/>
      <c r="D54" s="116"/>
      <c r="E54" s="116"/>
      <c r="F54" s="116"/>
      <c r="G54" s="780"/>
      <c r="H54" s="780"/>
    </row>
    <row r="55" spans="1:10" s="2" customFormat="1" ht="15.75">
      <c r="A55" s="771"/>
      <c r="B55" s="255" t="s">
        <v>266</v>
      </c>
      <c r="C55" s="116"/>
      <c r="D55" s="116"/>
      <c r="E55" s="116"/>
      <c r="F55" s="116"/>
      <c r="G55" s="780"/>
      <c r="H55" s="780"/>
    </row>
    <row r="56" spans="1:10" s="2" customFormat="1" ht="15.75">
      <c r="A56" s="771"/>
      <c r="B56" s="255" t="s">
        <v>267</v>
      </c>
      <c r="C56" s="116"/>
      <c r="D56" s="116"/>
      <c r="E56" s="116"/>
      <c r="F56" s="116"/>
      <c r="G56" s="780"/>
      <c r="H56" s="780"/>
    </row>
    <row r="57" spans="1:10" s="2" customFormat="1" ht="15.75">
      <c r="A57" s="771"/>
      <c r="B57" s="255" t="s">
        <v>42</v>
      </c>
      <c r="C57" s="116"/>
      <c r="D57" s="116"/>
      <c r="E57" s="116"/>
      <c r="F57" s="116"/>
      <c r="G57" s="780"/>
      <c r="H57" s="780"/>
    </row>
    <row r="58" spans="1:10" s="2" customFormat="1" ht="15.75">
      <c r="A58" s="771"/>
      <c r="B58" s="809" t="s">
        <v>65</v>
      </c>
      <c r="C58" s="116"/>
      <c r="D58" s="116"/>
      <c r="E58" s="116"/>
      <c r="F58" s="116"/>
      <c r="G58" s="780"/>
      <c r="H58" s="780"/>
    </row>
    <row r="59" spans="1:10" s="2" customFormat="1" ht="31.5">
      <c r="A59" s="771"/>
      <c r="B59" s="810" t="s">
        <v>368</v>
      </c>
      <c r="C59" s="116"/>
      <c r="D59" s="116"/>
      <c r="E59" s="116"/>
      <c r="F59" s="116"/>
      <c r="G59" s="780"/>
      <c r="H59" s="780"/>
    </row>
    <row r="60" spans="1:10" s="2" customFormat="1" ht="31.5">
      <c r="A60" s="771"/>
      <c r="B60" s="810" t="s">
        <v>368</v>
      </c>
      <c r="C60" s="116"/>
      <c r="D60" s="116"/>
      <c r="E60" s="116"/>
      <c r="F60" s="116"/>
      <c r="G60" s="780"/>
      <c r="H60" s="780"/>
    </row>
    <row r="61" spans="1:10" s="2" customFormat="1" ht="15.75">
      <c r="A61" s="771"/>
      <c r="B61" s="255" t="s">
        <v>42</v>
      </c>
      <c r="C61" s="116"/>
      <c r="D61" s="116"/>
      <c r="E61" s="116"/>
      <c r="F61" s="116"/>
      <c r="G61" s="780"/>
      <c r="H61" s="780"/>
    </row>
    <row r="62" spans="1:10" s="2" customFormat="1" ht="15.75">
      <c r="A62" s="771"/>
      <c r="B62" s="811" t="s">
        <v>66</v>
      </c>
      <c r="C62" s="115"/>
      <c r="D62" s="116"/>
      <c r="E62" s="116"/>
      <c r="F62" s="116"/>
      <c r="G62" s="780"/>
      <c r="H62" s="780"/>
    </row>
    <row r="63" spans="1:10" s="2" customFormat="1" ht="15.75">
      <c r="A63" s="771"/>
      <c r="B63" s="255" t="s">
        <v>67</v>
      </c>
      <c r="C63" s="115"/>
      <c r="D63" s="116"/>
      <c r="E63" s="116"/>
      <c r="F63" s="116"/>
      <c r="G63" s="780"/>
      <c r="H63" s="780"/>
    </row>
    <row r="64" spans="1:10" s="2" customFormat="1" ht="15.75">
      <c r="A64" s="771"/>
      <c r="B64" s="255" t="s">
        <v>42</v>
      </c>
      <c r="C64" s="115"/>
      <c r="D64" s="116"/>
      <c r="E64" s="116"/>
      <c r="F64" s="116"/>
      <c r="G64" s="780"/>
      <c r="H64" s="780"/>
    </row>
    <row r="65" spans="1:8" s="2" customFormat="1" ht="15.75">
      <c r="A65" s="771"/>
      <c r="B65" s="784" t="s">
        <v>11</v>
      </c>
      <c r="C65" s="116"/>
      <c r="D65" s="116"/>
      <c r="E65" s="116"/>
      <c r="F65" s="116"/>
      <c r="G65" s="780"/>
      <c r="H65" s="780"/>
    </row>
    <row r="66" spans="1:8" s="2" customFormat="1" ht="15.75">
      <c r="A66" s="771"/>
      <c r="B66" s="255"/>
      <c r="C66" s="115"/>
      <c r="D66" s="116"/>
      <c r="E66" s="116"/>
      <c r="F66" s="116"/>
      <c r="G66" s="780"/>
      <c r="H66" s="780"/>
    </row>
    <row r="67" spans="1:8" s="2" customFormat="1" ht="15.75">
      <c r="A67" s="771"/>
      <c r="B67" s="220" t="s">
        <v>369</v>
      </c>
      <c r="C67" s="780"/>
      <c r="D67" s="780"/>
      <c r="E67" s="780"/>
      <c r="F67" s="780"/>
      <c r="G67" s="780"/>
      <c r="H67" s="780"/>
    </row>
    <row r="68" spans="1:8" s="2" customFormat="1" ht="15.75">
      <c r="A68" s="771"/>
      <c r="B68" s="811" t="s">
        <v>66</v>
      </c>
      <c r="C68" s="115"/>
      <c r="D68" s="116"/>
      <c r="E68" s="116"/>
      <c r="F68" s="116"/>
      <c r="G68" s="780"/>
      <c r="H68" s="780"/>
    </row>
    <row r="69" spans="1:8" s="2" customFormat="1" ht="15.75">
      <c r="A69" s="771"/>
      <c r="B69" s="255" t="s">
        <v>67</v>
      </c>
      <c r="C69" s="115"/>
      <c r="D69" s="116"/>
      <c r="E69" s="116"/>
      <c r="F69" s="116"/>
      <c r="G69" s="780"/>
      <c r="H69" s="780"/>
    </row>
    <row r="70" spans="1:8" s="2" customFormat="1" ht="15.75">
      <c r="A70" s="771"/>
      <c r="B70" s="255" t="s">
        <v>42</v>
      </c>
      <c r="C70" s="115"/>
      <c r="D70" s="116"/>
      <c r="E70" s="116"/>
      <c r="F70" s="116"/>
      <c r="G70" s="780"/>
      <c r="H70" s="780"/>
    </row>
    <row r="71" spans="1:8" s="2" customFormat="1" ht="15.75">
      <c r="A71" s="771"/>
      <c r="B71" s="784" t="s">
        <v>11</v>
      </c>
      <c r="C71" s="116"/>
      <c r="D71" s="116"/>
      <c r="E71" s="116"/>
      <c r="F71" s="116"/>
      <c r="G71" s="780"/>
      <c r="H71" s="780"/>
    </row>
    <row r="72" spans="1:8" s="2" customFormat="1" ht="15.75">
      <c r="A72" s="771"/>
      <c r="B72" s="771"/>
      <c r="C72" s="771"/>
      <c r="D72" s="771"/>
      <c r="E72" s="771"/>
      <c r="F72" s="771"/>
      <c r="G72" s="771"/>
      <c r="H72" s="771"/>
    </row>
    <row r="73" spans="1:8" s="2" customFormat="1" ht="16.5" thickBot="1">
      <c r="A73" s="771"/>
      <c r="B73" s="753" t="s">
        <v>1213</v>
      </c>
      <c r="C73" s="753"/>
      <c r="D73" s="753"/>
      <c r="E73" s="753"/>
      <c r="F73" s="1103" t="s">
        <v>405</v>
      </c>
      <c r="G73" s="1103"/>
      <c r="H73" s="1103"/>
    </row>
    <row r="74" spans="1:8" s="40" customFormat="1" ht="54.75" customHeight="1">
      <c r="B74" s="817" t="s">
        <v>0</v>
      </c>
      <c r="C74" s="773" t="s">
        <v>59</v>
      </c>
      <c r="D74" s="773" t="s">
        <v>60</v>
      </c>
      <c r="E74" s="773" t="s">
        <v>61</v>
      </c>
      <c r="F74" s="773" t="s">
        <v>11</v>
      </c>
      <c r="G74" s="773" t="s">
        <v>62</v>
      </c>
      <c r="H74" s="772" t="s">
        <v>63</v>
      </c>
    </row>
    <row r="75" spans="1:8" s="2" customFormat="1" ht="15.75">
      <c r="A75" s="771"/>
      <c r="B75" s="220" t="s">
        <v>64</v>
      </c>
      <c r="C75" s="780"/>
      <c r="D75" s="780"/>
      <c r="E75" s="780"/>
      <c r="F75" s="780"/>
      <c r="G75" s="780"/>
      <c r="H75" s="780"/>
    </row>
    <row r="76" spans="1:8" s="2" customFormat="1" ht="15.75">
      <c r="A76" s="771"/>
      <c r="B76" s="809" t="s">
        <v>423</v>
      </c>
      <c r="C76" s="116"/>
      <c r="D76" s="116"/>
      <c r="E76" s="116"/>
      <c r="F76" s="116"/>
      <c r="G76" s="780"/>
      <c r="H76" s="780"/>
    </row>
    <row r="77" spans="1:8" s="2" customFormat="1" ht="15.75">
      <c r="A77" s="771"/>
      <c r="B77" s="255" t="s">
        <v>266</v>
      </c>
      <c r="C77" s="116"/>
      <c r="D77" s="116"/>
      <c r="E77" s="116"/>
      <c r="F77" s="116"/>
      <c r="G77" s="780"/>
      <c r="H77" s="780"/>
    </row>
    <row r="78" spans="1:8" s="2" customFormat="1" ht="15.75">
      <c r="A78" s="771"/>
      <c r="B78" s="255" t="s">
        <v>267</v>
      </c>
      <c r="C78" s="116"/>
      <c r="D78" s="116"/>
      <c r="E78" s="116"/>
      <c r="F78" s="116"/>
      <c r="G78" s="780"/>
      <c r="H78" s="780"/>
    </row>
    <row r="79" spans="1:8" s="2" customFormat="1" ht="15.75">
      <c r="A79" s="771"/>
      <c r="B79" s="255" t="s">
        <v>42</v>
      </c>
      <c r="C79" s="116"/>
      <c r="D79" s="116"/>
      <c r="E79" s="116"/>
      <c r="F79" s="116"/>
      <c r="G79" s="780"/>
      <c r="H79" s="780"/>
    </row>
    <row r="80" spans="1:8" s="2" customFormat="1" ht="15.75">
      <c r="A80" s="771"/>
      <c r="B80" s="809" t="s">
        <v>65</v>
      </c>
      <c r="C80" s="116"/>
      <c r="D80" s="116"/>
      <c r="E80" s="116"/>
      <c r="F80" s="116"/>
      <c r="G80" s="780"/>
      <c r="H80" s="780"/>
    </row>
    <row r="81" spans="1:8" s="2" customFormat="1" ht="31.5">
      <c r="A81" s="771"/>
      <c r="B81" s="810" t="s">
        <v>368</v>
      </c>
      <c r="C81" s="116"/>
      <c r="D81" s="116"/>
      <c r="E81" s="116"/>
      <c r="F81" s="116"/>
      <c r="G81" s="780"/>
      <c r="H81" s="780"/>
    </row>
    <row r="82" spans="1:8" s="2" customFormat="1" ht="31.5">
      <c r="A82" s="771"/>
      <c r="B82" s="810" t="s">
        <v>368</v>
      </c>
      <c r="C82" s="116"/>
      <c r="D82" s="116"/>
      <c r="E82" s="116"/>
      <c r="F82" s="116"/>
      <c r="G82" s="780"/>
      <c r="H82" s="780"/>
    </row>
    <row r="83" spans="1:8" s="2" customFormat="1" ht="15.75">
      <c r="A83" s="771"/>
      <c r="B83" s="255" t="s">
        <v>42</v>
      </c>
      <c r="C83" s="116"/>
      <c r="D83" s="116"/>
      <c r="E83" s="116"/>
      <c r="F83" s="116"/>
      <c r="G83" s="780"/>
      <c r="H83" s="780"/>
    </row>
    <row r="84" spans="1:8" s="2" customFormat="1" ht="15.75">
      <c r="A84" s="771"/>
      <c r="B84" s="811" t="s">
        <v>66</v>
      </c>
      <c r="C84" s="115"/>
      <c r="D84" s="116"/>
      <c r="E84" s="116"/>
      <c r="F84" s="116"/>
      <c r="G84" s="780"/>
      <c r="H84" s="780"/>
    </row>
    <row r="85" spans="1:8" s="2" customFormat="1" ht="15.75">
      <c r="A85" s="771"/>
      <c r="B85" s="255" t="s">
        <v>67</v>
      </c>
      <c r="C85" s="115"/>
      <c r="D85" s="116"/>
      <c r="E85" s="116"/>
      <c r="F85" s="116"/>
      <c r="G85" s="780"/>
      <c r="H85" s="780"/>
    </row>
    <row r="86" spans="1:8" s="2" customFormat="1" ht="15.75">
      <c r="A86" s="771"/>
      <c r="B86" s="255" t="s">
        <v>42</v>
      </c>
      <c r="C86" s="115"/>
      <c r="D86" s="116"/>
      <c r="E86" s="116"/>
      <c r="F86" s="116"/>
      <c r="G86" s="780"/>
      <c r="H86" s="780"/>
    </row>
    <row r="87" spans="1:8" s="2" customFormat="1" ht="15.75">
      <c r="A87" s="771"/>
      <c r="B87" s="784" t="s">
        <v>11</v>
      </c>
      <c r="C87" s="116"/>
      <c r="D87" s="116"/>
      <c r="E87" s="116"/>
      <c r="F87" s="116"/>
      <c r="G87" s="780"/>
      <c r="H87" s="780"/>
    </row>
    <row r="88" spans="1:8" s="2" customFormat="1" ht="15.75">
      <c r="A88" s="771"/>
      <c r="B88" s="255"/>
      <c r="C88" s="115"/>
      <c r="D88" s="116"/>
      <c r="E88" s="116"/>
      <c r="F88" s="116"/>
      <c r="G88" s="780"/>
      <c r="H88" s="780"/>
    </row>
    <row r="89" spans="1:8" s="2" customFormat="1" ht="15.75">
      <c r="A89" s="771"/>
      <c r="B89" s="220" t="s">
        <v>369</v>
      </c>
      <c r="C89" s="780"/>
      <c r="D89" s="780"/>
      <c r="E89" s="780"/>
      <c r="F89" s="780"/>
      <c r="G89" s="780"/>
      <c r="H89" s="780"/>
    </row>
    <row r="90" spans="1:8" s="2" customFormat="1" ht="15.75">
      <c r="A90" s="771"/>
      <c r="B90" s="811" t="s">
        <v>66</v>
      </c>
      <c r="C90" s="115"/>
      <c r="D90" s="116"/>
      <c r="E90" s="116"/>
      <c r="F90" s="116"/>
      <c r="G90" s="780"/>
      <c r="H90" s="780"/>
    </row>
    <row r="91" spans="1:8" s="2" customFormat="1" ht="15.75">
      <c r="A91" s="771"/>
      <c r="B91" s="255" t="s">
        <v>67</v>
      </c>
      <c r="C91" s="115"/>
      <c r="D91" s="116"/>
      <c r="E91" s="116"/>
      <c r="F91" s="116"/>
      <c r="G91" s="780"/>
      <c r="H91" s="780"/>
    </row>
    <row r="92" spans="1:8" s="2" customFormat="1" ht="15.75">
      <c r="A92" s="771"/>
      <c r="B92" s="255" t="s">
        <v>42</v>
      </c>
      <c r="C92" s="115"/>
      <c r="D92" s="116"/>
      <c r="E92" s="116"/>
      <c r="F92" s="116"/>
      <c r="G92" s="780"/>
      <c r="H92" s="780"/>
    </row>
    <row r="93" spans="1:8" s="2" customFormat="1" ht="15.75">
      <c r="A93" s="771"/>
      <c r="B93" s="784" t="s">
        <v>11</v>
      </c>
      <c r="C93" s="116"/>
      <c r="D93" s="116"/>
      <c r="E93" s="116"/>
      <c r="F93" s="116"/>
      <c r="G93" s="780"/>
      <c r="H93" s="780"/>
    </row>
    <row r="94" spans="1:8" s="2" customFormat="1" ht="15.75">
      <c r="A94" s="771"/>
      <c r="B94" s="771"/>
      <c r="C94" s="771"/>
      <c r="D94" s="771"/>
      <c r="E94" s="771"/>
      <c r="F94" s="771"/>
      <c r="G94" s="771"/>
      <c r="H94" s="771"/>
    </row>
    <row r="95" spans="1:8" s="2" customFormat="1" ht="15.75">
      <c r="A95" s="771"/>
      <c r="B95" s="753" t="s">
        <v>69</v>
      </c>
      <c r="C95" s="771"/>
      <c r="D95" s="771"/>
      <c r="E95" s="771"/>
      <c r="F95" s="771"/>
      <c r="G95" s="771"/>
      <c r="H95" s="771"/>
    </row>
    <row r="96" spans="1:8" s="2" customFormat="1" ht="15.75">
      <c r="A96" s="771"/>
      <c r="B96" s="753" t="s">
        <v>1410</v>
      </c>
      <c r="C96" s="753"/>
      <c r="D96" s="753"/>
      <c r="E96" s="753"/>
      <c r="F96" s="1082" t="s">
        <v>424</v>
      </c>
      <c r="G96" s="1082"/>
      <c r="H96" s="1082"/>
    </row>
    <row r="97" spans="1:8" s="2" customFormat="1" ht="47.25">
      <c r="A97" s="771"/>
      <c r="B97" s="816" t="s">
        <v>0</v>
      </c>
      <c r="C97" s="778" t="s">
        <v>59</v>
      </c>
      <c r="D97" s="778" t="s">
        <v>60</v>
      </c>
      <c r="E97" s="778" t="s">
        <v>61</v>
      </c>
      <c r="F97" s="778" t="s">
        <v>11</v>
      </c>
      <c r="G97" s="778" t="s">
        <v>62</v>
      </c>
      <c r="H97" s="778" t="s">
        <v>63</v>
      </c>
    </row>
    <row r="98" spans="1:8" s="2" customFormat="1" ht="15.75">
      <c r="A98" s="771"/>
      <c r="B98" s="220" t="s">
        <v>64</v>
      </c>
      <c r="C98" s="776"/>
      <c r="D98" s="776"/>
      <c r="E98" s="776"/>
      <c r="F98" s="776"/>
      <c r="G98" s="776"/>
      <c r="H98" s="776"/>
    </row>
    <row r="99" spans="1:8" s="2" customFormat="1" ht="15.75">
      <c r="A99" s="771"/>
      <c r="B99" s="776" t="s">
        <v>70</v>
      </c>
      <c r="C99" s="812"/>
      <c r="D99" s="119"/>
      <c r="E99" s="119"/>
      <c r="F99" s="119"/>
      <c r="G99" s="119"/>
      <c r="H99" s="119"/>
    </row>
    <row r="100" spans="1:8" s="2" customFormat="1" ht="15.75">
      <c r="A100" s="771"/>
      <c r="B100" s="776" t="s">
        <v>71</v>
      </c>
      <c r="C100" s="812"/>
      <c r="D100" s="119"/>
      <c r="E100" s="119"/>
      <c r="F100" s="119"/>
      <c r="G100" s="119"/>
      <c r="H100" s="119"/>
    </row>
    <row r="101" spans="1:8" s="2" customFormat="1" ht="15.75">
      <c r="A101" s="771"/>
      <c r="B101" s="776" t="s">
        <v>42</v>
      </c>
      <c r="C101" s="119"/>
      <c r="D101" s="119"/>
      <c r="E101" s="119"/>
      <c r="F101" s="119"/>
      <c r="G101" s="119"/>
      <c r="H101" s="119"/>
    </row>
    <row r="102" spans="1:8" s="2" customFormat="1" ht="15.75">
      <c r="A102" s="771"/>
      <c r="B102" s="220" t="s">
        <v>1217</v>
      </c>
      <c r="C102" s="776"/>
      <c r="D102" s="119"/>
      <c r="E102" s="119"/>
      <c r="F102" s="119"/>
      <c r="G102" s="119"/>
      <c r="H102" s="119"/>
    </row>
    <row r="103" spans="1:8" s="771" customFormat="1" ht="15.75">
      <c r="B103" s="220"/>
      <c r="C103" s="776"/>
      <c r="D103" s="119"/>
      <c r="E103" s="119"/>
      <c r="F103" s="119"/>
      <c r="G103" s="119"/>
      <c r="H103" s="119"/>
    </row>
    <row r="104" spans="1:8" s="2" customFormat="1" ht="15.75">
      <c r="A104" s="771"/>
      <c r="B104" s="220" t="s">
        <v>68</v>
      </c>
      <c r="C104" s="776"/>
      <c r="D104" s="776"/>
      <c r="E104" s="776"/>
      <c r="F104" s="776"/>
      <c r="G104" s="776"/>
      <c r="H104" s="776"/>
    </row>
    <row r="105" spans="1:8" s="2" customFormat="1" ht="15.75">
      <c r="A105" s="771"/>
      <c r="B105" s="776" t="s">
        <v>25</v>
      </c>
      <c r="C105" s="812"/>
      <c r="D105" s="119"/>
      <c r="E105" s="119"/>
      <c r="F105" s="119"/>
      <c r="G105" s="119"/>
      <c r="H105" s="119"/>
    </row>
    <row r="106" spans="1:8" s="2" customFormat="1" ht="15.75">
      <c r="A106" s="771"/>
      <c r="B106" s="776" t="s">
        <v>42</v>
      </c>
      <c r="C106" s="119"/>
      <c r="D106" s="119"/>
      <c r="E106" s="119"/>
      <c r="F106" s="119"/>
      <c r="G106" s="119"/>
      <c r="H106" s="119"/>
    </row>
    <row r="107" spans="1:8" s="2" customFormat="1" ht="15.75">
      <c r="A107" s="771"/>
      <c r="B107" s="220" t="s">
        <v>1218</v>
      </c>
      <c r="C107" s="776"/>
      <c r="D107" s="119"/>
      <c r="E107" s="119"/>
      <c r="F107" s="119"/>
      <c r="G107" s="119"/>
      <c r="H107" s="119"/>
    </row>
    <row r="108" spans="1:8" s="2" customFormat="1" ht="15.75">
      <c r="A108" s="771"/>
      <c r="B108" s="771"/>
      <c r="C108" s="771"/>
      <c r="D108" s="771"/>
      <c r="E108" s="771"/>
      <c r="F108" s="771"/>
      <c r="G108" s="771"/>
      <c r="H108" s="771"/>
    </row>
    <row r="109" spans="1:8" s="2" customFormat="1" ht="15.75">
      <c r="A109" s="771"/>
      <c r="B109" s="753" t="s">
        <v>1213</v>
      </c>
      <c r="C109" s="753"/>
      <c r="D109" s="753"/>
      <c r="E109" s="753"/>
      <c r="F109" s="1082" t="s">
        <v>424</v>
      </c>
      <c r="G109" s="1082"/>
      <c r="H109" s="1082"/>
    </row>
    <row r="110" spans="1:8" s="2" customFormat="1" ht="52.5" customHeight="1">
      <c r="A110" s="771"/>
      <c r="B110" s="816" t="s">
        <v>0</v>
      </c>
      <c r="C110" s="778" t="s">
        <v>59</v>
      </c>
      <c r="D110" s="778" t="s">
        <v>60</v>
      </c>
      <c r="E110" s="778" t="s">
        <v>61</v>
      </c>
      <c r="F110" s="778" t="s">
        <v>11</v>
      </c>
      <c r="G110" s="778" t="s">
        <v>62</v>
      </c>
      <c r="H110" s="778" t="s">
        <v>63</v>
      </c>
    </row>
    <row r="111" spans="1:8" s="2" customFormat="1" ht="15.75">
      <c r="A111" s="771"/>
      <c r="B111" s="220" t="s">
        <v>64</v>
      </c>
      <c r="C111" s="776"/>
      <c r="D111" s="776"/>
      <c r="E111" s="776"/>
      <c r="F111" s="776"/>
      <c r="G111" s="776"/>
      <c r="H111" s="776"/>
    </row>
    <row r="112" spans="1:8" s="2" customFormat="1" ht="15.75">
      <c r="A112" s="771"/>
      <c r="B112" s="776" t="s">
        <v>70</v>
      </c>
      <c r="C112" s="812"/>
      <c r="D112" s="119"/>
      <c r="E112" s="119"/>
      <c r="F112" s="119"/>
      <c r="G112" s="119"/>
      <c r="H112" s="119"/>
    </row>
    <row r="113" spans="1:8" s="2" customFormat="1" ht="15.75">
      <c r="A113" s="771"/>
      <c r="B113" s="776" t="s">
        <v>71</v>
      </c>
      <c r="C113" s="812"/>
      <c r="D113" s="119"/>
      <c r="E113" s="119"/>
      <c r="F113" s="119"/>
      <c r="G113" s="119"/>
      <c r="H113" s="119"/>
    </row>
    <row r="114" spans="1:8" s="2" customFormat="1" ht="15.75">
      <c r="A114" s="771"/>
      <c r="B114" s="776" t="s">
        <v>42</v>
      </c>
      <c r="C114" s="119"/>
      <c r="D114" s="119"/>
      <c r="E114" s="119"/>
      <c r="F114" s="119"/>
      <c r="G114" s="119"/>
      <c r="H114" s="119"/>
    </row>
    <row r="115" spans="1:8" s="2" customFormat="1" ht="15.75">
      <c r="A115" s="771"/>
      <c r="B115" s="220" t="s">
        <v>1217</v>
      </c>
      <c r="C115" s="776"/>
      <c r="D115" s="119"/>
      <c r="E115" s="119"/>
      <c r="F115" s="119"/>
      <c r="G115" s="119"/>
      <c r="H115" s="119"/>
    </row>
    <row r="116" spans="1:8" s="2" customFormat="1" ht="15.75">
      <c r="A116" s="771"/>
      <c r="B116" s="220"/>
      <c r="C116" s="776"/>
      <c r="D116" s="776"/>
      <c r="E116" s="776"/>
      <c r="F116" s="776"/>
      <c r="G116" s="776"/>
      <c r="H116" s="776"/>
    </row>
    <row r="117" spans="1:8" s="2" customFormat="1" ht="15.75">
      <c r="A117" s="771"/>
      <c r="B117" s="220" t="s">
        <v>68</v>
      </c>
      <c r="C117" s="812"/>
      <c r="D117" s="119"/>
      <c r="E117" s="119"/>
      <c r="F117" s="119"/>
      <c r="G117" s="119"/>
      <c r="H117" s="119"/>
    </row>
    <row r="118" spans="1:8" s="2" customFormat="1" ht="15.75">
      <c r="A118" s="771"/>
      <c r="B118" s="776" t="s">
        <v>25</v>
      </c>
      <c r="C118" s="119"/>
      <c r="D118" s="119"/>
      <c r="E118" s="119"/>
      <c r="F118" s="119"/>
      <c r="G118" s="119"/>
      <c r="H118" s="119"/>
    </row>
    <row r="119" spans="1:8" s="2" customFormat="1" ht="15.75">
      <c r="A119" s="771"/>
      <c r="B119" s="776" t="s">
        <v>42</v>
      </c>
      <c r="C119" s="776"/>
      <c r="D119" s="119"/>
      <c r="E119" s="119"/>
      <c r="F119" s="119"/>
      <c r="G119" s="119"/>
      <c r="H119" s="119"/>
    </row>
    <row r="120" spans="1:8" s="2" customFormat="1" ht="15.75">
      <c r="A120" s="771"/>
      <c r="B120" s="220" t="s">
        <v>1218</v>
      </c>
      <c r="C120" s="776"/>
      <c r="D120" s="119"/>
      <c r="E120" s="119"/>
      <c r="F120" s="119"/>
      <c r="G120" s="119"/>
      <c r="H120" s="119"/>
    </row>
    <row r="121" spans="1:8" s="2" customFormat="1" ht="15.75">
      <c r="A121" s="771"/>
      <c r="B121" s="7"/>
      <c r="C121" s="7"/>
      <c r="D121" s="6"/>
      <c r="E121" s="6"/>
      <c r="F121" s="6"/>
      <c r="G121" s="6"/>
      <c r="H121" s="6"/>
    </row>
    <row r="122" spans="1:8" s="2" customFormat="1" ht="15.75">
      <c r="A122" s="55">
        <f>A45+0.1</f>
        <v>41.300000000000004</v>
      </c>
      <c r="B122" s="753" t="s">
        <v>456</v>
      </c>
      <c r="C122" s="7"/>
      <c r="D122" s="6"/>
      <c r="E122" s="6"/>
      <c r="F122" s="6"/>
      <c r="G122" s="6"/>
      <c r="H122" s="6"/>
    </row>
    <row r="123" spans="1:8" s="2" customFormat="1" ht="15.75">
      <c r="A123" s="771"/>
      <c r="B123" s="1097" t="s">
        <v>0</v>
      </c>
      <c r="C123" s="1098"/>
      <c r="D123" s="1099"/>
      <c r="E123" s="1083">
        <v>43921</v>
      </c>
      <c r="F123" s="1084"/>
      <c r="G123" s="1083">
        <v>43555</v>
      </c>
      <c r="H123" s="1084"/>
    </row>
    <row r="124" spans="1:8" s="2" customFormat="1" ht="31.5">
      <c r="A124" s="771"/>
      <c r="B124" s="1100"/>
      <c r="C124" s="1101"/>
      <c r="D124" s="1102"/>
      <c r="E124" s="36" t="s">
        <v>239</v>
      </c>
      <c r="F124" s="36" t="s">
        <v>240</v>
      </c>
      <c r="G124" s="36" t="s">
        <v>239</v>
      </c>
      <c r="H124" s="36" t="s">
        <v>240</v>
      </c>
    </row>
    <row r="125" spans="1:8" s="2" customFormat="1" ht="15.75">
      <c r="A125" s="771"/>
      <c r="B125" s="1004" t="s">
        <v>64</v>
      </c>
      <c r="C125" s="1005"/>
      <c r="D125" s="1006"/>
      <c r="E125" s="49"/>
      <c r="F125" s="19"/>
      <c r="G125" s="19"/>
      <c r="H125" s="19"/>
    </row>
    <row r="126" spans="1:8" s="2" customFormat="1" ht="15.75">
      <c r="A126" s="771"/>
      <c r="B126" s="998" t="s">
        <v>70</v>
      </c>
      <c r="C126" s="999"/>
      <c r="D126" s="1000"/>
      <c r="E126" s="49"/>
      <c r="F126" s="19"/>
      <c r="G126" s="19"/>
      <c r="H126" s="19"/>
    </row>
    <row r="127" spans="1:8" s="2" customFormat="1" ht="15.75">
      <c r="A127" s="771"/>
      <c r="B127" s="998" t="s">
        <v>1220</v>
      </c>
      <c r="C127" s="999"/>
      <c r="D127" s="1000"/>
      <c r="E127" s="49"/>
      <c r="F127" s="19"/>
      <c r="G127" s="19"/>
      <c r="H127" s="19"/>
    </row>
    <row r="128" spans="1:8" s="2" customFormat="1" ht="15.75">
      <c r="A128" s="771"/>
      <c r="B128" s="998" t="s">
        <v>42</v>
      </c>
      <c r="C128" s="999"/>
      <c r="D128" s="1000"/>
      <c r="E128" s="49"/>
      <c r="F128" s="19"/>
      <c r="G128" s="19"/>
      <c r="H128" s="19"/>
    </row>
    <row r="129" spans="1:10" s="2" customFormat="1" ht="15.75">
      <c r="A129" s="771"/>
      <c r="B129" s="1004" t="s">
        <v>1217</v>
      </c>
      <c r="C129" s="1005"/>
      <c r="D129" s="1006"/>
      <c r="E129" s="49"/>
      <c r="F129" s="19"/>
      <c r="G129" s="19"/>
      <c r="H129" s="19"/>
    </row>
    <row r="130" spans="1:10" s="2" customFormat="1" ht="15.75">
      <c r="A130" s="771"/>
      <c r="B130" s="1004" t="s">
        <v>68</v>
      </c>
      <c r="C130" s="1005"/>
      <c r="D130" s="1006"/>
      <c r="E130" s="49"/>
      <c r="F130" s="19"/>
      <c r="G130" s="19"/>
      <c r="H130" s="19"/>
    </row>
    <row r="131" spans="1:10" s="2" customFormat="1" ht="15.75">
      <c r="A131" s="771"/>
      <c r="B131" s="998" t="s">
        <v>25</v>
      </c>
      <c r="C131" s="999"/>
      <c r="D131" s="1000"/>
      <c r="E131" s="49"/>
      <c r="F131" s="19"/>
      <c r="G131" s="19"/>
      <c r="H131" s="19"/>
    </row>
    <row r="132" spans="1:10" s="2" customFormat="1" ht="15.75">
      <c r="A132" s="771"/>
      <c r="B132" s="998" t="s">
        <v>42</v>
      </c>
      <c r="C132" s="999"/>
      <c r="D132" s="1000"/>
      <c r="E132" s="49"/>
      <c r="F132" s="19"/>
      <c r="G132" s="19"/>
      <c r="H132" s="19"/>
    </row>
    <row r="133" spans="1:10" s="2" customFormat="1" ht="15.75">
      <c r="A133" s="771"/>
      <c r="B133" s="1004" t="s">
        <v>1219</v>
      </c>
      <c r="C133" s="1005"/>
      <c r="D133" s="1006"/>
      <c r="E133" s="49"/>
      <c r="F133" s="19"/>
      <c r="G133" s="19"/>
      <c r="H133" s="19"/>
    </row>
    <row r="134" spans="1:10" s="2" customFormat="1" ht="18" customHeight="1">
      <c r="A134" s="771"/>
      <c r="B134" s="7"/>
      <c r="C134" s="7"/>
      <c r="D134" s="6"/>
      <c r="E134" s="6"/>
      <c r="F134" s="6"/>
      <c r="G134" s="6"/>
      <c r="H134" s="6"/>
    </row>
    <row r="135" spans="1:10" s="2" customFormat="1" ht="15.75">
      <c r="A135" s="55">
        <f>A122+0.1</f>
        <v>41.400000000000006</v>
      </c>
      <c r="B135" s="753" t="s">
        <v>320</v>
      </c>
      <c r="C135" s="771"/>
      <c r="D135" s="771"/>
      <c r="E135" s="771"/>
      <c r="F135" s="771"/>
      <c r="G135" s="771"/>
      <c r="H135" s="771"/>
    </row>
    <row r="136" spans="1:10" s="2" customFormat="1" ht="15.75">
      <c r="A136" s="771"/>
      <c r="B136" s="753" t="s">
        <v>243</v>
      </c>
      <c r="C136" s="37"/>
      <c r="D136" s="37"/>
      <c r="E136" s="37"/>
      <c r="F136" s="37"/>
      <c r="G136" s="37"/>
      <c r="H136" s="37"/>
    </row>
    <row r="137" spans="1:10" s="2" customFormat="1" ht="32.25" customHeight="1">
      <c r="A137" s="771"/>
      <c r="B137" s="1088" t="s">
        <v>244</v>
      </c>
      <c r="C137" s="1088"/>
      <c r="D137" s="1088"/>
      <c r="E137" s="1088"/>
      <c r="F137" s="1088"/>
      <c r="G137" s="1088"/>
      <c r="H137" s="1088"/>
      <c r="I137" s="77"/>
      <c r="J137" s="77"/>
    </row>
    <row r="138" spans="1:10" s="2" customFormat="1" ht="16.149999999999999" customHeight="1">
      <c r="A138" s="771"/>
      <c r="B138" s="770"/>
      <c r="C138" s="770"/>
      <c r="D138" s="770"/>
      <c r="E138" s="770"/>
      <c r="F138" s="770"/>
      <c r="G138" s="770"/>
      <c r="H138" s="770"/>
    </row>
    <row r="139" spans="1:10" s="2" customFormat="1" ht="16.149999999999999" customHeight="1">
      <c r="A139" s="771"/>
      <c r="B139" s="769" t="s">
        <v>246</v>
      </c>
      <c r="C139" s="1085" t="s">
        <v>247</v>
      </c>
      <c r="D139" s="1087"/>
      <c r="E139" s="1086"/>
      <c r="F139" s="1085" t="s">
        <v>248</v>
      </c>
      <c r="G139" s="1086"/>
      <c r="H139" s="813" t="s">
        <v>457</v>
      </c>
    </row>
    <row r="140" spans="1:10" s="2" customFormat="1" ht="37.5" customHeight="1">
      <c r="A140" s="771"/>
      <c r="B140" s="814" t="s">
        <v>249</v>
      </c>
      <c r="C140" s="1081" t="s">
        <v>458</v>
      </c>
      <c r="D140" s="1081"/>
      <c r="E140" s="1081"/>
      <c r="F140" s="1081" t="s">
        <v>253</v>
      </c>
      <c r="G140" s="1081"/>
      <c r="H140" s="814"/>
    </row>
    <row r="141" spans="1:10" s="2" customFormat="1" ht="35.25" customHeight="1">
      <c r="A141" s="771"/>
      <c r="B141" s="814" t="s">
        <v>250</v>
      </c>
      <c r="C141" s="1081" t="s">
        <v>254</v>
      </c>
      <c r="D141" s="1081"/>
      <c r="E141" s="1081"/>
      <c r="F141" s="1081" t="s">
        <v>255</v>
      </c>
      <c r="G141" s="1081"/>
      <c r="H141" s="815"/>
    </row>
    <row r="142" spans="1:10" s="2" customFormat="1" ht="15.75" customHeight="1">
      <c r="A142" s="771"/>
      <c r="B142" s="814" t="s">
        <v>259</v>
      </c>
      <c r="C142" s="1081" t="s">
        <v>260</v>
      </c>
      <c r="D142" s="1081"/>
      <c r="E142" s="1081"/>
      <c r="F142" s="1081" t="s">
        <v>255</v>
      </c>
      <c r="G142" s="1081"/>
      <c r="H142" s="815"/>
    </row>
    <row r="143" spans="1:10" s="2" customFormat="1" ht="39.75" customHeight="1">
      <c r="A143" s="771"/>
      <c r="B143" s="814" t="s">
        <v>251</v>
      </c>
      <c r="C143" s="1081" t="s">
        <v>256</v>
      </c>
      <c r="D143" s="1081"/>
      <c r="E143" s="1081"/>
      <c r="F143" s="1081" t="s">
        <v>1221</v>
      </c>
      <c r="G143" s="1081"/>
      <c r="H143" s="815"/>
    </row>
    <row r="144" spans="1:10" s="2" customFormat="1" ht="15.75">
      <c r="A144" s="771"/>
      <c r="B144" s="814" t="s">
        <v>252</v>
      </c>
      <c r="C144" s="1081" t="s">
        <v>258</v>
      </c>
      <c r="D144" s="1081"/>
      <c r="E144" s="1081"/>
      <c r="F144" s="1081" t="s">
        <v>257</v>
      </c>
      <c r="G144" s="1081"/>
      <c r="H144" s="815"/>
    </row>
    <row r="145" spans="1:16" s="2" customFormat="1" ht="15.75">
      <c r="A145" s="771"/>
      <c r="B145" s="56"/>
      <c r="C145" s="56"/>
      <c r="D145" s="56"/>
      <c r="E145" s="56"/>
      <c r="F145" s="56"/>
      <c r="G145" s="57"/>
      <c r="H145" s="57"/>
    </row>
    <row r="146" spans="1:16" s="2" customFormat="1" ht="15.75">
      <c r="A146" s="55" t="s">
        <v>297</v>
      </c>
      <c r="B146" s="58" t="s">
        <v>321</v>
      </c>
      <c r="C146" s="56"/>
      <c r="D146" s="56"/>
      <c r="E146" s="56"/>
      <c r="F146" s="56"/>
      <c r="G146" s="57"/>
      <c r="H146" s="57"/>
    </row>
    <row r="147" spans="1:16" s="2" customFormat="1" ht="15.75">
      <c r="A147" s="771"/>
      <c r="B147" s="771"/>
      <c r="C147" s="771"/>
      <c r="D147" s="771"/>
      <c r="E147" s="771"/>
      <c r="F147" s="771"/>
      <c r="G147" s="771"/>
      <c r="H147" s="771"/>
      <c r="P147" s="38" t="s">
        <v>244</v>
      </c>
    </row>
    <row r="148" spans="1:16" s="2" customFormat="1" ht="13.9" customHeight="1">
      <c r="A148" s="771"/>
      <c r="B148" s="753" t="s">
        <v>241</v>
      </c>
      <c r="C148" s="771"/>
      <c r="D148" s="24"/>
      <c r="E148" s="24"/>
      <c r="F148" s="24"/>
      <c r="G148" s="771"/>
      <c r="H148" s="771"/>
    </row>
    <row r="149" spans="1:16" s="73" customFormat="1" ht="50.25" customHeight="1">
      <c r="A149" s="771"/>
      <c r="B149" s="1104" t="s">
        <v>460</v>
      </c>
      <c r="C149" s="1104"/>
      <c r="D149" s="1104"/>
      <c r="E149" s="1104"/>
      <c r="F149" s="1104"/>
      <c r="G149" s="1104"/>
      <c r="H149" s="1104"/>
      <c r="I149" s="78"/>
      <c r="J149" s="78"/>
      <c r="P149" s="73" t="s">
        <v>245</v>
      </c>
    </row>
    <row r="150" spans="1:16" s="2" customFormat="1" ht="15" customHeight="1">
      <c r="A150" s="771"/>
      <c r="B150" s="753" t="s">
        <v>1411</v>
      </c>
      <c r="C150" s="779"/>
      <c r="D150" s="779"/>
      <c r="E150" s="779"/>
      <c r="F150" s="779"/>
      <c r="G150" s="771"/>
      <c r="H150" s="779" t="s">
        <v>424</v>
      </c>
      <c r="P150" s="2" t="s">
        <v>241</v>
      </c>
    </row>
    <row r="151" spans="1:16" s="2" customFormat="1" ht="50.25" customHeight="1">
      <c r="A151" s="771"/>
      <c r="B151" s="1093" t="s">
        <v>0</v>
      </c>
      <c r="C151" s="1094"/>
      <c r="D151" s="1095"/>
      <c r="E151" s="210" t="s">
        <v>1223</v>
      </c>
      <c r="F151" s="210" t="s">
        <v>1224</v>
      </c>
      <c r="G151" s="210" t="s">
        <v>1225</v>
      </c>
      <c r="H151" s="210" t="s">
        <v>11</v>
      </c>
      <c r="P151" s="38" t="s">
        <v>242</v>
      </c>
    </row>
    <row r="152" spans="1:16" s="2" customFormat="1" ht="15.75">
      <c r="A152" s="771"/>
      <c r="B152" s="1031" t="s">
        <v>72</v>
      </c>
      <c r="C152" s="1032"/>
      <c r="D152" s="952"/>
      <c r="E152" s="19"/>
      <c r="F152" s="19"/>
      <c r="G152" s="19"/>
      <c r="H152" s="19"/>
    </row>
    <row r="153" spans="1:16" s="219" customFormat="1" ht="15.75">
      <c r="A153" s="771"/>
      <c r="B153" s="1075" t="s">
        <v>459</v>
      </c>
      <c r="C153" s="1076"/>
      <c r="D153" s="1077"/>
      <c r="E153" s="119"/>
      <c r="F153" s="119"/>
      <c r="G153" s="119"/>
      <c r="H153" s="119"/>
    </row>
    <row r="154" spans="1:16" s="219" customFormat="1" ht="15.75">
      <c r="A154" s="771"/>
      <c r="B154" s="1075" t="s">
        <v>430</v>
      </c>
      <c r="C154" s="1076"/>
      <c r="D154" s="1077"/>
      <c r="E154" s="119"/>
      <c r="F154" s="119"/>
      <c r="G154" s="119"/>
      <c r="H154" s="119"/>
    </row>
    <row r="155" spans="1:16" s="219" customFormat="1" ht="15.75">
      <c r="A155" s="771"/>
      <c r="B155" s="1075" t="s">
        <v>425</v>
      </c>
      <c r="C155" s="1076"/>
      <c r="D155" s="1077"/>
      <c r="E155" s="119"/>
      <c r="F155" s="119"/>
      <c r="G155" s="119"/>
      <c r="H155" s="119"/>
    </row>
    <row r="156" spans="1:16" s="219" customFormat="1" ht="15.75">
      <c r="A156" s="771"/>
      <c r="B156" s="1068" t="s">
        <v>426</v>
      </c>
      <c r="C156" s="1069"/>
      <c r="D156" s="1070"/>
      <c r="E156" s="231">
        <f>SUM(E152:E155)</f>
        <v>0</v>
      </c>
      <c r="F156" s="231">
        <f t="shared" ref="F156:H156" si="10">SUM(F152:F155)</f>
        <v>0</v>
      </c>
      <c r="G156" s="231">
        <f t="shared" si="10"/>
        <v>0</v>
      </c>
      <c r="H156" s="231">
        <f t="shared" si="10"/>
        <v>0</v>
      </c>
    </row>
    <row r="157" spans="1:16" s="219" customFormat="1" ht="15.75">
      <c r="A157" s="771"/>
      <c r="B157" s="1075" t="s">
        <v>427</v>
      </c>
      <c r="C157" s="1076"/>
      <c r="D157" s="1077"/>
      <c r="E157" s="231"/>
      <c r="F157" s="231"/>
      <c r="G157" s="231"/>
      <c r="H157" s="231"/>
    </row>
    <row r="158" spans="1:16" s="219" customFormat="1" ht="15.75">
      <c r="A158" s="771"/>
      <c r="B158" s="1075" t="s">
        <v>428</v>
      </c>
      <c r="C158" s="1076"/>
      <c r="D158" s="1077"/>
      <c r="E158" s="231"/>
      <c r="F158" s="231"/>
      <c r="G158" s="231"/>
      <c r="H158" s="231"/>
    </row>
    <row r="159" spans="1:16" s="2" customFormat="1" ht="15.75">
      <c r="A159" s="771"/>
      <c r="B159" s="1075" t="s">
        <v>13</v>
      </c>
      <c r="C159" s="1076"/>
      <c r="D159" s="1077"/>
      <c r="E159" s="19"/>
      <c r="F159" s="19"/>
      <c r="G159" s="19"/>
      <c r="H159" s="19"/>
    </row>
    <row r="160" spans="1:16" s="219" customFormat="1" ht="15.75">
      <c r="A160" s="771"/>
      <c r="B160" s="1075" t="s">
        <v>429</v>
      </c>
      <c r="C160" s="1076"/>
      <c r="D160" s="1077"/>
      <c r="E160" s="119"/>
      <c r="F160" s="119"/>
      <c r="G160" s="119"/>
      <c r="H160" s="119"/>
    </row>
    <row r="161" spans="1:16" s="219" customFormat="1" ht="15.75">
      <c r="A161" s="771"/>
      <c r="B161" s="1075" t="s">
        <v>431</v>
      </c>
      <c r="C161" s="1076"/>
      <c r="D161" s="1077"/>
      <c r="E161" s="119"/>
      <c r="F161" s="119"/>
      <c r="G161" s="119"/>
      <c r="H161" s="119"/>
    </row>
    <row r="162" spans="1:16" s="2" customFormat="1" ht="15.75">
      <c r="A162" s="771"/>
      <c r="B162" s="1075" t="s">
        <v>73</v>
      </c>
      <c r="C162" s="1076"/>
      <c r="D162" s="1077"/>
      <c r="E162" s="19"/>
      <c r="F162" s="19"/>
      <c r="G162" s="19"/>
      <c r="H162" s="19"/>
    </row>
    <row r="163" spans="1:16" s="219" customFormat="1" ht="15.75">
      <c r="A163" s="771"/>
      <c r="B163" s="1068" t="s">
        <v>432</v>
      </c>
      <c r="C163" s="1069"/>
      <c r="D163" s="1070"/>
      <c r="E163" s="232">
        <f>SUM(E157:E162)</f>
        <v>0</v>
      </c>
      <c r="F163" s="232">
        <f t="shared" ref="F163:H163" si="11">SUM(F157:F162)</f>
        <v>0</v>
      </c>
      <c r="G163" s="232">
        <f t="shared" si="11"/>
        <v>0</v>
      </c>
      <c r="H163" s="232">
        <f t="shared" si="11"/>
        <v>0</v>
      </c>
    </row>
    <row r="164" spans="1:16" s="2" customFormat="1" ht="15.75">
      <c r="A164" s="771"/>
      <c r="B164" s="1068" t="s">
        <v>74</v>
      </c>
      <c r="C164" s="1069"/>
      <c r="D164" s="1070"/>
      <c r="E164" s="233">
        <f>E156-E163</f>
        <v>0</v>
      </c>
      <c r="F164" s="233">
        <f t="shared" ref="F164:H164" si="12">F156-F163</f>
        <v>0</v>
      </c>
      <c r="G164" s="233">
        <f t="shared" si="12"/>
        <v>0</v>
      </c>
      <c r="H164" s="233">
        <f t="shared" si="12"/>
        <v>0</v>
      </c>
    </row>
    <row r="165" spans="1:16" s="2" customFormat="1" ht="15.75">
      <c r="A165" s="771"/>
      <c r="B165" s="771"/>
      <c r="C165" s="771"/>
      <c r="D165" s="771"/>
      <c r="E165" s="771"/>
      <c r="F165" s="771"/>
      <c r="G165" s="771"/>
      <c r="H165" s="771"/>
    </row>
    <row r="166" spans="1:16" s="2" customFormat="1" ht="15.75">
      <c r="A166" s="771"/>
      <c r="B166" s="753" t="s">
        <v>1222</v>
      </c>
      <c r="C166" s="779"/>
      <c r="D166" s="779"/>
      <c r="E166" s="779"/>
      <c r="G166" s="771"/>
      <c r="H166" s="779" t="s">
        <v>424</v>
      </c>
    </row>
    <row r="167" spans="1:16" s="219" customFormat="1" ht="49.5" customHeight="1">
      <c r="A167" s="771"/>
      <c r="B167" s="1078" t="s">
        <v>0</v>
      </c>
      <c r="C167" s="1079"/>
      <c r="D167" s="1080"/>
      <c r="E167" s="210" t="s">
        <v>1223</v>
      </c>
      <c r="F167" s="210" t="s">
        <v>1224</v>
      </c>
      <c r="G167" s="210" t="s">
        <v>1225</v>
      </c>
      <c r="H167" s="210" t="s">
        <v>11</v>
      </c>
      <c r="P167" s="38" t="s">
        <v>242</v>
      </c>
    </row>
    <row r="168" spans="1:16" s="219" customFormat="1" ht="15.75">
      <c r="A168" s="771"/>
      <c r="B168" s="1031" t="s">
        <v>72</v>
      </c>
      <c r="C168" s="1032"/>
      <c r="D168" s="952"/>
      <c r="E168" s="19"/>
      <c r="F168" s="19"/>
      <c r="G168" s="19"/>
      <c r="H168" s="19"/>
    </row>
    <row r="169" spans="1:16" s="219" customFormat="1" ht="15.75">
      <c r="A169" s="771"/>
      <c r="B169" s="1075" t="s">
        <v>459</v>
      </c>
      <c r="C169" s="1076"/>
      <c r="D169" s="1077"/>
      <c r="E169" s="119"/>
      <c r="F169" s="119"/>
      <c r="G169" s="119"/>
      <c r="H169" s="119"/>
    </row>
    <row r="170" spans="1:16" s="219" customFormat="1" ht="15.75">
      <c r="A170" s="771"/>
      <c r="B170" s="1075" t="s">
        <v>430</v>
      </c>
      <c r="C170" s="1076"/>
      <c r="D170" s="1077"/>
      <c r="E170" s="119"/>
      <c r="F170" s="119"/>
      <c r="G170" s="119"/>
      <c r="H170" s="119"/>
    </row>
    <row r="171" spans="1:16" s="219" customFormat="1" ht="15.75">
      <c r="A171" s="771"/>
      <c r="B171" s="1075" t="s">
        <v>425</v>
      </c>
      <c r="C171" s="1076"/>
      <c r="D171" s="1077"/>
      <c r="E171" s="119"/>
      <c r="F171" s="119"/>
      <c r="G171" s="119"/>
      <c r="H171" s="119"/>
    </row>
    <row r="172" spans="1:16" s="219" customFormat="1" ht="15.75">
      <c r="A172" s="771"/>
      <c r="B172" s="1068" t="s">
        <v>426</v>
      </c>
      <c r="C172" s="1069"/>
      <c r="D172" s="1070"/>
      <c r="E172" s="231">
        <f>SUM(E168:E171)</f>
        <v>0</v>
      </c>
      <c r="F172" s="231">
        <f t="shared" ref="F172:H172" si="13">SUM(F168:F171)</f>
        <v>0</v>
      </c>
      <c r="G172" s="231">
        <f t="shared" si="13"/>
        <v>0</v>
      </c>
      <c r="H172" s="231">
        <f t="shared" si="13"/>
        <v>0</v>
      </c>
    </row>
    <row r="173" spans="1:16" s="219" customFormat="1" ht="15.75">
      <c r="A173" s="771"/>
      <c r="B173" s="1075" t="s">
        <v>427</v>
      </c>
      <c r="C173" s="1076"/>
      <c r="D173" s="1077"/>
      <c r="E173" s="231"/>
      <c r="F173" s="231"/>
      <c r="G173" s="231"/>
      <c r="H173" s="231"/>
    </row>
    <row r="174" spans="1:16" s="219" customFormat="1" ht="15.75">
      <c r="A174" s="771"/>
      <c r="B174" s="1075" t="s">
        <v>428</v>
      </c>
      <c r="C174" s="1076"/>
      <c r="D174" s="1077"/>
      <c r="E174" s="231"/>
      <c r="F174" s="231"/>
      <c r="G174" s="231"/>
      <c r="H174" s="231"/>
    </row>
    <row r="175" spans="1:16" s="219" customFormat="1" ht="15.75">
      <c r="A175" s="771"/>
      <c r="B175" s="1075" t="s">
        <v>13</v>
      </c>
      <c r="C175" s="1076"/>
      <c r="D175" s="1077"/>
      <c r="E175" s="19"/>
      <c r="F175" s="19"/>
      <c r="G175" s="19"/>
      <c r="H175" s="19"/>
    </row>
    <row r="176" spans="1:16" s="219" customFormat="1" ht="15.75">
      <c r="A176" s="771"/>
      <c r="B176" s="1075" t="s">
        <v>429</v>
      </c>
      <c r="C176" s="1076"/>
      <c r="D176" s="1077"/>
      <c r="E176" s="119"/>
      <c r="F176" s="119"/>
      <c r="G176" s="119"/>
      <c r="H176" s="119"/>
    </row>
    <row r="177" spans="1:11" s="219" customFormat="1" ht="15.75">
      <c r="A177" s="771"/>
      <c r="B177" s="1075" t="s">
        <v>431</v>
      </c>
      <c r="C177" s="1076"/>
      <c r="D177" s="1077"/>
      <c r="E177" s="119"/>
      <c r="F177" s="119"/>
      <c r="G177" s="119"/>
      <c r="H177" s="119"/>
    </row>
    <row r="178" spans="1:11" s="219" customFormat="1" ht="15.75">
      <c r="A178" s="771"/>
      <c r="B178" s="1075" t="s">
        <v>73</v>
      </c>
      <c r="C178" s="1076"/>
      <c r="D178" s="1077"/>
      <c r="E178" s="19"/>
      <c r="F178" s="19"/>
      <c r="G178" s="19"/>
      <c r="H178" s="19"/>
    </row>
    <row r="179" spans="1:11" s="219" customFormat="1" ht="15.75">
      <c r="A179" s="771"/>
      <c r="B179" s="1068" t="s">
        <v>432</v>
      </c>
      <c r="C179" s="1069"/>
      <c r="D179" s="1070"/>
      <c r="E179" s="232">
        <f>SUM(E173:E178)</f>
        <v>0</v>
      </c>
      <c r="F179" s="232">
        <f t="shared" ref="F179:H179" si="14">SUM(F173:F178)</f>
        <v>0</v>
      </c>
      <c r="G179" s="232">
        <f t="shared" si="14"/>
        <v>0</v>
      </c>
      <c r="H179" s="232">
        <f t="shared" si="14"/>
        <v>0</v>
      </c>
    </row>
    <row r="180" spans="1:11" s="219" customFormat="1" ht="15.75">
      <c r="A180" s="771"/>
      <c r="B180" s="1068" t="s">
        <v>74</v>
      </c>
      <c r="C180" s="1069"/>
      <c r="D180" s="1070"/>
      <c r="E180" s="233">
        <f>E172-E179</f>
        <v>0</v>
      </c>
      <c r="F180" s="233">
        <f t="shared" ref="F180:H180" si="15">F172-F179</f>
        <v>0</v>
      </c>
      <c r="G180" s="233">
        <f t="shared" si="15"/>
        <v>0</v>
      </c>
      <c r="H180" s="233">
        <f t="shared" si="15"/>
        <v>0</v>
      </c>
    </row>
    <row r="181" spans="1:11" s="27" customFormat="1" ht="15.75">
      <c r="B181" s="234"/>
      <c r="C181" s="235"/>
      <c r="D181" s="235"/>
      <c r="E181" s="235"/>
      <c r="F181" s="235"/>
    </row>
    <row r="182" spans="1:11" s="2" customFormat="1" ht="15.75">
      <c r="A182" s="771"/>
      <c r="B182" s="753" t="s">
        <v>230</v>
      </c>
      <c r="C182" s="771"/>
      <c r="D182" s="771"/>
      <c r="E182" s="771"/>
      <c r="F182" s="771"/>
      <c r="G182" s="771"/>
      <c r="H182" s="771"/>
    </row>
    <row r="183" spans="1:11" s="2" customFormat="1" ht="15.75" customHeight="1">
      <c r="A183" s="771"/>
      <c r="B183" s="1071" t="s">
        <v>231</v>
      </c>
      <c r="C183" s="1071"/>
      <c r="D183" s="1071"/>
      <c r="E183" s="1071"/>
      <c r="F183" s="1071"/>
      <c r="G183" s="1071"/>
      <c r="H183" s="1071"/>
      <c r="I183" s="73"/>
      <c r="J183" s="73"/>
    </row>
    <row r="184" spans="1:11" s="2" customFormat="1" ht="15.75">
      <c r="A184" s="771"/>
      <c r="B184" s="1062" t="s">
        <v>0</v>
      </c>
      <c r="C184" s="1063"/>
      <c r="D184" s="1064"/>
      <c r="E184" s="1072" t="s">
        <v>232</v>
      </c>
      <c r="F184" s="1073"/>
      <c r="G184" s="1073"/>
      <c r="H184" s="1074"/>
    </row>
    <row r="185" spans="1:11" s="2" customFormat="1" ht="15.75">
      <c r="A185" s="771"/>
      <c r="B185" s="1065"/>
      <c r="C185" s="1066"/>
      <c r="D185" s="1067"/>
      <c r="E185" s="1060">
        <v>43921</v>
      </c>
      <c r="F185" s="1061"/>
      <c r="G185" s="1060">
        <v>43555</v>
      </c>
      <c r="H185" s="1061"/>
    </row>
    <row r="186" spans="1:11" s="2" customFormat="1" ht="15.75">
      <c r="A186" s="771"/>
      <c r="B186" s="1027" t="s">
        <v>233</v>
      </c>
      <c r="C186" s="1028"/>
      <c r="D186" s="943"/>
      <c r="E186" s="1027"/>
      <c r="F186" s="943"/>
      <c r="G186" s="1027"/>
      <c r="H186" s="943"/>
    </row>
    <row r="187" spans="1:11" s="2" customFormat="1" ht="15.75">
      <c r="A187" s="771"/>
      <c r="B187" s="1027" t="s">
        <v>234</v>
      </c>
      <c r="C187" s="1028"/>
      <c r="D187" s="943"/>
      <c r="E187" s="1027"/>
      <c r="F187" s="943"/>
      <c r="G187" s="1027"/>
      <c r="H187" s="943"/>
    </row>
    <row r="188" spans="1:11" s="2" customFormat="1" ht="13.9" customHeight="1">
      <c r="A188" s="771"/>
      <c r="B188" s="752"/>
      <c r="C188" s="752"/>
      <c r="D188" s="752"/>
      <c r="E188" s="752"/>
      <c r="F188" s="752"/>
      <c r="G188" s="752"/>
      <c r="H188" s="752"/>
    </row>
    <row r="189" spans="1:11" s="2" customFormat="1" ht="18" customHeight="1">
      <c r="A189" s="771"/>
      <c r="B189" s="23" t="s">
        <v>207</v>
      </c>
      <c r="C189" s="752"/>
      <c r="D189" s="752"/>
      <c r="E189" s="752"/>
      <c r="F189" s="752"/>
      <c r="G189" s="752"/>
      <c r="H189" s="752"/>
    </row>
    <row r="190" spans="1:11" s="2" customFormat="1" ht="36.75" customHeight="1">
      <c r="A190" s="771"/>
      <c r="B190" s="1057" t="s">
        <v>1420</v>
      </c>
      <c r="C190" s="1057"/>
      <c r="D190" s="1057"/>
      <c r="E190" s="1057"/>
      <c r="F190" s="1057"/>
      <c r="G190" s="1057"/>
      <c r="H190" s="1057"/>
      <c r="I190" s="89"/>
      <c r="J190" s="89"/>
    </row>
    <row r="191" spans="1:11" s="2" customFormat="1" ht="15.75" customHeight="1">
      <c r="A191" s="771"/>
      <c r="B191" s="1057" t="s">
        <v>235</v>
      </c>
      <c r="C191" s="1057"/>
      <c r="D191" s="1057"/>
      <c r="E191" s="1057"/>
      <c r="F191" s="1057"/>
      <c r="G191" s="1057"/>
      <c r="H191" s="1057"/>
      <c r="I191" s="89"/>
      <c r="J191" s="89"/>
      <c r="K191" s="73"/>
    </row>
    <row r="192" spans="1:11" s="2" customFormat="1" ht="15" customHeight="1">
      <c r="A192" s="771"/>
      <c r="B192" s="767"/>
      <c r="C192" s="767"/>
      <c r="D192" s="767"/>
      <c r="E192" s="253"/>
      <c r="F192" s="767"/>
      <c r="G192" s="767"/>
      <c r="H192" s="253" t="s">
        <v>405</v>
      </c>
    </row>
    <row r="193" spans="1:10" s="2" customFormat="1" ht="16.149999999999999" customHeight="1">
      <c r="A193" s="771"/>
      <c r="B193" s="1055" t="s">
        <v>0</v>
      </c>
      <c r="C193" s="1055"/>
      <c r="D193" s="1055"/>
      <c r="E193" s="1058">
        <v>43921</v>
      </c>
      <c r="F193" s="1059"/>
      <c r="G193" s="1058">
        <v>43555</v>
      </c>
      <c r="H193" s="1059"/>
    </row>
    <row r="194" spans="1:10" s="2" customFormat="1" ht="16.149999999999999" customHeight="1">
      <c r="A194" s="771"/>
      <c r="B194" s="1044" t="s">
        <v>236</v>
      </c>
      <c r="C194" s="1044"/>
      <c r="D194" s="1044"/>
      <c r="E194" s="1044"/>
      <c r="F194" s="1044"/>
      <c r="G194" s="1044"/>
      <c r="H194" s="1044"/>
    </row>
    <row r="195" spans="1:10" s="2" customFormat="1" ht="16.149999999999999" customHeight="1">
      <c r="A195" s="771"/>
      <c r="B195" s="1044" t="s">
        <v>237</v>
      </c>
      <c r="C195" s="1044"/>
      <c r="D195" s="1044"/>
      <c r="E195" s="1044"/>
      <c r="F195" s="1044"/>
      <c r="G195" s="1044"/>
      <c r="H195" s="1044"/>
    </row>
    <row r="196" spans="1:10" s="2" customFormat="1" ht="16.149999999999999" customHeight="1">
      <c r="A196" s="771"/>
      <c r="B196" s="1056" t="s">
        <v>238</v>
      </c>
      <c r="C196" s="1056"/>
      <c r="D196" s="1056"/>
      <c r="E196" s="1044"/>
      <c r="F196" s="1044"/>
      <c r="G196" s="1044"/>
      <c r="H196" s="1044"/>
    </row>
    <row r="197" spans="1:10" s="2" customFormat="1" ht="16.149999999999999" customHeight="1">
      <c r="A197" s="771"/>
      <c r="B197" s="35"/>
      <c r="C197" s="35"/>
      <c r="D197" s="35"/>
      <c r="E197" s="35"/>
      <c r="F197" s="767"/>
      <c r="G197" s="767"/>
      <c r="H197" s="767"/>
    </row>
    <row r="198" spans="1:10" s="2" customFormat="1" ht="15" customHeight="1">
      <c r="A198" s="771"/>
      <c r="B198" s="23" t="s">
        <v>208</v>
      </c>
      <c r="C198" s="752"/>
      <c r="D198" s="752"/>
      <c r="E198" s="752"/>
      <c r="F198" s="752"/>
      <c r="G198" s="752"/>
      <c r="H198" s="752"/>
    </row>
    <row r="199" spans="1:10" s="2" customFormat="1" ht="33" customHeight="1">
      <c r="A199" s="771"/>
      <c r="B199" s="1114" t="s">
        <v>262</v>
      </c>
      <c r="C199" s="1114"/>
      <c r="D199" s="1114"/>
      <c r="E199" s="1114"/>
      <c r="F199" s="1114"/>
      <c r="G199" s="1114"/>
      <c r="H199" s="1114"/>
      <c r="I199" s="83"/>
      <c r="J199" s="83"/>
    </row>
    <row r="200" spans="1:10" s="2" customFormat="1" ht="15.75">
      <c r="A200" s="771"/>
      <c r="B200" s="1046" t="s">
        <v>0</v>
      </c>
      <c r="C200" s="1046"/>
      <c r="D200" s="1046"/>
      <c r="E200" s="1053" t="s">
        <v>209</v>
      </c>
      <c r="F200" s="1053"/>
      <c r="G200" s="1053"/>
      <c r="H200" s="1053"/>
    </row>
    <row r="201" spans="1:10" s="2" customFormat="1" ht="15.75">
      <c r="A201" s="771"/>
      <c r="B201" s="1046"/>
      <c r="C201" s="1046"/>
      <c r="D201" s="1046"/>
      <c r="E201" s="1051">
        <v>43921</v>
      </c>
      <c r="F201" s="1051"/>
      <c r="G201" s="1051">
        <v>43555</v>
      </c>
      <c r="H201" s="1051"/>
    </row>
    <row r="202" spans="1:10" s="2" customFormat="1" ht="16.149999999999999" customHeight="1">
      <c r="A202" s="771"/>
      <c r="B202" s="1047" t="s">
        <v>461</v>
      </c>
      <c r="C202" s="1047"/>
      <c r="D202" s="1047"/>
      <c r="E202" s="1052"/>
      <c r="F202" s="1052"/>
      <c r="G202" s="1047"/>
      <c r="H202" s="1047"/>
    </row>
    <row r="203" spans="1:10" s="2" customFormat="1" ht="16.149999999999999" customHeight="1">
      <c r="A203" s="771"/>
      <c r="B203" s="1047" t="s">
        <v>462</v>
      </c>
      <c r="C203" s="1047"/>
      <c r="D203" s="1047"/>
      <c r="E203" s="1052"/>
      <c r="F203" s="1052"/>
      <c r="G203" s="1047"/>
      <c r="H203" s="1047"/>
    </row>
    <row r="204" spans="1:10" s="2" customFormat="1" ht="15.75">
      <c r="A204" s="771"/>
      <c r="B204" s="768"/>
      <c r="C204" s="25"/>
      <c r="D204" s="25"/>
      <c r="E204" s="768"/>
      <c r="F204" s="752"/>
      <c r="G204" s="752"/>
      <c r="H204" s="752"/>
    </row>
    <row r="205" spans="1:10" s="2" customFormat="1" ht="16.149999999999999" customHeight="1">
      <c r="A205" s="771"/>
      <c r="B205" s="23" t="s">
        <v>261</v>
      </c>
      <c r="C205" s="25"/>
      <c r="D205" s="25"/>
      <c r="E205" s="768"/>
      <c r="F205" s="752"/>
      <c r="G205" s="752"/>
      <c r="H205" s="752"/>
    </row>
    <row r="206" spans="1:10" s="2" customFormat="1" ht="33" customHeight="1">
      <c r="A206" s="771"/>
      <c r="B206" s="1113" t="s">
        <v>1226</v>
      </c>
      <c r="C206" s="1113"/>
      <c r="D206" s="1113"/>
      <c r="E206" s="1113"/>
      <c r="F206" s="1113"/>
      <c r="G206" s="1113"/>
      <c r="H206" s="1113"/>
      <c r="I206" s="90"/>
      <c r="J206" s="90"/>
    </row>
    <row r="207" spans="1:10" s="2" customFormat="1" ht="15.75">
      <c r="A207" s="771"/>
      <c r="B207" s="768"/>
      <c r="C207" s="25"/>
      <c r="D207" s="25"/>
      <c r="E207" s="768"/>
      <c r="F207" s="752"/>
      <c r="G207" s="752"/>
      <c r="H207" s="752"/>
    </row>
    <row r="208" spans="1:10" s="2" customFormat="1" ht="16.149999999999999" customHeight="1">
      <c r="A208" s="771"/>
      <c r="B208" s="39" t="s">
        <v>208</v>
      </c>
      <c r="C208" s="25"/>
      <c r="D208" s="25"/>
      <c r="E208" s="768"/>
      <c r="F208" s="752"/>
      <c r="G208" s="752"/>
      <c r="H208" s="752"/>
    </row>
    <row r="209" spans="1:10" s="2" customFormat="1" ht="15.75" customHeight="1">
      <c r="A209" s="771"/>
      <c r="B209" s="1115" t="s">
        <v>263</v>
      </c>
      <c r="C209" s="1115"/>
      <c r="D209" s="1115"/>
      <c r="E209" s="1115"/>
      <c r="F209" s="1115"/>
      <c r="G209" s="1115"/>
      <c r="H209" s="1115"/>
    </row>
    <row r="210" spans="1:10" s="2" customFormat="1" ht="16.149999999999999" customHeight="1">
      <c r="A210" s="771"/>
      <c r="B210" s="1046" t="s">
        <v>0</v>
      </c>
      <c r="C210" s="1046"/>
      <c r="D210" s="1046"/>
      <c r="E210" s="1054" t="s">
        <v>209</v>
      </c>
      <c r="F210" s="1054"/>
      <c r="G210" s="1054"/>
      <c r="H210" s="1054"/>
    </row>
    <row r="211" spans="1:10" s="2" customFormat="1" ht="16.149999999999999" customHeight="1">
      <c r="A211" s="771"/>
      <c r="B211" s="1046"/>
      <c r="C211" s="1046"/>
      <c r="D211" s="1046"/>
      <c r="E211" s="1051">
        <v>43921</v>
      </c>
      <c r="F211" s="1051"/>
      <c r="G211" s="1051">
        <v>43555</v>
      </c>
      <c r="H211" s="1051"/>
    </row>
    <row r="212" spans="1:10" s="2" customFormat="1" ht="16.149999999999999" customHeight="1">
      <c r="A212" s="771"/>
      <c r="B212" s="1047" t="s">
        <v>461</v>
      </c>
      <c r="C212" s="1047"/>
      <c r="D212" s="1047"/>
      <c r="E212" s="1052"/>
      <c r="F212" s="1052"/>
      <c r="G212" s="1047"/>
      <c r="H212" s="1047"/>
    </row>
    <row r="213" spans="1:10" s="2" customFormat="1" ht="16.149999999999999" customHeight="1">
      <c r="A213" s="771"/>
      <c r="B213" s="1047" t="s">
        <v>462</v>
      </c>
      <c r="C213" s="1047"/>
      <c r="D213" s="1047"/>
      <c r="E213" s="1052"/>
      <c r="F213" s="1052"/>
      <c r="G213" s="1047"/>
      <c r="H213" s="1047"/>
    </row>
    <row r="214" spans="1:10" s="2" customFormat="1" ht="15.75">
      <c r="A214" s="771"/>
      <c r="B214" s="771"/>
      <c r="C214" s="771"/>
      <c r="D214" s="771"/>
      <c r="E214" s="771"/>
      <c r="F214" s="771"/>
      <c r="G214" s="771"/>
      <c r="H214" s="771"/>
    </row>
    <row r="215" spans="1:10" s="2" customFormat="1" ht="15.75">
      <c r="A215" s="55" t="s">
        <v>298</v>
      </c>
      <c r="B215" s="753" t="s">
        <v>322</v>
      </c>
      <c r="C215" s="771"/>
      <c r="D215" s="771"/>
      <c r="E215" s="771"/>
      <c r="F215" s="771"/>
      <c r="G215" s="771"/>
      <c r="H215" s="771"/>
    </row>
    <row r="216" spans="1:10" s="2" customFormat="1" ht="49.5" customHeight="1">
      <c r="A216" s="771"/>
      <c r="B216" s="934" t="s">
        <v>75</v>
      </c>
      <c r="C216" s="934"/>
      <c r="D216" s="934"/>
      <c r="E216" s="934"/>
      <c r="F216" s="934"/>
      <c r="G216" s="934"/>
      <c r="H216" s="934"/>
      <c r="I216" s="83"/>
      <c r="J216" s="83"/>
    </row>
    <row r="217" spans="1:10" s="2" customFormat="1" ht="15.75">
      <c r="A217" s="771"/>
      <c r="B217" s="775"/>
      <c r="C217" s="771"/>
      <c r="D217" s="771"/>
      <c r="E217" s="771"/>
      <c r="F217" s="771"/>
      <c r="G217" s="771"/>
      <c r="H217" s="771"/>
    </row>
    <row r="218" spans="1:10" s="228" customFormat="1" ht="15.75">
      <c r="A218" s="771"/>
      <c r="B218" s="753" t="s">
        <v>76</v>
      </c>
      <c r="C218" s="767"/>
      <c r="D218" s="767"/>
      <c r="F218" s="771"/>
      <c r="G218" s="771"/>
      <c r="H218" s="253" t="s">
        <v>405</v>
      </c>
    </row>
    <row r="219" spans="1:10" s="228" customFormat="1" ht="15.75">
      <c r="A219" s="771"/>
      <c r="B219" s="1048" t="s">
        <v>0</v>
      </c>
      <c r="C219" s="1049"/>
      <c r="D219" s="1050"/>
      <c r="E219" s="1045">
        <v>43921</v>
      </c>
      <c r="F219" s="1045"/>
      <c r="G219" s="1045">
        <v>43555</v>
      </c>
      <c r="H219" s="1045"/>
    </row>
    <row r="220" spans="1:10" s="228" customFormat="1" ht="15.75">
      <c r="A220" s="771"/>
      <c r="B220" s="1042" t="s">
        <v>422</v>
      </c>
      <c r="C220" s="1042"/>
      <c r="D220" s="1042"/>
      <c r="E220" s="1044"/>
      <c r="F220" s="1044"/>
      <c r="G220" s="1044"/>
      <c r="H220" s="1044"/>
    </row>
    <row r="221" spans="1:10" s="228" customFormat="1" ht="15.75">
      <c r="A221" s="771"/>
      <c r="B221" s="1042" t="s">
        <v>463</v>
      </c>
      <c r="C221" s="1042"/>
      <c r="D221" s="1042"/>
      <c r="E221" s="1044"/>
      <c r="F221" s="1044"/>
      <c r="G221" s="1044"/>
      <c r="H221" s="1044"/>
    </row>
    <row r="222" spans="1:10" s="228" customFormat="1" ht="15.75">
      <c r="A222" s="771"/>
      <c r="B222" s="753"/>
      <c r="C222" s="771"/>
      <c r="D222" s="771"/>
      <c r="E222" s="771"/>
      <c r="F222" s="771"/>
      <c r="G222" s="771"/>
      <c r="H222" s="771"/>
    </row>
    <row r="223" spans="1:10" s="2" customFormat="1" ht="84" customHeight="1">
      <c r="A223" s="771"/>
      <c r="B223" s="934" t="s">
        <v>464</v>
      </c>
      <c r="C223" s="934"/>
      <c r="D223" s="934"/>
      <c r="E223" s="934"/>
      <c r="F223" s="934"/>
      <c r="G223" s="934"/>
      <c r="H223" s="934"/>
      <c r="I223" s="83"/>
      <c r="J223" s="83"/>
    </row>
    <row r="224" spans="1:10" s="2" customFormat="1" ht="15.75">
      <c r="A224" s="771"/>
      <c r="B224" s="771"/>
      <c r="C224" s="771"/>
      <c r="D224" s="771"/>
      <c r="E224" s="771"/>
      <c r="F224" s="771"/>
      <c r="G224" s="771"/>
      <c r="H224" s="771"/>
    </row>
    <row r="225" spans="1:10" s="2" customFormat="1" ht="15.75">
      <c r="A225" s="771"/>
      <c r="B225" s="753" t="s">
        <v>77</v>
      </c>
      <c r="C225" s="771"/>
      <c r="D225" s="771"/>
      <c r="E225" s="771"/>
      <c r="F225" s="771"/>
      <c r="G225" s="771"/>
      <c r="H225" s="771"/>
    </row>
    <row r="226" spans="1:10" s="2" customFormat="1" ht="15.75">
      <c r="A226" s="771"/>
      <c r="B226" s="1096" t="s">
        <v>78</v>
      </c>
      <c r="C226" s="1096"/>
      <c r="D226" s="1096"/>
      <c r="E226" s="1096"/>
      <c r="F226" s="1096"/>
      <c r="G226" s="1096"/>
      <c r="H226" s="1096"/>
      <c r="I226" s="228"/>
      <c r="J226" s="228"/>
    </row>
    <row r="227" spans="1:10" s="2" customFormat="1" ht="15.75">
      <c r="A227" s="771"/>
      <c r="B227" s="1110"/>
      <c r="C227" s="1110"/>
      <c r="D227" s="1110"/>
      <c r="E227" s="1110"/>
      <c r="F227" s="1110"/>
      <c r="G227" s="771"/>
      <c r="H227" s="744" t="s">
        <v>405</v>
      </c>
    </row>
    <row r="228" spans="1:10" s="2" customFormat="1" ht="15.75">
      <c r="A228" s="771"/>
      <c r="B228" s="1043" t="s">
        <v>0</v>
      </c>
      <c r="C228" s="1043"/>
      <c r="D228" s="1043"/>
      <c r="E228" s="1106">
        <v>43921</v>
      </c>
      <c r="F228" s="1106"/>
      <c r="G228" s="1106">
        <v>43555</v>
      </c>
      <c r="H228" s="1106"/>
    </row>
    <row r="229" spans="1:10" s="2" customFormat="1" ht="15.75">
      <c r="A229" s="771"/>
      <c r="B229" s="1043"/>
      <c r="C229" s="1043"/>
      <c r="D229" s="1043"/>
      <c r="E229" s="777" t="s">
        <v>79</v>
      </c>
      <c r="F229" s="777" t="s">
        <v>80</v>
      </c>
      <c r="G229" s="777" t="s">
        <v>79</v>
      </c>
      <c r="H229" s="777" t="s">
        <v>80</v>
      </c>
    </row>
    <row r="230" spans="1:10" s="2" customFormat="1" ht="15.75">
      <c r="A230" s="771"/>
      <c r="B230" s="1107" t="s">
        <v>81</v>
      </c>
      <c r="C230" s="1107"/>
      <c r="D230" s="1107"/>
      <c r="E230" s="818"/>
      <c r="F230" s="818"/>
      <c r="G230" s="818"/>
      <c r="H230" s="818"/>
    </row>
    <row r="231" spans="1:10" s="2" customFormat="1" ht="15.75">
      <c r="A231" s="771"/>
      <c r="B231" s="1107" t="s">
        <v>82</v>
      </c>
      <c r="C231" s="1107"/>
      <c r="D231" s="1107"/>
      <c r="E231" s="818"/>
      <c r="F231" s="818"/>
      <c r="G231" s="818"/>
      <c r="H231" s="818"/>
    </row>
    <row r="232" spans="1:10" s="2" customFormat="1" ht="15.75">
      <c r="A232" s="771"/>
      <c r="B232" s="1107" t="s">
        <v>83</v>
      </c>
      <c r="C232" s="1107"/>
      <c r="D232" s="1107"/>
      <c r="E232" s="818"/>
      <c r="F232" s="818"/>
      <c r="G232" s="818"/>
      <c r="H232" s="818"/>
    </row>
    <row r="233" spans="1:10" s="2" customFormat="1" ht="15.75">
      <c r="A233" s="771"/>
      <c r="B233" s="1107" t="s">
        <v>84</v>
      </c>
      <c r="C233" s="1107"/>
      <c r="D233" s="1107"/>
      <c r="E233" s="818"/>
      <c r="F233" s="818"/>
      <c r="G233" s="818"/>
      <c r="H233" s="818"/>
    </row>
    <row r="234" spans="1:10" s="2" customFormat="1" ht="15.75">
      <c r="A234" s="771"/>
      <c r="B234" s="1107" t="s">
        <v>85</v>
      </c>
      <c r="C234" s="1107"/>
      <c r="D234" s="1107"/>
      <c r="E234" s="818"/>
      <c r="F234" s="818"/>
      <c r="G234" s="818"/>
      <c r="H234" s="818"/>
    </row>
    <row r="235" spans="1:10" s="2" customFormat="1" ht="15.75">
      <c r="A235" s="771"/>
      <c r="B235" s="1108" t="s">
        <v>11</v>
      </c>
      <c r="C235" s="1108"/>
      <c r="D235" s="1108"/>
      <c r="E235" s="818"/>
      <c r="F235" s="818"/>
      <c r="G235" s="818"/>
      <c r="H235" s="818"/>
    </row>
    <row r="236" spans="1:10" s="2" customFormat="1" ht="50.25" customHeight="1">
      <c r="A236" s="8"/>
      <c r="B236" s="1104" t="s">
        <v>465</v>
      </c>
      <c r="C236" s="1104"/>
      <c r="D236" s="1104"/>
      <c r="E236" s="1104"/>
      <c r="F236" s="1104"/>
      <c r="G236" s="1104"/>
      <c r="H236" s="1104"/>
      <c r="I236" s="78"/>
      <c r="J236" s="78"/>
    </row>
    <row r="237" spans="1:10" s="2" customFormat="1" ht="15.75">
      <c r="A237" s="771"/>
      <c r="B237" s="771"/>
      <c r="C237" s="771"/>
      <c r="D237" s="771"/>
      <c r="E237" s="771"/>
      <c r="F237" s="771"/>
      <c r="G237" s="771"/>
      <c r="H237" s="771"/>
    </row>
    <row r="238" spans="1:10" s="2" customFormat="1" ht="15.75">
      <c r="A238" s="771"/>
      <c r="B238" s="753" t="s">
        <v>1227</v>
      </c>
      <c r="C238" s="771"/>
      <c r="D238" s="771"/>
      <c r="E238" s="771"/>
      <c r="F238" s="771"/>
      <c r="G238" s="771"/>
      <c r="H238" s="771"/>
    </row>
    <row r="239" spans="1:10" s="2" customFormat="1" ht="112.5" customHeight="1">
      <c r="A239" s="771"/>
      <c r="B239" s="1105" t="s">
        <v>466</v>
      </c>
      <c r="C239" s="1105"/>
      <c r="D239" s="1105"/>
      <c r="E239" s="1105"/>
      <c r="F239" s="1105"/>
      <c r="G239" s="1105"/>
      <c r="H239" s="1105"/>
      <c r="I239" s="93"/>
      <c r="J239" s="93"/>
    </row>
    <row r="240" spans="1:10" s="2" customFormat="1" ht="15.75">
      <c r="A240" s="771"/>
      <c r="B240" s="771"/>
      <c r="C240" s="771"/>
      <c r="D240" s="771"/>
      <c r="E240" s="771"/>
      <c r="F240" s="771"/>
      <c r="G240" s="771"/>
      <c r="H240" s="771"/>
    </row>
    <row r="241" spans="1:10" s="2" customFormat="1" ht="15.75">
      <c r="A241" s="55" t="s">
        <v>301</v>
      </c>
      <c r="B241" s="753" t="s">
        <v>323</v>
      </c>
      <c r="C241" s="771"/>
      <c r="D241" s="771"/>
      <c r="E241" s="771"/>
      <c r="F241" s="771"/>
      <c r="G241" s="771"/>
      <c r="H241" s="771"/>
    </row>
    <row r="242" spans="1:10" s="2" customFormat="1" ht="31.5" customHeight="1">
      <c r="A242" s="771"/>
      <c r="B242" s="1112" t="s">
        <v>467</v>
      </c>
      <c r="C242" s="1112"/>
      <c r="D242" s="1112"/>
      <c r="E242" s="1112"/>
      <c r="F242" s="1112"/>
      <c r="G242" s="1112"/>
      <c r="H242" s="1112"/>
      <c r="I242" s="79"/>
      <c r="J242" s="79"/>
    </row>
    <row r="243" spans="1:10" s="2" customFormat="1" ht="32.25" customHeight="1">
      <c r="A243" s="771"/>
      <c r="B243" s="1112" t="s">
        <v>86</v>
      </c>
      <c r="C243" s="1112"/>
      <c r="D243" s="1112"/>
      <c r="E243" s="1112"/>
      <c r="F243" s="1112"/>
      <c r="G243" s="1112"/>
      <c r="H243" s="1112"/>
      <c r="I243" s="79"/>
      <c r="J243" s="79"/>
    </row>
    <row r="244" spans="1:10" s="2" customFormat="1" ht="48" customHeight="1">
      <c r="A244" s="771"/>
      <c r="B244" s="933" t="s">
        <v>87</v>
      </c>
      <c r="C244" s="933"/>
      <c r="D244" s="933"/>
      <c r="E244" s="933"/>
      <c r="F244" s="933"/>
      <c r="G244" s="933"/>
      <c r="H244" s="933"/>
      <c r="I244" s="79"/>
      <c r="J244" s="79"/>
    </row>
    <row r="245" spans="1:10" s="2" customFormat="1" ht="18.2" customHeight="1">
      <c r="A245" s="771"/>
      <c r="B245" s="1088" t="s">
        <v>88</v>
      </c>
      <c r="C245" s="1088"/>
      <c r="D245" s="1088"/>
      <c r="E245" s="1088"/>
      <c r="F245" s="1088"/>
      <c r="G245" s="1088"/>
      <c r="H245" s="1088"/>
      <c r="I245" s="91"/>
      <c r="J245" s="91"/>
    </row>
    <row r="246" spans="1:10" s="2" customFormat="1" ht="48.75" customHeight="1">
      <c r="A246" s="771"/>
      <c r="B246" s="1112" t="s">
        <v>211</v>
      </c>
      <c r="C246" s="1112"/>
      <c r="D246" s="1112"/>
      <c r="E246" s="1112"/>
      <c r="F246" s="1112"/>
      <c r="G246" s="1112"/>
      <c r="H246" s="1112"/>
      <c r="I246" s="79"/>
      <c r="J246" s="79"/>
    </row>
    <row r="247" spans="1:10" s="2" customFormat="1" ht="15.75">
      <c r="A247" s="771"/>
      <c r="B247" s="753" t="s">
        <v>1410</v>
      </c>
      <c r="C247" s="753"/>
      <c r="D247" s="753"/>
      <c r="E247" s="753"/>
      <c r="F247" s="1109" t="s">
        <v>405</v>
      </c>
      <c r="G247" s="1109"/>
      <c r="H247" s="1109"/>
      <c r="I247" s="1"/>
    </row>
    <row r="248" spans="1:10" s="2" customFormat="1" ht="31.5">
      <c r="A248" s="771"/>
      <c r="B248" s="778" t="s">
        <v>0</v>
      </c>
      <c r="C248" s="778" t="s">
        <v>89</v>
      </c>
      <c r="D248" s="778" t="s">
        <v>90</v>
      </c>
      <c r="E248" s="778" t="s">
        <v>91</v>
      </c>
      <c r="F248" s="778" t="s">
        <v>92</v>
      </c>
      <c r="G248" s="778" t="s">
        <v>93</v>
      </c>
      <c r="H248" s="778" t="s">
        <v>11</v>
      </c>
      <c r="I248" s="1"/>
    </row>
    <row r="249" spans="1:10" s="2" customFormat="1" ht="15.75">
      <c r="A249" s="771"/>
      <c r="B249" s="780" t="s">
        <v>13</v>
      </c>
      <c r="C249" s="780"/>
      <c r="D249" s="780"/>
      <c r="E249" s="780"/>
      <c r="F249" s="780"/>
      <c r="G249" s="780"/>
      <c r="H249" s="780"/>
    </row>
    <row r="250" spans="1:10" s="2" customFormat="1" ht="15.75">
      <c r="A250" s="771"/>
      <c r="B250" s="780" t="s">
        <v>94</v>
      </c>
      <c r="C250" s="780"/>
      <c r="D250" s="780"/>
      <c r="E250" s="780"/>
      <c r="F250" s="780"/>
      <c r="G250" s="780"/>
      <c r="H250" s="780"/>
    </row>
    <row r="251" spans="1:10" s="2" customFormat="1" ht="15.75">
      <c r="A251" s="771"/>
      <c r="B251" s="780" t="s">
        <v>49</v>
      </c>
      <c r="C251" s="780"/>
      <c r="D251" s="780"/>
      <c r="E251" s="780"/>
      <c r="F251" s="780"/>
      <c r="G251" s="780"/>
      <c r="H251" s="780"/>
    </row>
    <row r="252" spans="1:10" s="2" customFormat="1" ht="31.5">
      <c r="A252" s="771"/>
      <c r="B252" s="780" t="s">
        <v>95</v>
      </c>
      <c r="C252" s="780"/>
      <c r="D252" s="780"/>
      <c r="E252" s="780"/>
      <c r="F252" s="780"/>
      <c r="G252" s="780"/>
      <c r="H252" s="780"/>
    </row>
    <row r="253" spans="1:10" s="2" customFormat="1" ht="15.75">
      <c r="A253" s="771"/>
      <c r="B253" s="784" t="s">
        <v>11</v>
      </c>
      <c r="C253" s="780"/>
      <c r="D253" s="780"/>
      <c r="E253" s="780"/>
      <c r="F253" s="780"/>
      <c r="G253" s="780"/>
      <c r="H253" s="780"/>
    </row>
    <row r="254" spans="1:10" s="2" customFormat="1" ht="15.75">
      <c r="A254" s="771"/>
      <c r="B254" s="771"/>
      <c r="C254" s="771"/>
      <c r="D254" s="771"/>
      <c r="E254" s="771"/>
      <c r="F254" s="771"/>
      <c r="G254" s="771"/>
      <c r="H254" s="771"/>
    </row>
    <row r="255" spans="1:10" s="2" customFormat="1" ht="15.75">
      <c r="A255" s="771"/>
      <c r="B255" s="753" t="s">
        <v>1419</v>
      </c>
      <c r="C255" s="753"/>
      <c r="D255" s="753"/>
      <c r="E255" s="753"/>
      <c r="F255" s="1109" t="s">
        <v>405</v>
      </c>
      <c r="G255" s="1109"/>
      <c r="H255" s="1109"/>
      <c r="I255" s="1"/>
    </row>
    <row r="256" spans="1:10" s="2" customFormat="1" ht="31.5">
      <c r="A256" s="771"/>
      <c r="B256" s="778" t="s">
        <v>0</v>
      </c>
      <c r="C256" s="778" t="s">
        <v>89</v>
      </c>
      <c r="D256" s="778" t="s">
        <v>90</v>
      </c>
      <c r="E256" s="778" t="s">
        <v>91</v>
      </c>
      <c r="F256" s="778" t="s">
        <v>92</v>
      </c>
      <c r="G256" s="778" t="s">
        <v>93</v>
      </c>
      <c r="H256" s="778" t="s">
        <v>11</v>
      </c>
      <c r="I256" s="1"/>
    </row>
    <row r="257" spans="1:8" s="2" customFormat="1" ht="15.75">
      <c r="A257" s="771"/>
      <c r="B257" s="780" t="s">
        <v>13</v>
      </c>
      <c r="C257" s="780"/>
      <c r="D257" s="780"/>
      <c r="E257" s="780"/>
      <c r="F257" s="780"/>
      <c r="G257" s="780"/>
      <c r="H257" s="780"/>
    </row>
    <row r="258" spans="1:8" s="2" customFormat="1" ht="15.75">
      <c r="A258" s="771"/>
      <c r="B258" s="780" t="s">
        <v>94</v>
      </c>
      <c r="C258" s="780"/>
      <c r="D258" s="780"/>
      <c r="E258" s="780"/>
      <c r="F258" s="780"/>
      <c r="G258" s="780"/>
      <c r="H258" s="780"/>
    </row>
    <row r="259" spans="1:8" s="2" customFormat="1" ht="15.75">
      <c r="A259" s="771"/>
      <c r="B259" s="780" t="s">
        <v>49</v>
      </c>
      <c r="C259" s="780"/>
      <c r="D259" s="780"/>
      <c r="E259" s="780"/>
      <c r="F259" s="780"/>
      <c r="G259" s="780"/>
      <c r="H259" s="780"/>
    </row>
    <row r="260" spans="1:8" s="2" customFormat="1" ht="31.5">
      <c r="A260" s="771"/>
      <c r="B260" s="780" t="s">
        <v>95</v>
      </c>
      <c r="C260" s="780"/>
      <c r="D260" s="780"/>
      <c r="E260" s="780"/>
      <c r="F260" s="780"/>
      <c r="G260" s="780"/>
      <c r="H260" s="780"/>
    </row>
    <row r="261" spans="1:8" s="2" customFormat="1" ht="15.75">
      <c r="A261" s="771"/>
      <c r="B261" s="780" t="s">
        <v>11</v>
      </c>
      <c r="C261" s="780"/>
      <c r="D261" s="780"/>
      <c r="E261" s="780"/>
      <c r="F261" s="780"/>
      <c r="G261" s="780"/>
      <c r="H261" s="780"/>
    </row>
    <row r="262" spans="1:8" s="2" customFormat="1" ht="15.75">
      <c r="A262" s="771"/>
      <c r="B262" s="4"/>
      <c r="C262" s="4"/>
      <c r="D262" s="4"/>
      <c r="E262" s="4"/>
      <c r="F262" s="4"/>
      <c r="G262" s="4"/>
      <c r="H262" s="4"/>
    </row>
  </sheetData>
  <mergeCells count="172">
    <mergeCell ref="F255:H255"/>
    <mergeCell ref="B227:F227"/>
    <mergeCell ref="F247:H247"/>
    <mergeCell ref="G123:H123"/>
    <mergeCell ref="B10:C10"/>
    <mergeCell ref="B11:C11"/>
    <mergeCell ref="B12:C12"/>
    <mergeCell ref="B13:C13"/>
    <mergeCell ref="B15:C15"/>
    <mergeCell ref="B16:C16"/>
    <mergeCell ref="B17:C17"/>
    <mergeCell ref="B43:H43"/>
    <mergeCell ref="E228:F228"/>
    <mergeCell ref="B242:H242"/>
    <mergeCell ref="B243:H243"/>
    <mergeCell ref="B149:H149"/>
    <mergeCell ref="B190:H190"/>
    <mergeCell ref="B206:H206"/>
    <mergeCell ref="B199:H199"/>
    <mergeCell ref="B209:H209"/>
    <mergeCell ref="B245:H245"/>
    <mergeCell ref="B246:H246"/>
    <mergeCell ref="B223:H223"/>
    <mergeCell ref="B226:H226"/>
    <mergeCell ref="B236:H236"/>
    <mergeCell ref="B239:H239"/>
    <mergeCell ref="G228:H228"/>
    <mergeCell ref="B230:D230"/>
    <mergeCell ref="B231:D231"/>
    <mergeCell ref="B232:D232"/>
    <mergeCell ref="B233:D233"/>
    <mergeCell ref="B234:D234"/>
    <mergeCell ref="B235:D235"/>
    <mergeCell ref="B244:H244"/>
    <mergeCell ref="B216:H216"/>
    <mergeCell ref="B151:D151"/>
    <mergeCell ref="B30:C30"/>
    <mergeCell ref="B31:C31"/>
    <mergeCell ref="B32:C32"/>
    <mergeCell ref="B33:C33"/>
    <mergeCell ref="B34:C34"/>
    <mergeCell ref="B24:C24"/>
    <mergeCell ref="B40:C40"/>
    <mergeCell ref="B41:C41"/>
    <mergeCell ref="B50:H50"/>
    <mergeCell ref="B123:D124"/>
    <mergeCell ref="B35:C35"/>
    <mergeCell ref="B36:C36"/>
    <mergeCell ref="B37:C37"/>
    <mergeCell ref="B38:C38"/>
    <mergeCell ref="B39:C39"/>
    <mergeCell ref="B46:H46"/>
    <mergeCell ref="B47:H47"/>
    <mergeCell ref="B48:H48"/>
    <mergeCell ref="F51:H51"/>
    <mergeCell ref="F73:H73"/>
    <mergeCell ref="F96:H96"/>
    <mergeCell ref="B14:C14"/>
    <mergeCell ref="B27:C27"/>
    <mergeCell ref="B28:C28"/>
    <mergeCell ref="B29:C29"/>
    <mergeCell ref="B18:C18"/>
    <mergeCell ref="B20:C20"/>
    <mergeCell ref="B21:C21"/>
    <mergeCell ref="B22:C22"/>
    <mergeCell ref="B23:C23"/>
    <mergeCell ref="B19:C19"/>
    <mergeCell ref="F109:H109"/>
    <mergeCell ref="E123:F123"/>
    <mergeCell ref="B130:D130"/>
    <mergeCell ref="B131:D131"/>
    <mergeCell ref="B132:D132"/>
    <mergeCell ref="B133:D133"/>
    <mergeCell ref="F139:G139"/>
    <mergeCell ref="C139:E139"/>
    <mergeCell ref="B125:D125"/>
    <mergeCell ref="B126:D126"/>
    <mergeCell ref="B127:D127"/>
    <mergeCell ref="B128:D128"/>
    <mergeCell ref="B129:D129"/>
    <mergeCell ref="B137:H137"/>
    <mergeCell ref="C140:E140"/>
    <mergeCell ref="C141:E141"/>
    <mergeCell ref="C142:E142"/>
    <mergeCell ref="C143:E143"/>
    <mergeCell ref="C144:E144"/>
    <mergeCell ref="F140:G140"/>
    <mergeCell ref="F141:G141"/>
    <mergeCell ref="F142:G142"/>
    <mergeCell ref="F143:G143"/>
    <mergeCell ref="F144:G144"/>
    <mergeCell ref="B157:D157"/>
    <mergeCell ref="B158:D158"/>
    <mergeCell ref="B159:D159"/>
    <mergeCell ref="B160:D160"/>
    <mergeCell ref="B161:D161"/>
    <mergeCell ref="B152:D152"/>
    <mergeCell ref="B153:D153"/>
    <mergeCell ref="B154:D154"/>
    <mergeCell ref="B155:D155"/>
    <mergeCell ref="B156:D156"/>
    <mergeCell ref="B169:D169"/>
    <mergeCell ref="B170:D170"/>
    <mergeCell ref="B171:D171"/>
    <mergeCell ref="B172:D172"/>
    <mergeCell ref="B173:D173"/>
    <mergeCell ref="B162:D162"/>
    <mergeCell ref="B163:D163"/>
    <mergeCell ref="B164:D164"/>
    <mergeCell ref="B167:D167"/>
    <mergeCell ref="B168:D168"/>
    <mergeCell ref="B179:D179"/>
    <mergeCell ref="B180:D180"/>
    <mergeCell ref="B183:H183"/>
    <mergeCell ref="E184:H184"/>
    <mergeCell ref="B174:D174"/>
    <mergeCell ref="B175:D175"/>
    <mergeCell ref="B176:D176"/>
    <mergeCell ref="B177:D177"/>
    <mergeCell ref="B178:D178"/>
    <mergeCell ref="B186:D186"/>
    <mergeCell ref="B187:D187"/>
    <mergeCell ref="G185:H185"/>
    <mergeCell ref="G186:H186"/>
    <mergeCell ref="G187:H187"/>
    <mergeCell ref="E185:F185"/>
    <mergeCell ref="E186:F186"/>
    <mergeCell ref="E187:F187"/>
    <mergeCell ref="B184:D185"/>
    <mergeCell ref="B193:D193"/>
    <mergeCell ref="B194:D194"/>
    <mergeCell ref="B195:D195"/>
    <mergeCell ref="B196:D196"/>
    <mergeCell ref="B191:H191"/>
    <mergeCell ref="G193:H193"/>
    <mergeCell ref="G194:H194"/>
    <mergeCell ref="G195:H195"/>
    <mergeCell ref="G196:H196"/>
    <mergeCell ref="E193:F193"/>
    <mergeCell ref="E194:F194"/>
    <mergeCell ref="E195:F195"/>
    <mergeCell ref="E196:F196"/>
    <mergeCell ref="E200:H200"/>
    <mergeCell ref="B200:D201"/>
    <mergeCell ref="B202:D202"/>
    <mergeCell ref="B203:D203"/>
    <mergeCell ref="E210:H210"/>
    <mergeCell ref="E201:F201"/>
    <mergeCell ref="E202:F202"/>
    <mergeCell ref="E203:F203"/>
    <mergeCell ref="G201:H201"/>
    <mergeCell ref="G202:H202"/>
    <mergeCell ref="G203:H203"/>
    <mergeCell ref="B220:D220"/>
    <mergeCell ref="B221:D221"/>
    <mergeCell ref="B228:D229"/>
    <mergeCell ref="G220:H220"/>
    <mergeCell ref="G221:H221"/>
    <mergeCell ref="E219:F219"/>
    <mergeCell ref="E220:F220"/>
    <mergeCell ref="E221:F221"/>
    <mergeCell ref="B210:D211"/>
    <mergeCell ref="B212:D212"/>
    <mergeCell ref="B213:D213"/>
    <mergeCell ref="G219:H219"/>
    <mergeCell ref="B219:D219"/>
    <mergeCell ref="E211:F211"/>
    <mergeCell ref="E212:F212"/>
    <mergeCell ref="E213:F213"/>
    <mergeCell ref="G211:H211"/>
    <mergeCell ref="G212:H212"/>
    <mergeCell ref="G213:H213"/>
  </mergeCells>
  <pageMargins left="0.52" right="0.17" top="0.31" bottom="0.3" header="0.3" footer="0.3"/>
  <pageSetup paperSize="9" scale="71" fitToHeight="5" orientation="portrait" r:id="rId1"/>
  <rowBreaks count="4" manualBreakCount="4">
    <brk id="49" max="7" man="1"/>
    <brk id="108" max="7" man="1"/>
    <brk id="165" max="7" man="1"/>
    <brk id="224" max="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15"/>
  <sheetViews>
    <sheetView showGridLines="0" view="pageBreakPreview" topLeftCell="A75" zoomScale="110" zoomScaleNormal="100" zoomScaleSheetLayoutView="110" workbookViewId="0">
      <selection activeCell="G83" sqref="G8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3" customWidth="1"/>
    <col min="7" max="7" width="14.42578125" customWidth="1"/>
    <col min="8" max="8" width="13.28515625" customWidth="1"/>
  </cols>
  <sheetData>
    <row r="1" spans="1:11" ht="15.75">
      <c r="A1" s="74" t="str">
        <f>Scrap!A1</f>
        <v>STC of India Limited</v>
      </c>
    </row>
    <row r="2" spans="1:11" ht="15.75">
      <c r="A2" s="214" t="str">
        <f>Scrap!A2</f>
        <v xml:space="preserve">Branch/Division :  </v>
      </c>
    </row>
    <row r="3" spans="1:11" ht="15.75">
      <c r="A3" s="214" t="str">
        <f>Scrap!A3</f>
        <v>Notes to Accounts for the year ended March 31st, 2020</v>
      </c>
    </row>
    <row r="4" spans="1:11" ht="9" customHeight="1">
      <c r="A4" s="753"/>
    </row>
    <row r="5" spans="1:11" s="793" customFormat="1" ht="30.75" customHeight="1">
      <c r="A5" s="851">
        <f>'Disclosure 41'!A5+1</f>
        <v>42</v>
      </c>
      <c r="B5" s="1135" t="s">
        <v>324</v>
      </c>
      <c r="C5" s="1135"/>
      <c r="D5" s="1135"/>
      <c r="E5" s="1135"/>
      <c r="F5" s="1135"/>
      <c r="G5" s="1135"/>
      <c r="H5" s="1135"/>
      <c r="I5" s="789"/>
      <c r="J5" s="789"/>
      <c r="K5" s="789"/>
    </row>
    <row r="6" spans="1:11" s="793" customFormat="1" ht="15.75">
      <c r="B6" s="930" t="s">
        <v>1282</v>
      </c>
      <c r="C6" s="930"/>
      <c r="D6" s="930"/>
      <c r="E6" s="930"/>
      <c r="F6" s="930"/>
      <c r="G6" s="930"/>
      <c r="H6" s="930"/>
      <c r="I6" s="788"/>
      <c r="J6" s="788"/>
      <c r="K6" s="792"/>
    </row>
    <row r="7" spans="1:11" s="793" customFormat="1" ht="15.75"/>
    <row r="8" spans="1:11" s="793" customFormat="1" ht="15.75">
      <c r="A8" s="55">
        <f>A5+1</f>
        <v>43</v>
      </c>
      <c r="B8" s="932" t="s">
        <v>325</v>
      </c>
      <c r="C8" s="932"/>
      <c r="D8" s="932"/>
      <c r="E8" s="932"/>
      <c r="F8" s="932"/>
      <c r="G8" s="932"/>
      <c r="H8" s="932"/>
      <c r="I8" s="790"/>
      <c r="J8" s="790"/>
      <c r="K8" s="790"/>
    </row>
    <row r="9" spans="1:11" s="793" customFormat="1" ht="30" customHeight="1">
      <c r="B9" s="930" t="s">
        <v>1421</v>
      </c>
      <c r="C9" s="930"/>
      <c r="D9" s="930"/>
      <c r="E9" s="930"/>
      <c r="F9" s="930"/>
      <c r="G9" s="930"/>
      <c r="H9" s="930"/>
      <c r="I9" s="788"/>
      <c r="J9" s="788"/>
      <c r="K9" s="788"/>
    </row>
    <row r="10" spans="1:11" s="793" customFormat="1" ht="15.75">
      <c r="A10" s="8"/>
      <c r="B10" s="1136"/>
      <c r="C10" s="1136"/>
      <c r="D10" s="1136"/>
      <c r="E10" s="1136"/>
      <c r="F10" s="1136"/>
      <c r="G10" s="1136"/>
      <c r="H10" s="1136"/>
    </row>
    <row r="11" spans="1:11" s="793" customFormat="1" ht="15.75">
      <c r="A11" s="55">
        <f>A8+1</f>
        <v>44</v>
      </c>
      <c r="B11" s="932" t="s">
        <v>326</v>
      </c>
      <c r="C11" s="932"/>
      <c r="D11" s="932"/>
      <c r="E11" s="932"/>
      <c r="F11" s="932"/>
      <c r="G11" s="932"/>
      <c r="H11" s="932"/>
      <c r="I11" s="790"/>
      <c r="J11" s="790"/>
      <c r="K11" s="790"/>
    </row>
    <row r="12" spans="1:11" s="793" customFormat="1" ht="15.75">
      <c r="B12" s="1096" t="s">
        <v>1230</v>
      </c>
      <c r="C12" s="1096"/>
      <c r="D12" s="1096"/>
      <c r="E12" s="1096"/>
      <c r="F12" s="1096"/>
      <c r="G12" s="1096"/>
      <c r="H12" s="1096"/>
    </row>
    <row r="13" spans="1:11" s="793" customFormat="1" ht="15.75">
      <c r="B13" s="1096"/>
      <c r="C13" s="1096"/>
      <c r="D13" s="1096"/>
      <c r="E13" s="1096"/>
      <c r="F13" s="1096"/>
      <c r="G13" s="1096"/>
      <c r="H13" s="1096"/>
    </row>
    <row r="14" spans="1:11" s="2" customFormat="1" ht="15.75">
      <c r="A14" s="55">
        <f>A11+1</f>
        <v>45</v>
      </c>
      <c r="B14" s="1134" t="s">
        <v>1283</v>
      </c>
      <c r="C14" s="1134"/>
      <c r="D14" s="1134"/>
      <c r="E14" s="1134"/>
      <c r="F14" s="1134"/>
      <c r="G14" s="1134"/>
      <c r="H14" s="1134"/>
      <c r="J14" s="793"/>
    </row>
    <row r="15" spans="1:11" s="98" customFormat="1" ht="15.75" customHeight="1">
      <c r="A15" s="1122" t="s">
        <v>389</v>
      </c>
      <c r="B15" s="1122"/>
      <c r="C15" s="1122"/>
      <c r="D15" s="1122"/>
      <c r="E15" s="1122"/>
      <c r="F15" s="1122"/>
      <c r="G15" s="1122"/>
      <c r="H15" s="1122"/>
    </row>
    <row r="16" spans="1:11" s="98" customFormat="1" ht="15.75">
      <c r="A16" s="775" t="s">
        <v>386</v>
      </c>
      <c r="B16" s="1071" t="s">
        <v>352</v>
      </c>
      <c r="C16" s="1071"/>
      <c r="D16" s="1071"/>
      <c r="E16" s="1071"/>
      <c r="F16" s="1071"/>
      <c r="G16" s="1071"/>
      <c r="H16" s="1071"/>
    </row>
    <row r="17" spans="1:32" s="98" customFormat="1" ht="15.75">
      <c r="A17" s="775" t="s">
        <v>387</v>
      </c>
      <c r="B17" s="1071" t="s">
        <v>353</v>
      </c>
      <c r="C17" s="1071"/>
      <c r="D17" s="1071"/>
      <c r="E17" s="1071"/>
      <c r="F17" s="1071"/>
      <c r="G17" s="1071"/>
      <c r="H17" s="1071"/>
    </row>
    <row r="18" spans="1:32" s="98" customFormat="1" ht="15.75">
      <c r="A18" s="775" t="s">
        <v>388</v>
      </c>
      <c r="B18" s="1096" t="s">
        <v>354</v>
      </c>
      <c r="C18" s="1096"/>
      <c r="D18" s="1096"/>
      <c r="E18" s="1096"/>
      <c r="F18" s="1096"/>
      <c r="G18" s="1096"/>
      <c r="H18" s="1096"/>
    </row>
    <row r="19" spans="1:32" s="98" customFormat="1" ht="9.75" customHeight="1">
      <c r="A19" s="932"/>
      <c r="B19" s="932"/>
      <c r="C19" s="932"/>
      <c r="D19" s="932"/>
      <c r="E19" s="932"/>
      <c r="F19" s="932"/>
      <c r="G19" s="932"/>
      <c r="H19" s="932"/>
    </row>
    <row r="20" spans="1:32" s="98" customFormat="1" ht="15.75" customHeight="1">
      <c r="A20" s="1122" t="s">
        <v>390</v>
      </c>
      <c r="B20" s="1122"/>
      <c r="C20" s="1122"/>
      <c r="D20" s="1122"/>
      <c r="E20" s="1122"/>
      <c r="F20" s="1122"/>
      <c r="G20" s="1122"/>
      <c r="H20" s="1122"/>
    </row>
    <row r="21" spans="1:32" s="2" customFormat="1" ht="69.75" customHeight="1">
      <c r="A21" s="933" t="s">
        <v>391</v>
      </c>
      <c r="B21" s="933"/>
      <c r="C21" s="933"/>
      <c r="D21" s="933"/>
      <c r="E21" s="933"/>
      <c r="F21" s="933"/>
      <c r="G21" s="933"/>
      <c r="H21" s="933"/>
      <c r="I21" s="79"/>
      <c r="J21" s="79"/>
    </row>
    <row r="22" spans="1:32" s="98" customFormat="1" ht="12" customHeight="1">
      <c r="A22" s="930"/>
      <c r="B22" s="930"/>
      <c r="C22" s="930"/>
      <c r="D22" s="930"/>
      <c r="E22" s="930"/>
      <c r="F22" s="930"/>
      <c r="G22" s="930"/>
      <c r="H22" s="930"/>
      <c r="I22" s="97"/>
      <c r="J22" s="97"/>
    </row>
    <row r="23" spans="1:32" s="98" customFormat="1" ht="15.75" customHeight="1">
      <c r="A23" s="1122" t="s">
        <v>392</v>
      </c>
      <c r="B23" s="1122"/>
      <c r="C23" s="1122"/>
      <c r="D23" s="1122"/>
      <c r="E23" s="1122"/>
      <c r="F23" s="1122"/>
      <c r="G23" s="1122"/>
      <c r="H23" s="1122"/>
      <c r="I23" s="97"/>
      <c r="J23" s="97"/>
    </row>
    <row r="24" spans="1:32" s="98" customFormat="1" ht="31.5" customHeight="1">
      <c r="A24" s="930" t="s">
        <v>393</v>
      </c>
      <c r="B24" s="930"/>
      <c r="C24" s="930"/>
      <c r="D24" s="930"/>
      <c r="E24" s="930"/>
      <c r="F24" s="930"/>
      <c r="G24" s="930"/>
      <c r="H24" s="930"/>
      <c r="I24" s="97"/>
      <c r="J24" s="97"/>
    </row>
    <row r="25" spans="1:32" s="98" customFormat="1" ht="9.75" customHeight="1">
      <c r="A25" s="930"/>
      <c r="B25" s="930"/>
      <c r="C25" s="930"/>
      <c r="D25" s="930"/>
      <c r="E25" s="930"/>
      <c r="F25" s="930"/>
      <c r="G25" s="930"/>
      <c r="H25" s="930"/>
      <c r="I25" s="97"/>
      <c r="J25" s="97"/>
    </row>
    <row r="26" spans="1:32" s="98" customFormat="1" ht="15.75" customHeight="1">
      <c r="A26" s="1122" t="s">
        <v>394</v>
      </c>
      <c r="B26" s="1122"/>
      <c r="C26" s="1122"/>
      <c r="D26" s="1122"/>
      <c r="E26" s="1122"/>
      <c r="F26" s="1122"/>
      <c r="G26" s="1122"/>
      <c r="H26" s="1122"/>
      <c r="I26" s="97"/>
      <c r="J26" s="97"/>
    </row>
    <row r="27" spans="1:32" s="98" customFormat="1" ht="48.75" customHeight="1">
      <c r="A27" s="930" t="s">
        <v>395</v>
      </c>
      <c r="B27" s="930"/>
      <c r="C27" s="930"/>
      <c r="D27" s="930"/>
      <c r="E27" s="930"/>
      <c r="F27" s="930"/>
      <c r="G27" s="930"/>
      <c r="H27" s="930"/>
      <c r="I27" s="97"/>
      <c r="J27" s="97"/>
    </row>
    <row r="28" spans="1:32" s="98" customFormat="1" ht="9.75" customHeight="1">
      <c r="A28" s="1071"/>
      <c r="B28" s="1071"/>
      <c r="C28" s="1071"/>
      <c r="D28" s="1071"/>
      <c r="E28" s="1071"/>
      <c r="F28" s="1071"/>
      <c r="G28" s="1071"/>
      <c r="H28" s="1071"/>
      <c r="I28" s="97"/>
      <c r="J28" s="97"/>
    </row>
    <row r="29" spans="1:32" s="98" customFormat="1" ht="15.75" customHeight="1">
      <c r="A29" s="1122" t="s">
        <v>396</v>
      </c>
      <c r="B29" s="1122"/>
      <c r="C29" s="1122"/>
      <c r="D29" s="1122"/>
      <c r="E29" s="1122"/>
      <c r="F29" s="1122"/>
      <c r="G29" s="1122"/>
      <c r="H29" s="1122"/>
      <c r="I29" s="97"/>
      <c r="J29" s="97"/>
    </row>
    <row r="30" spans="1:32" s="98" customFormat="1" ht="32.25" customHeight="1">
      <c r="A30" s="1133" t="s">
        <v>397</v>
      </c>
      <c r="B30" s="1133"/>
      <c r="C30" s="1133"/>
      <c r="D30" s="1133"/>
      <c r="E30" s="1133"/>
      <c r="F30" s="1133"/>
      <c r="G30" s="1133"/>
      <c r="H30" s="1133"/>
      <c r="I30" s="97"/>
      <c r="J30" s="97"/>
    </row>
    <row r="31" spans="1:32" s="98" customFormat="1" ht="10.5" customHeight="1">
      <c r="A31" s="930"/>
      <c r="B31" s="930"/>
      <c r="C31" s="930"/>
      <c r="D31" s="930"/>
      <c r="E31" s="930"/>
      <c r="F31" s="930"/>
      <c r="G31" s="930"/>
      <c r="H31" s="930"/>
      <c r="I31" s="97"/>
      <c r="J31" s="97"/>
    </row>
    <row r="32" spans="1:32" s="2" customFormat="1" ht="15.75" customHeight="1">
      <c r="A32" s="1137" t="s">
        <v>1247</v>
      </c>
      <c r="B32" s="1137"/>
      <c r="C32" s="1137"/>
      <c r="D32" s="1137"/>
      <c r="E32" s="1137"/>
      <c r="F32" s="1137"/>
      <c r="G32" s="1137"/>
      <c r="H32" s="1137"/>
      <c r="I32" s="44"/>
      <c r="J32" s="44"/>
      <c r="K32" s="44"/>
      <c r="L32" s="44"/>
      <c r="M32" s="44"/>
      <c r="N32" s="44"/>
      <c r="P32" s="27"/>
      <c r="Q32" s="27"/>
      <c r="R32" s="27"/>
      <c r="S32" s="27"/>
      <c r="T32" s="27"/>
      <c r="U32" s="27"/>
      <c r="V32" s="27"/>
      <c r="W32" s="27"/>
      <c r="X32" s="27"/>
      <c r="Y32" s="27"/>
      <c r="Z32" s="27"/>
      <c r="AA32" s="27"/>
      <c r="AB32" s="27"/>
      <c r="AC32" s="27"/>
      <c r="AD32" s="27"/>
      <c r="AE32" s="27"/>
      <c r="AF32" s="27"/>
    </row>
    <row r="33" spans="1:32" s="2" customFormat="1" ht="15.75">
      <c r="A33" s="753" t="s">
        <v>1412</v>
      </c>
      <c r="B33" s="21"/>
      <c r="C33" s="21"/>
      <c r="D33" s="21"/>
      <c r="E33" s="21"/>
      <c r="F33" s="13"/>
      <c r="H33" s="64" t="s">
        <v>424</v>
      </c>
      <c r="I33" s="44"/>
      <c r="J33" s="44"/>
      <c r="K33" s="44"/>
      <c r="L33" s="44"/>
      <c r="M33" s="44"/>
      <c r="N33" s="44"/>
      <c r="P33" s="27"/>
      <c r="Q33" s="27"/>
      <c r="R33" s="27"/>
      <c r="S33" s="27"/>
      <c r="T33" s="27"/>
      <c r="U33" s="27"/>
      <c r="V33" s="27"/>
      <c r="W33" s="27"/>
      <c r="X33" s="27"/>
      <c r="Y33" s="27"/>
      <c r="Z33" s="27"/>
      <c r="AA33" s="27"/>
      <c r="AB33" s="27"/>
      <c r="AC33" s="27"/>
      <c r="AD33" s="27"/>
      <c r="AE33" s="27"/>
      <c r="AF33" s="27"/>
    </row>
    <row r="34" spans="1:32" s="2" customFormat="1" ht="15.75">
      <c r="A34" s="819" t="s">
        <v>1235</v>
      </c>
      <c r="B34" s="1125" t="s">
        <v>0</v>
      </c>
      <c r="C34" s="1125"/>
      <c r="D34" s="819" t="s">
        <v>352</v>
      </c>
      <c r="E34" s="819" t="s">
        <v>353</v>
      </c>
      <c r="F34" s="819" t="s">
        <v>354</v>
      </c>
      <c r="G34" s="781" t="s">
        <v>440</v>
      </c>
      <c r="H34" s="819" t="s">
        <v>11</v>
      </c>
      <c r="K34" s="65"/>
      <c r="L34" s="44"/>
      <c r="M34" s="44"/>
      <c r="N34" s="44"/>
      <c r="P34" s="27"/>
      <c r="Q34" s="27"/>
      <c r="R34" s="27"/>
      <c r="S34" s="27"/>
      <c r="T34" s="27"/>
      <c r="U34" s="27"/>
      <c r="V34" s="27"/>
      <c r="W34" s="27"/>
      <c r="X34" s="27"/>
      <c r="Y34" s="27"/>
      <c r="Z34" s="27"/>
      <c r="AA34" s="27"/>
      <c r="AB34" s="27"/>
      <c r="AC34" s="27"/>
      <c r="AD34" s="27"/>
      <c r="AE34" s="27"/>
      <c r="AF34" s="27"/>
    </row>
    <row r="35" spans="1:32" s="215" customFormat="1" ht="15.75">
      <c r="A35" s="820">
        <v>1</v>
      </c>
      <c r="B35" s="1126" t="s">
        <v>433</v>
      </c>
      <c r="C35" s="1126"/>
      <c r="D35" s="221"/>
      <c r="E35" s="221"/>
      <c r="F35" s="221"/>
      <c r="G35" s="127"/>
      <c r="H35" s="221"/>
      <c r="K35" s="222"/>
      <c r="L35" s="223"/>
      <c r="M35" s="223"/>
      <c r="N35" s="223"/>
      <c r="P35" s="27"/>
      <c r="Q35" s="27"/>
      <c r="R35" s="27"/>
      <c r="S35" s="27"/>
      <c r="T35" s="27"/>
      <c r="U35" s="27"/>
      <c r="V35" s="27"/>
      <c r="W35" s="27"/>
      <c r="X35" s="27"/>
      <c r="Y35" s="27"/>
      <c r="Z35" s="27"/>
      <c r="AA35" s="27"/>
      <c r="AB35" s="27"/>
      <c r="AC35" s="27"/>
      <c r="AD35" s="27"/>
      <c r="AE35" s="27"/>
      <c r="AF35" s="27"/>
    </row>
    <row r="36" spans="1:32" s="215" customFormat="1" ht="15.75">
      <c r="A36" s="820" t="s">
        <v>434</v>
      </c>
      <c r="B36" s="1127" t="s">
        <v>415</v>
      </c>
      <c r="C36" s="1127"/>
      <c r="D36" s="221"/>
      <c r="E36" s="221"/>
      <c r="F36" s="221"/>
      <c r="G36" s="127"/>
      <c r="H36" s="221"/>
      <c r="K36" s="222"/>
      <c r="L36" s="223"/>
      <c r="M36" s="223"/>
      <c r="N36" s="223"/>
      <c r="P36" s="27"/>
      <c r="Q36" s="27"/>
      <c r="R36" s="27"/>
      <c r="S36" s="27"/>
      <c r="T36" s="27"/>
      <c r="U36" s="27"/>
      <c r="V36" s="27"/>
      <c r="W36" s="27"/>
      <c r="X36" s="27"/>
      <c r="Y36" s="27"/>
      <c r="Z36" s="27"/>
      <c r="AA36" s="27"/>
      <c r="AB36" s="27"/>
      <c r="AC36" s="27"/>
      <c r="AD36" s="27"/>
      <c r="AE36" s="27"/>
      <c r="AF36" s="27"/>
    </row>
    <row r="37" spans="1:32" s="215" customFormat="1" ht="15.75">
      <c r="A37" s="820" t="s">
        <v>435</v>
      </c>
      <c r="B37" s="1128" t="s">
        <v>414</v>
      </c>
      <c r="C37" s="1128"/>
      <c r="D37" s="221"/>
      <c r="E37" s="221"/>
      <c r="F37" s="221"/>
      <c r="G37" s="127"/>
      <c r="H37" s="221"/>
      <c r="K37" s="222"/>
      <c r="L37" s="223"/>
      <c r="M37" s="223"/>
      <c r="N37" s="223"/>
      <c r="P37" s="27"/>
      <c r="Q37" s="27"/>
      <c r="R37" s="27"/>
      <c r="S37" s="27"/>
      <c r="T37" s="27"/>
      <c r="U37" s="27"/>
      <c r="V37" s="27"/>
      <c r="W37" s="27"/>
      <c r="X37" s="27"/>
      <c r="Y37" s="27"/>
      <c r="Z37" s="27"/>
      <c r="AA37" s="27"/>
      <c r="AB37" s="27"/>
      <c r="AC37" s="27"/>
      <c r="AD37" s="27"/>
      <c r="AE37" s="27"/>
      <c r="AF37" s="27"/>
    </row>
    <row r="38" spans="1:32" s="215" customFormat="1" ht="15.75">
      <c r="A38" s="820"/>
      <c r="B38" s="1132" t="s">
        <v>436</v>
      </c>
      <c r="C38" s="1132"/>
      <c r="D38" s="221"/>
      <c r="E38" s="221"/>
      <c r="F38" s="221"/>
      <c r="G38" s="127"/>
      <c r="H38" s="221"/>
      <c r="K38" s="222"/>
      <c r="L38" s="223"/>
      <c r="M38" s="223"/>
      <c r="N38" s="223"/>
      <c r="P38" s="27"/>
      <c r="Q38" s="27"/>
      <c r="R38" s="27"/>
      <c r="S38" s="27"/>
      <c r="T38" s="27"/>
      <c r="U38" s="27"/>
      <c r="V38" s="27"/>
      <c r="W38" s="27"/>
      <c r="X38" s="27"/>
      <c r="Y38" s="27"/>
      <c r="Z38" s="27"/>
      <c r="AA38" s="27"/>
      <c r="AB38" s="27"/>
      <c r="AC38" s="27"/>
      <c r="AD38" s="27"/>
      <c r="AE38" s="27"/>
      <c r="AF38" s="27"/>
    </row>
    <row r="39" spans="1:32" s="2" customFormat="1" ht="15.75">
      <c r="A39" s="820">
        <v>2</v>
      </c>
      <c r="B39" s="1124" t="s">
        <v>359</v>
      </c>
      <c r="C39" s="1124"/>
      <c r="D39" s="224"/>
      <c r="E39" s="224"/>
      <c r="F39" s="225"/>
      <c r="G39" s="225"/>
      <c r="H39" s="224"/>
      <c r="I39" s="44"/>
      <c r="J39" s="44"/>
      <c r="K39" s="44"/>
      <c r="L39" s="44"/>
      <c r="M39" s="44"/>
      <c r="N39" s="44"/>
      <c r="P39" s="27"/>
      <c r="Q39" s="27"/>
      <c r="R39" s="27"/>
      <c r="S39" s="27"/>
      <c r="T39" s="27"/>
      <c r="U39" s="27"/>
      <c r="V39" s="27"/>
      <c r="W39" s="27"/>
      <c r="X39" s="27"/>
      <c r="Y39" s="27"/>
      <c r="Z39" s="27"/>
      <c r="AA39" s="27"/>
      <c r="AB39" s="27"/>
      <c r="AC39" s="27"/>
      <c r="AD39" s="27"/>
      <c r="AE39" s="27"/>
      <c r="AF39" s="27"/>
    </row>
    <row r="40" spans="1:32" s="2" customFormat="1" ht="33.75" customHeight="1">
      <c r="A40" s="821" t="s">
        <v>437</v>
      </c>
      <c r="B40" s="1121" t="s">
        <v>360</v>
      </c>
      <c r="C40" s="1121"/>
      <c r="D40" s="224"/>
      <c r="E40" s="224"/>
      <c r="F40" s="225"/>
      <c r="G40" s="225"/>
      <c r="H40" s="224"/>
      <c r="I40" s="44"/>
      <c r="J40" s="44"/>
      <c r="K40" s="44"/>
      <c r="L40" s="44"/>
      <c r="M40" s="44"/>
      <c r="N40" s="44"/>
      <c r="P40" s="27"/>
      <c r="Q40" s="27"/>
      <c r="R40" s="27"/>
      <c r="S40" s="27"/>
      <c r="T40" s="27"/>
      <c r="U40" s="27"/>
      <c r="V40" s="27"/>
      <c r="W40" s="27"/>
      <c r="X40" s="27"/>
      <c r="Y40" s="27"/>
      <c r="Z40" s="27"/>
      <c r="AA40" s="27"/>
      <c r="AB40" s="27"/>
      <c r="AC40" s="27"/>
      <c r="AD40" s="27"/>
      <c r="AE40" s="27"/>
      <c r="AF40" s="27"/>
    </row>
    <row r="41" spans="1:32" s="2" customFormat="1" ht="15.75">
      <c r="A41" s="820" t="s">
        <v>438</v>
      </c>
      <c r="B41" s="1119" t="s">
        <v>361</v>
      </c>
      <c r="C41" s="1119"/>
      <c r="D41" s="224"/>
      <c r="E41" s="224"/>
      <c r="F41" s="225"/>
      <c r="G41" s="225"/>
      <c r="H41" s="224"/>
      <c r="I41" s="44"/>
      <c r="J41" s="44"/>
      <c r="K41" s="44"/>
      <c r="L41" s="44"/>
      <c r="M41" s="44"/>
      <c r="N41" s="44"/>
      <c r="P41" s="27"/>
      <c r="Q41" s="27"/>
      <c r="R41" s="27"/>
      <c r="S41" s="27"/>
      <c r="T41" s="27"/>
      <c r="U41" s="27"/>
      <c r="V41" s="27"/>
      <c r="W41" s="27"/>
      <c r="X41" s="27"/>
      <c r="Y41" s="27"/>
      <c r="Z41" s="27"/>
      <c r="AA41" s="27"/>
      <c r="AB41" s="27"/>
      <c r="AC41" s="27"/>
      <c r="AD41" s="27"/>
      <c r="AE41" s="27"/>
      <c r="AF41" s="27"/>
    </row>
    <row r="42" spans="1:32" s="2" customFormat="1" ht="15.75">
      <c r="A42" s="820" t="s">
        <v>439</v>
      </c>
      <c r="B42" s="1119" t="s">
        <v>362</v>
      </c>
      <c r="C42" s="1119"/>
      <c r="D42" s="224"/>
      <c r="E42" s="224"/>
      <c r="F42" s="225"/>
      <c r="G42" s="225"/>
      <c r="H42" s="224"/>
      <c r="I42" s="44"/>
      <c r="J42" s="44"/>
      <c r="K42" s="44"/>
      <c r="L42" s="44"/>
      <c r="M42" s="44"/>
      <c r="N42" s="44"/>
      <c r="P42" s="27"/>
      <c r="Q42" s="27"/>
      <c r="R42" s="27"/>
      <c r="S42" s="27"/>
      <c r="T42" s="27"/>
      <c r="U42" s="27"/>
      <c r="V42" s="27"/>
      <c r="W42" s="27"/>
      <c r="X42" s="27"/>
      <c r="Y42" s="27"/>
      <c r="Z42" s="27"/>
      <c r="AA42" s="27"/>
      <c r="AB42" s="27"/>
      <c r="AC42" s="27"/>
      <c r="AD42" s="27"/>
      <c r="AE42" s="27"/>
      <c r="AF42" s="27"/>
    </row>
    <row r="43" spans="1:32" s="215" customFormat="1" ht="15.75">
      <c r="A43" s="820"/>
      <c r="B43" s="1124" t="s">
        <v>1236</v>
      </c>
      <c r="C43" s="1124"/>
      <c r="D43" s="225">
        <f>SUM(D40:D42)</f>
        <v>0</v>
      </c>
      <c r="E43" s="225">
        <f t="shared" ref="E43:H43" si="0">SUM(E40:E42)</f>
        <v>0</v>
      </c>
      <c r="F43" s="225">
        <f t="shared" si="0"/>
        <v>0</v>
      </c>
      <c r="G43" s="225">
        <f t="shared" si="0"/>
        <v>0</v>
      </c>
      <c r="H43" s="225">
        <f t="shared" si="0"/>
        <v>0</v>
      </c>
      <c r="I43" s="44"/>
      <c r="J43" s="44"/>
      <c r="K43" s="44"/>
      <c r="L43" s="44"/>
      <c r="M43" s="44"/>
      <c r="N43" s="44"/>
      <c r="P43" s="27"/>
      <c r="Q43" s="27"/>
      <c r="R43" s="27"/>
      <c r="S43" s="27"/>
      <c r="T43" s="27"/>
      <c r="U43" s="27"/>
      <c r="V43" s="27"/>
      <c r="W43" s="27"/>
      <c r="X43" s="27"/>
      <c r="Y43" s="27"/>
      <c r="Z43" s="27"/>
      <c r="AA43" s="27"/>
      <c r="AB43" s="27"/>
      <c r="AC43" s="27"/>
      <c r="AD43" s="27"/>
      <c r="AE43" s="27"/>
      <c r="AF43" s="27"/>
    </row>
    <row r="44" spans="1:32" s="2" customFormat="1" ht="31.5" customHeight="1">
      <c r="A44" s="821">
        <v>4</v>
      </c>
      <c r="B44" s="1129" t="s">
        <v>1248</v>
      </c>
      <c r="C44" s="1129"/>
      <c r="D44" s="822">
        <f>D39-D43</f>
        <v>0</v>
      </c>
      <c r="E44" s="822">
        <f t="shared" ref="E44:H44" si="1">E39-E43</f>
        <v>0</v>
      </c>
      <c r="F44" s="822">
        <f t="shared" si="1"/>
        <v>0</v>
      </c>
      <c r="G44" s="822">
        <f t="shared" si="1"/>
        <v>0</v>
      </c>
      <c r="H44" s="822">
        <f t="shared" si="1"/>
        <v>0</v>
      </c>
      <c r="I44" s="44"/>
      <c r="J44" s="44"/>
      <c r="K44" s="44"/>
      <c r="L44" s="44"/>
      <c r="M44" s="44"/>
      <c r="N44" s="44"/>
      <c r="P44" s="27"/>
      <c r="Q44" s="27"/>
      <c r="R44" s="27"/>
      <c r="S44" s="27"/>
      <c r="T44" s="27"/>
      <c r="U44" s="27"/>
      <c r="V44" s="27"/>
      <c r="W44" s="27"/>
      <c r="X44" s="27"/>
      <c r="Y44" s="27"/>
      <c r="Z44" s="27"/>
      <c r="AA44" s="27"/>
      <c r="AB44" s="27"/>
      <c r="AC44" s="27"/>
      <c r="AD44" s="27"/>
      <c r="AE44" s="27"/>
      <c r="AF44" s="27"/>
    </row>
    <row r="45" spans="1:32" s="2" customFormat="1" ht="15.75">
      <c r="A45" s="820">
        <v>5</v>
      </c>
      <c r="B45" s="1120" t="s">
        <v>20</v>
      </c>
      <c r="C45" s="1120"/>
      <c r="D45" s="224"/>
      <c r="E45" s="224"/>
      <c r="F45" s="225"/>
      <c r="G45" s="225"/>
      <c r="H45" s="224"/>
      <c r="I45" s="44"/>
      <c r="J45" s="44"/>
      <c r="K45" s="44"/>
      <c r="L45" s="44"/>
      <c r="M45" s="44"/>
      <c r="N45" s="44"/>
      <c r="P45" s="27"/>
      <c r="Q45" s="27"/>
      <c r="R45" s="27"/>
      <c r="S45" s="27"/>
      <c r="T45" s="27"/>
      <c r="U45" s="27"/>
      <c r="V45" s="27"/>
      <c r="W45" s="27"/>
      <c r="X45" s="27"/>
      <c r="Y45" s="27"/>
      <c r="Z45" s="27"/>
      <c r="AA45" s="27"/>
      <c r="AB45" s="27"/>
      <c r="AC45" s="27"/>
      <c r="AD45" s="27"/>
      <c r="AE45" s="27"/>
      <c r="AF45" s="27"/>
    </row>
    <row r="46" spans="1:32" s="2" customFormat="1" ht="15.75">
      <c r="A46" s="820">
        <v>6</v>
      </c>
      <c r="B46" s="1119" t="s">
        <v>363</v>
      </c>
      <c r="C46" s="1119"/>
      <c r="D46" s="224"/>
      <c r="E46" s="224"/>
      <c r="F46" s="225"/>
      <c r="G46" s="225"/>
      <c r="H46" s="224"/>
      <c r="I46" s="44"/>
      <c r="J46" s="44"/>
      <c r="K46" s="44"/>
      <c r="L46" s="44"/>
      <c r="M46" s="44"/>
      <c r="N46" s="44"/>
      <c r="P46" s="27"/>
      <c r="Q46" s="27"/>
      <c r="R46" s="27"/>
      <c r="S46" s="27"/>
      <c r="T46" s="27"/>
      <c r="U46" s="27"/>
      <c r="V46" s="27"/>
      <c r="W46" s="27"/>
      <c r="X46" s="27"/>
      <c r="Y46" s="27"/>
      <c r="Z46" s="27"/>
      <c r="AA46" s="27"/>
      <c r="AB46" s="27"/>
      <c r="AC46" s="27"/>
      <c r="AD46" s="27"/>
      <c r="AE46" s="27"/>
      <c r="AF46" s="27"/>
    </row>
    <row r="47" spans="1:32" s="2" customFormat="1" ht="15.75">
      <c r="A47" s="820">
        <v>7</v>
      </c>
      <c r="B47" s="1123" t="s">
        <v>445</v>
      </c>
      <c r="C47" s="1123"/>
      <c r="D47" s="822">
        <f>D44-D45-D46</f>
        <v>0</v>
      </c>
      <c r="E47" s="822">
        <f t="shared" ref="E47:H47" si="2">E44-E45-E46</f>
        <v>0</v>
      </c>
      <c r="F47" s="822">
        <f t="shared" si="2"/>
        <v>0</v>
      </c>
      <c r="G47" s="822">
        <f t="shared" si="2"/>
        <v>0</v>
      </c>
      <c r="H47" s="822">
        <f t="shared" si="2"/>
        <v>0</v>
      </c>
      <c r="I47" s="44"/>
      <c r="J47" s="44"/>
      <c r="K47" s="44"/>
      <c r="L47" s="44"/>
      <c r="M47" s="44"/>
      <c r="N47" s="44"/>
      <c r="P47" s="27"/>
      <c r="Q47" s="27"/>
      <c r="R47" s="27"/>
      <c r="S47" s="27"/>
      <c r="T47" s="27"/>
      <c r="U47" s="27"/>
      <c r="V47" s="27"/>
      <c r="W47" s="27"/>
      <c r="X47" s="27"/>
      <c r="Y47" s="27"/>
      <c r="Z47" s="27"/>
      <c r="AA47" s="27"/>
      <c r="AB47" s="27"/>
      <c r="AC47" s="27"/>
      <c r="AD47" s="27"/>
      <c r="AE47" s="27"/>
      <c r="AF47" s="27"/>
    </row>
    <row r="48" spans="1:32" s="2" customFormat="1" ht="15.75">
      <c r="A48" s="820">
        <v>8</v>
      </c>
      <c r="B48" s="1124" t="s">
        <v>364</v>
      </c>
      <c r="C48" s="1124"/>
      <c r="D48" s="224"/>
      <c r="E48" s="224"/>
      <c r="F48" s="225"/>
      <c r="G48" s="225"/>
      <c r="H48" s="224"/>
      <c r="I48" s="44"/>
      <c r="J48" s="44"/>
      <c r="K48" s="44"/>
      <c r="L48" s="44"/>
      <c r="M48" s="44"/>
      <c r="N48" s="44"/>
      <c r="P48" s="27"/>
      <c r="Q48" s="27"/>
      <c r="R48" s="27"/>
      <c r="S48" s="27"/>
      <c r="T48" s="27"/>
      <c r="U48" s="27"/>
      <c r="V48" s="27"/>
      <c r="W48" s="27"/>
      <c r="X48" s="27"/>
      <c r="Y48" s="27"/>
      <c r="Z48" s="27"/>
      <c r="AA48" s="27"/>
      <c r="AB48" s="27"/>
      <c r="AC48" s="27"/>
      <c r="AD48" s="27"/>
      <c r="AE48" s="27"/>
      <c r="AF48" s="27"/>
    </row>
    <row r="49" spans="1:32" s="2" customFormat="1" ht="15.75">
      <c r="A49" s="820">
        <v>9</v>
      </c>
      <c r="B49" s="1124" t="s">
        <v>444</v>
      </c>
      <c r="C49" s="1124"/>
      <c r="D49" s="224"/>
      <c r="E49" s="224"/>
      <c r="F49" s="225"/>
      <c r="G49" s="225"/>
      <c r="H49" s="224"/>
      <c r="I49" s="44"/>
      <c r="J49" s="44"/>
      <c r="K49" s="44"/>
      <c r="L49" s="44"/>
      <c r="M49" s="44"/>
      <c r="N49" s="44"/>
      <c r="P49" s="27"/>
      <c r="Q49" s="27"/>
      <c r="R49" s="27"/>
      <c r="S49" s="27"/>
      <c r="T49" s="27"/>
      <c r="U49" s="27"/>
      <c r="V49" s="27"/>
      <c r="W49" s="27"/>
      <c r="X49" s="27"/>
      <c r="Y49" s="27"/>
      <c r="Z49" s="27"/>
      <c r="AA49" s="27"/>
      <c r="AB49" s="27"/>
      <c r="AC49" s="27"/>
      <c r="AD49" s="27"/>
      <c r="AE49" s="27"/>
      <c r="AF49" s="27"/>
    </row>
    <row r="50" spans="1:32" s="2" customFormat="1" ht="15.75">
      <c r="A50" s="820" t="s">
        <v>446</v>
      </c>
      <c r="B50" s="1120" t="s">
        <v>441</v>
      </c>
      <c r="C50" s="1120"/>
      <c r="D50" s="224"/>
      <c r="E50" s="224"/>
      <c r="F50" s="225"/>
      <c r="G50" s="225"/>
      <c r="H50" s="224"/>
      <c r="I50" s="44"/>
      <c r="J50" s="44"/>
      <c r="K50" s="44"/>
      <c r="L50" s="44"/>
      <c r="M50" s="44"/>
      <c r="N50" s="44"/>
      <c r="P50" s="27"/>
      <c r="Q50" s="27"/>
      <c r="R50" s="27"/>
      <c r="S50" s="27"/>
      <c r="T50" s="27"/>
      <c r="U50" s="27"/>
      <c r="V50" s="27"/>
      <c r="W50" s="27"/>
      <c r="X50" s="27"/>
      <c r="Y50" s="27"/>
      <c r="Z50" s="27"/>
      <c r="AA50" s="27"/>
      <c r="AB50" s="27"/>
      <c r="AC50" s="27"/>
      <c r="AD50" s="27"/>
      <c r="AE50" s="27"/>
      <c r="AF50" s="27"/>
    </row>
    <row r="51" spans="1:32" s="2" customFormat="1" ht="15.75">
      <c r="A51" s="820" t="s">
        <v>447</v>
      </c>
      <c r="B51" s="1120" t="s">
        <v>442</v>
      </c>
      <c r="C51" s="1120"/>
      <c r="D51" s="224"/>
      <c r="E51" s="224"/>
      <c r="F51" s="225"/>
      <c r="G51" s="225"/>
      <c r="H51" s="224"/>
      <c r="I51" s="44"/>
      <c r="J51" s="44"/>
      <c r="K51" s="44"/>
      <c r="L51" s="44"/>
      <c r="M51" s="44"/>
      <c r="N51" s="44"/>
      <c r="P51" s="27"/>
      <c r="Q51" s="27"/>
      <c r="R51" s="27"/>
      <c r="S51" s="27"/>
      <c r="T51" s="27"/>
      <c r="U51" s="27"/>
      <c r="V51" s="27"/>
      <c r="W51" s="27"/>
      <c r="X51" s="27"/>
      <c r="Y51" s="27"/>
      <c r="Z51" s="27"/>
      <c r="AA51" s="27"/>
      <c r="AB51" s="27"/>
      <c r="AC51" s="27"/>
      <c r="AD51" s="27"/>
      <c r="AE51" s="27"/>
      <c r="AF51" s="27"/>
    </row>
    <row r="52" spans="1:32" s="2" customFormat="1" ht="15.75">
      <c r="A52" s="820" t="s">
        <v>448</v>
      </c>
      <c r="B52" s="1119" t="s">
        <v>443</v>
      </c>
      <c r="C52" s="1119"/>
      <c r="D52" s="224"/>
      <c r="E52" s="224"/>
      <c r="F52" s="225"/>
      <c r="G52" s="225"/>
      <c r="H52" s="224"/>
      <c r="I52" s="44"/>
      <c r="J52" s="44"/>
      <c r="K52" s="44"/>
      <c r="L52" s="44"/>
      <c r="M52" s="44"/>
      <c r="N52" s="44"/>
      <c r="P52" s="27"/>
      <c r="Q52" s="27"/>
      <c r="R52" s="27"/>
      <c r="S52" s="27"/>
      <c r="T52" s="27"/>
      <c r="U52" s="27"/>
      <c r="V52" s="27"/>
      <c r="W52" s="27"/>
      <c r="X52" s="27"/>
      <c r="Y52" s="27"/>
      <c r="Z52" s="27"/>
      <c r="AA52" s="27"/>
      <c r="AB52" s="27"/>
      <c r="AC52" s="27"/>
      <c r="AD52" s="27"/>
      <c r="AE52" s="27"/>
      <c r="AF52" s="27"/>
    </row>
    <row r="53" spans="1:32" s="2" customFormat="1" ht="15.75">
      <c r="A53" s="820" t="s">
        <v>449</v>
      </c>
      <c r="B53" s="1120" t="s">
        <v>365</v>
      </c>
      <c r="C53" s="1120"/>
      <c r="D53" s="224"/>
      <c r="E53" s="224"/>
      <c r="F53" s="225"/>
      <c r="G53" s="225"/>
      <c r="H53" s="224"/>
      <c r="I53" s="44"/>
      <c r="J53" s="44"/>
      <c r="K53" s="44"/>
      <c r="L53" s="44"/>
      <c r="M53" s="44"/>
      <c r="N53" s="44"/>
      <c r="P53" s="27"/>
      <c r="Q53" s="27"/>
      <c r="R53" s="27"/>
      <c r="S53" s="27"/>
      <c r="T53" s="27"/>
      <c r="U53" s="27"/>
      <c r="V53" s="27"/>
      <c r="W53" s="27"/>
      <c r="X53" s="27"/>
      <c r="Y53" s="27"/>
      <c r="Z53" s="27"/>
      <c r="AA53" s="27"/>
      <c r="AB53" s="27"/>
      <c r="AC53" s="27"/>
      <c r="AD53" s="27"/>
      <c r="AE53" s="27"/>
      <c r="AF53" s="27"/>
    </row>
    <row r="54" spans="1:32" s="2" customFormat="1" ht="15.75">
      <c r="A54" s="823" t="s">
        <v>450</v>
      </c>
      <c r="B54" s="1121" t="s">
        <v>366</v>
      </c>
      <c r="C54" s="1121"/>
      <c r="D54" s="224"/>
      <c r="E54" s="224"/>
      <c r="F54" s="225"/>
      <c r="G54" s="225"/>
      <c r="H54" s="224"/>
      <c r="I54" s="44"/>
      <c r="J54" s="44"/>
      <c r="K54" s="44"/>
      <c r="L54" s="44"/>
      <c r="M54" s="44"/>
      <c r="N54" s="44"/>
      <c r="P54" s="27"/>
      <c r="Q54" s="27"/>
      <c r="R54" s="27"/>
      <c r="S54" s="27"/>
      <c r="T54" s="27"/>
      <c r="U54" s="27"/>
      <c r="V54" s="27"/>
      <c r="W54" s="27"/>
      <c r="X54" s="27"/>
      <c r="Y54" s="27"/>
      <c r="Z54" s="27"/>
      <c r="AA54" s="27"/>
      <c r="AB54" s="27"/>
      <c r="AC54" s="27"/>
      <c r="AD54" s="27"/>
      <c r="AE54" s="27"/>
      <c r="AF54" s="27"/>
    </row>
    <row r="55" spans="1:32" s="2" customFormat="1" ht="15.75">
      <c r="B55" s="21"/>
      <c r="C55" s="21"/>
      <c r="D55" s="21"/>
      <c r="E55" s="21"/>
      <c r="F55" s="21"/>
      <c r="G55" s="21"/>
      <c r="H55" s="21"/>
      <c r="I55" s="44"/>
      <c r="J55" s="44"/>
      <c r="K55" s="44"/>
      <c r="L55" s="44"/>
      <c r="M55" s="44"/>
      <c r="N55" s="44"/>
      <c r="P55" s="27"/>
      <c r="Q55" s="27"/>
      <c r="R55" s="27"/>
      <c r="S55" s="27"/>
      <c r="T55" s="27"/>
      <c r="U55" s="27"/>
      <c r="V55" s="27"/>
      <c r="W55" s="27"/>
      <c r="X55" s="27"/>
      <c r="Y55" s="27"/>
      <c r="Z55" s="27"/>
      <c r="AA55" s="27"/>
      <c r="AB55" s="27"/>
      <c r="AC55" s="27"/>
      <c r="AD55" s="27"/>
      <c r="AE55" s="27"/>
      <c r="AF55" s="27"/>
    </row>
    <row r="56" spans="1:32" s="2" customFormat="1" ht="15.75">
      <c r="A56" s="753" t="s">
        <v>1422</v>
      </c>
      <c r="B56" s="21"/>
      <c r="C56" s="21"/>
      <c r="D56" s="21"/>
      <c r="E56" s="21"/>
      <c r="F56" s="13"/>
      <c r="H56" s="64" t="s">
        <v>405</v>
      </c>
      <c r="I56" s="44"/>
      <c r="J56" s="44"/>
      <c r="K56" s="44"/>
      <c r="L56" s="44"/>
      <c r="M56" s="44"/>
      <c r="N56" s="44"/>
      <c r="P56" s="27"/>
      <c r="Q56" s="27"/>
      <c r="R56" s="27"/>
      <c r="S56" s="27"/>
      <c r="T56" s="27"/>
      <c r="U56" s="27"/>
      <c r="V56" s="27"/>
      <c r="W56" s="27"/>
      <c r="X56" s="27"/>
      <c r="Y56" s="27"/>
      <c r="Z56" s="27"/>
      <c r="AA56" s="27"/>
      <c r="AB56" s="27"/>
      <c r="AC56" s="27"/>
      <c r="AD56" s="27"/>
      <c r="AE56" s="27"/>
      <c r="AF56" s="27"/>
    </row>
    <row r="57" spans="1:32" s="219" customFormat="1" ht="15.75">
      <c r="A57" s="819" t="s">
        <v>1235</v>
      </c>
      <c r="B57" s="1125" t="s">
        <v>0</v>
      </c>
      <c r="C57" s="1125"/>
      <c r="D57" s="819" t="s">
        <v>352</v>
      </c>
      <c r="E57" s="819" t="s">
        <v>353</v>
      </c>
      <c r="F57" s="819" t="s">
        <v>354</v>
      </c>
      <c r="G57" s="781" t="s">
        <v>440</v>
      </c>
      <c r="H57" s="819" t="s">
        <v>11</v>
      </c>
      <c r="K57" s="65"/>
      <c r="L57" s="44"/>
      <c r="M57" s="44"/>
      <c r="N57" s="44"/>
      <c r="P57" s="27"/>
      <c r="Q57" s="27"/>
      <c r="R57" s="27"/>
      <c r="S57" s="27"/>
      <c r="T57" s="27"/>
      <c r="U57" s="27"/>
      <c r="V57" s="27"/>
      <c r="W57" s="27"/>
      <c r="X57" s="27"/>
      <c r="Y57" s="27"/>
      <c r="Z57" s="27"/>
      <c r="AA57" s="27"/>
      <c r="AB57" s="27"/>
      <c r="AC57" s="27"/>
      <c r="AD57" s="27"/>
      <c r="AE57" s="27"/>
      <c r="AF57" s="27"/>
    </row>
    <row r="58" spans="1:32" s="219" customFormat="1" ht="15.75">
      <c r="A58" s="820">
        <v>1</v>
      </c>
      <c r="B58" s="1126" t="s">
        <v>433</v>
      </c>
      <c r="C58" s="1126"/>
      <c r="D58" s="221"/>
      <c r="E58" s="221"/>
      <c r="F58" s="221"/>
      <c r="G58" s="127"/>
      <c r="H58" s="221"/>
      <c r="K58" s="222"/>
      <c r="L58" s="223"/>
      <c r="M58" s="223"/>
      <c r="N58" s="223"/>
      <c r="P58" s="27"/>
      <c r="Q58" s="27"/>
      <c r="R58" s="27"/>
      <c r="S58" s="27"/>
      <c r="T58" s="27"/>
      <c r="U58" s="27"/>
      <c r="V58" s="27"/>
      <c r="W58" s="27"/>
      <c r="X58" s="27"/>
      <c r="Y58" s="27"/>
      <c r="Z58" s="27"/>
      <c r="AA58" s="27"/>
      <c r="AB58" s="27"/>
      <c r="AC58" s="27"/>
      <c r="AD58" s="27"/>
      <c r="AE58" s="27"/>
      <c r="AF58" s="27"/>
    </row>
    <row r="59" spans="1:32" s="219" customFormat="1" ht="15.75">
      <c r="A59" s="820" t="s">
        <v>434</v>
      </c>
      <c r="B59" s="1127" t="s">
        <v>415</v>
      </c>
      <c r="C59" s="1127"/>
      <c r="D59" s="221"/>
      <c r="E59" s="221"/>
      <c r="F59" s="221"/>
      <c r="G59" s="127"/>
      <c r="H59" s="221"/>
      <c r="K59" s="222"/>
      <c r="L59" s="223"/>
      <c r="M59" s="223"/>
      <c r="N59" s="223"/>
      <c r="P59" s="27"/>
      <c r="Q59" s="27"/>
      <c r="R59" s="27"/>
      <c r="S59" s="27"/>
      <c r="T59" s="27"/>
      <c r="U59" s="27"/>
      <c r="V59" s="27"/>
      <c r="W59" s="27"/>
      <c r="X59" s="27"/>
      <c r="Y59" s="27"/>
      <c r="Z59" s="27"/>
      <c r="AA59" s="27"/>
      <c r="AB59" s="27"/>
      <c r="AC59" s="27"/>
      <c r="AD59" s="27"/>
      <c r="AE59" s="27"/>
      <c r="AF59" s="27"/>
    </row>
    <row r="60" spans="1:32" s="219" customFormat="1" ht="15.75">
      <c r="A60" s="820" t="s">
        <v>435</v>
      </c>
      <c r="B60" s="1128" t="s">
        <v>414</v>
      </c>
      <c r="C60" s="1128"/>
      <c r="D60" s="221"/>
      <c r="E60" s="221"/>
      <c r="F60" s="221"/>
      <c r="G60" s="127"/>
      <c r="H60" s="221"/>
      <c r="K60" s="222"/>
      <c r="L60" s="223"/>
      <c r="M60" s="223"/>
      <c r="N60" s="223"/>
      <c r="P60" s="27"/>
      <c r="Q60" s="27"/>
      <c r="R60" s="27"/>
      <c r="S60" s="27"/>
      <c r="T60" s="27"/>
      <c r="U60" s="27"/>
      <c r="V60" s="27"/>
      <c r="W60" s="27"/>
      <c r="X60" s="27"/>
      <c r="Y60" s="27"/>
      <c r="Z60" s="27"/>
      <c r="AA60" s="27"/>
      <c r="AB60" s="27"/>
      <c r="AC60" s="27"/>
      <c r="AD60" s="27"/>
      <c r="AE60" s="27"/>
      <c r="AF60" s="27"/>
    </row>
    <row r="61" spans="1:32" s="219" customFormat="1" ht="15.75">
      <c r="A61" s="820"/>
      <c r="B61" s="1132" t="s">
        <v>1250</v>
      </c>
      <c r="C61" s="1132"/>
      <c r="D61" s="221"/>
      <c r="E61" s="221"/>
      <c r="F61" s="221"/>
      <c r="G61" s="127"/>
      <c r="H61" s="221"/>
      <c r="K61" s="222"/>
      <c r="L61" s="223"/>
      <c r="M61" s="223"/>
      <c r="N61" s="223"/>
      <c r="P61" s="27"/>
      <c r="Q61" s="27"/>
      <c r="R61" s="27"/>
      <c r="S61" s="27"/>
      <c r="T61" s="27"/>
      <c r="U61" s="27"/>
      <c r="V61" s="27"/>
      <c r="W61" s="27"/>
      <c r="X61" s="27"/>
      <c r="Y61" s="27"/>
      <c r="Z61" s="27"/>
      <c r="AA61" s="27"/>
      <c r="AB61" s="27"/>
      <c r="AC61" s="27"/>
      <c r="AD61" s="27"/>
      <c r="AE61" s="27"/>
      <c r="AF61" s="27"/>
    </row>
    <row r="62" spans="1:32" s="219" customFormat="1" ht="15.75">
      <c r="A62" s="820">
        <v>2</v>
      </c>
      <c r="B62" s="1124" t="s">
        <v>359</v>
      </c>
      <c r="C62" s="1124"/>
      <c r="D62" s="224"/>
      <c r="E62" s="224"/>
      <c r="F62" s="225"/>
      <c r="G62" s="225"/>
      <c r="H62" s="224"/>
      <c r="I62" s="44"/>
      <c r="J62" s="44"/>
      <c r="K62" s="44"/>
      <c r="L62" s="44"/>
      <c r="M62" s="44"/>
      <c r="N62" s="44"/>
      <c r="P62" s="27"/>
      <c r="Q62" s="27"/>
      <c r="R62" s="27"/>
      <c r="S62" s="27"/>
      <c r="T62" s="27"/>
      <c r="U62" s="27"/>
      <c r="V62" s="27"/>
      <c r="W62" s="27"/>
      <c r="X62" s="27"/>
      <c r="Y62" s="27"/>
      <c r="Z62" s="27"/>
      <c r="AA62" s="27"/>
      <c r="AB62" s="27"/>
      <c r="AC62" s="27"/>
      <c r="AD62" s="27"/>
      <c r="AE62" s="27"/>
      <c r="AF62" s="27"/>
    </row>
    <row r="63" spans="1:32" s="219" customFormat="1" ht="33.75" customHeight="1">
      <c r="A63" s="821" t="s">
        <v>437</v>
      </c>
      <c r="B63" s="1121" t="s">
        <v>360</v>
      </c>
      <c r="C63" s="1121"/>
      <c r="D63" s="224"/>
      <c r="E63" s="224"/>
      <c r="F63" s="225"/>
      <c r="G63" s="225"/>
      <c r="H63" s="224"/>
      <c r="I63" s="44"/>
      <c r="J63" s="44"/>
      <c r="K63" s="44"/>
      <c r="L63" s="44"/>
      <c r="M63" s="44"/>
      <c r="N63" s="44"/>
      <c r="P63" s="27"/>
      <c r="Q63" s="27"/>
      <c r="R63" s="27"/>
      <c r="S63" s="27"/>
      <c r="T63" s="27"/>
      <c r="U63" s="27"/>
      <c r="V63" s="27"/>
      <c r="W63" s="27"/>
      <c r="X63" s="27"/>
      <c r="Y63" s="27"/>
      <c r="Z63" s="27"/>
      <c r="AA63" s="27"/>
      <c r="AB63" s="27"/>
      <c r="AC63" s="27"/>
      <c r="AD63" s="27"/>
      <c r="AE63" s="27"/>
      <c r="AF63" s="27"/>
    </row>
    <row r="64" spans="1:32" s="219" customFormat="1" ht="15.75">
      <c r="A64" s="820" t="s">
        <v>438</v>
      </c>
      <c r="B64" s="1119" t="s">
        <v>361</v>
      </c>
      <c r="C64" s="1119"/>
      <c r="D64" s="224"/>
      <c r="E64" s="224"/>
      <c r="F64" s="225"/>
      <c r="G64" s="225"/>
      <c r="H64" s="224"/>
      <c r="I64" s="44"/>
      <c r="J64" s="44"/>
      <c r="K64" s="44"/>
      <c r="L64" s="44"/>
      <c r="M64" s="44"/>
      <c r="N64" s="44"/>
      <c r="P64" s="27"/>
      <c r="Q64" s="27"/>
      <c r="R64" s="27"/>
      <c r="S64" s="27"/>
      <c r="T64" s="27"/>
      <c r="U64" s="27"/>
      <c r="V64" s="27"/>
      <c r="W64" s="27"/>
      <c r="X64" s="27"/>
      <c r="Y64" s="27"/>
      <c r="Z64" s="27"/>
      <c r="AA64" s="27"/>
      <c r="AB64" s="27"/>
      <c r="AC64" s="27"/>
      <c r="AD64" s="27"/>
      <c r="AE64" s="27"/>
      <c r="AF64" s="27"/>
    </row>
    <row r="65" spans="1:32" s="219" customFormat="1" ht="15.75">
      <c r="A65" s="820" t="s">
        <v>439</v>
      </c>
      <c r="B65" s="1119" t="s">
        <v>362</v>
      </c>
      <c r="C65" s="1119"/>
      <c r="D65" s="224"/>
      <c r="E65" s="224"/>
      <c r="F65" s="225"/>
      <c r="G65" s="225"/>
      <c r="H65" s="224"/>
      <c r="I65" s="44"/>
      <c r="J65" s="44"/>
      <c r="K65" s="44"/>
      <c r="L65" s="44"/>
      <c r="M65" s="44"/>
      <c r="N65" s="44"/>
      <c r="P65" s="27"/>
      <c r="Q65" s="27"/>
      <c r="R65" s="27"/>
      <c r="S65" s="27"/>
      <c r="T65" s="27"/>
      <c r="U65" s="27"/>
      <c r="V65" s="27"/>
      <c r="W65" s="27"/>
      <c r="X65" s="27"/>
      <c r="Y65" s="27"/>
      <c r="Z65" s="27"/>
      <c r="AA65" s="27"/>
      <c r="AB65" s="27"/>
      <c r="AC65" s="27"/>
      <c r="AD65" s="27"/>
      <c r="AE65" s="27"/>
      <c r="AF65" s="27"/>
    </row>
    <row r="66" spans="1:32" s="219" customFormat="1" ht="15.75">
      <c r="A66" s="820"/>
      <c r="B66" s="1124" t="s">
        <v>1236</v>
      </c>
      <c r="C66" s="1124"/>
      <c r="D66" s="225">
        <f>SUM(D63:D65)</f>
        <v>0</v>
      </c>
      <c r="E66" s="225">
        <f t="shared" ref="E66" si="3">SUM(E63:E65)</f>
        <v>0</v>
      </c>
      <c r="F66" s="225">
        <f t="shared" ref="F66" si="4">SUM(F63:F65)</f>
        <v>0</v>
      </c>
      <c r="G66" s="225">
        <f t="shared" ref="G66" si="5">SUM(G63:G65)</f>
        <v>0</v>
      </c>
      <c r="H66" s="225">
        <f t="shared" ref="H66" si="6">SUM(H63:H65)</f>
        <v>0</v>
      </c>
      <c r="I66" s="44"/>
      <c r="J66" s="44"/>
      <c r="K66" s="44"/>
      <c r="L66" s="44"/>
      <c r="M66" s="44"/>
      <c r="N66" s="44"/>
      <c r="P66" s="27"/>
      <c r="Q66" s="27"/>
      <c r="R66" s="27"/>
      <c r="S66" s="27"/>
      <c r="T66" s="27"/>
      <c r="U66" s="27"/>
      <c r="V66" s="27"/>
      <c r="W66" s="27"/>
      <c r="X66" s="27"/>
      <c r="Y66" s="27"/>
      <c r="Z66" s="27"/>
      <c r="AA66" s="27"/>
      <c r="AB66" s="27"/>
      <c r="AC66" s="27"/>
      <c r="AD66" s="27"/>
      <c r="AE66" s="27"/>
      <c r="AF66" s="27"/>
    </row>
    <row r="67" spans="1:32" s="219" customFormat="1" ht="30.75" customHeight="1">
      <c r="A67" s="821">
        <v>4</v>
      </c>
      <c r="B67" s="1129" t="s">
        <v>1248</v>
      </c>
      <c r="C67" s="1129"/>
      <c r="D67" s="822">
        <f>D62-D66</f>
        <v>0</v>
      </c>
      <c r="E67" s="822">
        <f t="shared" ref="E67" si="7">E62-E66</f>
        <v>0</v>
      </c>
      <c r="F67" s="822">
        <f t="shared" ref="F67" si="8">F62-F66</f>
        <v>0</v>
      </c>
      <c r="G67" s="822">
        <f t="shared" ref="G67" si="9">G62-G66</f>
        <v>0</v>
      </c>
      <c r="H67" s="822">
        <f t="shared" ref="H67" si="10">H62-H66</f>
        <v>0</v>
      </c>
      <c r="I67" s="44"/>
      <c r="J67" s="44"/>
      <c r="K67" s="44"/>
      <c r="L67" s="44"/>
      <c r="M67" s="44"/>
      <c r="N67" s="44"/>
      <c r="P67" s="27"/>
      <c r="Q67" s="27"/>
      <c r="R67" s="27"/>
      <c r="S67" s="27"/>
      <c r="T67" s="27"/>
      <c r="U67" s="27"/>
      <c r="V67" s="27"/>
      <c r="W67" s="27"/>
      <c r="X67" s="27"/>
      <c r="Y67" s="27"/>
      <c r="Z67" s="27"/>
      <c r="AA67" s="27"/>
      <c r="AB67" s="27"/>
      <c r="AC67" s="27"/>
      <c r="AD67" s="27"/>
      <c r="AE67" s="27"/>
      <c r="AF67" s="27"/>
    </row>
    <row r="68" spans="1:32" s="219" customFormat="1" ht="15.75">
      <c r="A68" s="820">
        <v>5</v>
      </c>
      <c r="B68" s="1120" t="s">
        <v>20</v>
      </c>
      <c r="C68" s="1120"/>
      <c r="D68" s="224"/>
      <c r="E68" s="224"/>
      <c r="F68" s="225"/>
      <c r="G68" s="225"/>
      <c r="H68" s="224"/>
      <c r="I68" s="44"/>
      <c r="J68" s="44"/>
      <c r="K68" s="44"/>
      <c r="L68" s="44"/>
      <c r="M68" s="44"/>
      <c r="N68" s="44"/>
      <c r="P68" s="27"/>
      <c r="Q68" s="27"/>
      <c r="R68" s="27"/>
      <c r="S68" s="27"/>
      <c r="T68" s="27"/>
      <c r="U68" s="27"/>
      <c r="V68" s="27"/>
      <c r="W68" s="27"/>
      <c r="X68" s="27"/>
      <c r="Y68" s="27"/>
      <c r="Z68" s="27"/>
      <c r="AA68" s="27"/>
      <c r="AB68" s="27"/>
      <c r="AC68" s="27"/>
      <c r="AD68" s="27"/>
      <c r="AE68" s="27"/>
      <c r="AF68" s="27"/>
    </row>
    <row r="69" spans="1:32" s="219" customFormat="1" ht="15.75">
      <c r="A69" s="820">
        <v>6</v>
      </c>
      <c r="B69" s="1119" t="s">
        <v>363</v>
      </c>
      <c r="C69" s="1119"/>
      <c r="D69" s="224"/>
      <c r="E69" s="224"/>
      <c r="F69" s="225"/>
      <c r="G69" s="225"/>
      <c r="H69" s="224"/>
      <c r="I69" s="44"/>
      <c r="J69" s="44"/>
      <c r="K69" s="44"/>
      <c r="L69" s="44"/>
      <c r="M69" s="44"/>
      <c r="N69" s="44"/>
      <c r="P69" s="27"/>
      <c r="Q69" s="27"/>
      <c r="R69" s="27"/>
      <c r="S69" s="27"/>
      <c r="T69" s="27"/>
      <c r="U69" s="27"/>
      <c r="V69" s="27"/>
      <c r="W69" s="27"/>
      <c r="X69" s="27"/>
      <c r="Y69" s="27"/>
      <c r="Z69" s="27"/>
      <c r="AA69" s="27"/>
      <c r="AB69" s="27"/>
      <c r="AC69" s="27"/>
      <c r="AD69" s="27"/>
      <c r="AE69" s="27"/>
      <c r="AF69" s="27"/>
    </row>
    <row r="70" spans="1:32" s="219" customFormat="1" ht="15.75">
      <c r="A70" s="820">
        <v>7</v>
      </c>
      <c r="B70" s="1123" t="s">
        <v>1249</v>
      </c>
      <c r="C70" s="1123"/>
      <c r="D70" s="822">
        <f>D67-D68-D69</f>
        <v>0</v>
      </c>
      <c r="E70" s="822">
        <f t="shared" ref="E70" si="11">E67-E68-E69</f>
        <v>0</v>
      </c>
      <c r="F70" s="822">
        <f t="shared" ref="F70" si="12">F67-F68-F69</f>
        <v>0</v>
      </c>
      <c r="G70" s="822">
        <f t="shared" ref="G70" si="13">G67-G68-G69</f>
        <v>0</v>
      </c>
      <c r="H70" s="822">
        <f t="shared" ref="H70" si="14">H67-H68-H69</f>
        <v>0</v>
      </c>
      <c r="I70" s="44"/>
      <c r="J70" s="44"/>
      <c r="K70" s="44"/>
      <c r="L70" s="44"/>
      <c r="M70" s="44"/>
      <c r="N70" s="44"/>
      <c r="P70" s="27"/>
      <c r="Q70" s="27"/>
      <c r="R70" s="27"/>
      <c r="S70" s="27"/>
      <c r="T70" s="27"/>
      <c r="U70" s="27"/>
      <c r="V70" s="27"/>
      <c r="W70" s="27"/>
      <c r="X70" s="27"/>
      <c r="Y70" s="27"/>
      <c r="Z70" s="27"/>
      <c r="AA70" s="27"/>
      <c r="AB70" s="27"/>
      <c r="AC70" s="27"/>
      <c r="AD70" s="27"/>
      <c r="AE70" s="27"/>
      <c r="AF70" s="27"/>
    </row>
    <row r="71" spans="1:32" s="219" customFormat="1" ht="15.75">
      <c r="A71" s="820">
        <v>8</v>
      </c>
      <c r="B71" s="1124" t="s">
        <v>364</v>
      </c>
      <c r="C71" s="1124"/>
      <c r="D71" s="224"/>
      <c r="E71" s="224"/>
      <c r="F71" s="225"/>
      <c r="G71" s="225"/>
      <c r="H71" s="224"/>
      <c r="I71" s="44"/>
      <c r="J71" s="44"/>
      <c r="K71" s="44"/>
      <c r="L71" s="44"/>
      <c r="M71" s="44"/>
      <c r="N71" s="44"/>
      <c r="P71" s="27"/>
      <c r="Q71" s="27"/>
      <c r="R71" s="27"/>
      <c r="S71" s="27"/>
      <c r="T71" s="27"/>
      <c r="U71" s="27"/>
      <c r="V71" s="27"/>
      <c r="W71" s="27"/>
      <c r="X71" s="27"/>
      <c r="Y71" s="27"/>
      <c r="Z71" s="27"/>
      <c r="AA71" s="27"/>
      <c r="AB71" s="27"/>
      <c r="AC71" s="27"/>
      <c r="AD71" s="27"/>
      <c r="AE71" s="27"/>
      <c r="AF71" s="27"/>
    </row>
    <row r="72" spans="1:32" s="219" customFormat="1" ht="15.75">
      <c r="A72" s="820">
        <v>9</v>
      </c>
      <c r="B72" s="1124" t="s">
        <v>444</v>
      </c>
      <c r="C72" s="1124"/>
      <c r="D72" s="224"/>
      <c r="E72" s="224"/>
      <c r="F72" s="225"/>
      <c r="G72" s="225"/>
      <c r="H72" s="224"/>
      <c r="I72" s="44"/>
      <c r="J72" s="44"/>
      <c r="K72" s="44"/>
      <c r="L72" s="44"/>
      <c r="M72" s="44"/>
      <c r="N72" s="44"/>
      <c r="P72" s="27"/>
      <c r="Q72" s="27"/>
      <c r="R72" s="27"/>
      <c r="S72" s="27"/>
      <c r="T72" s="27"/>
      <c r="U72" s="27"/>
      <c r="V72" s="27"/>
      <c r="W72" s="27"/>
      <c r="X72" s="27"/>
      <c r="Y72" s="27"/>
      <c r="Z72" s="27"/>
      <c r="AA72" s="27"/>
      <c r="AB72" s="27"/>
      <c r="AC72" s="27"/>
      <c r="AD72" s="27"/>
      <c r="AE72" s="27"/>
      <c r="AF72" s="27"/>
    </row>
    <row r="73" spans="1:32" s="219" customFormat="1" ht="15.75">
      <c r="A73" s="820" t="s">
        <v>446</v>
      </c>
      <c r="B73" s="1120" t="s">
        <v>441</v>
      </c>
      <c r="C73" s="1120"/>
      <c r="D73" s="224"/>
      <c r="E73" s="224"/>
      <c r="F73" s="225"/>
      <c r="G73" s="225"/>
      <c r="H73" s="224"/>
      <c r="I73" s="44"/>
      <c r="J73" s="44"/>
      <c r="K73" s="44"/>
      <c r="L73" s="44"/>
      <c r="M73" s="44"/>
      <c r="N73" s="44"/>
      <c r="P73" s="27"/>
      <c r="Q73" s="27"/>
      <c r="R73" s="27"/>
      <c r="S73" s="27"/>
      <c r="T73" s="27"/>
      <c r="U73" s="27"/>
      <c r="V73" s="27"/>
      <c r="W73" s="27"/>
      <c r="X73" s="27"/>
      <c r="Y73" s="27"/>
      <c r="Z73" s="27"/>
      <c r="AA73" s="27"/>
      <c r="AB73" s="27"/>
      <c r="AC73" s="27"/>
      <c r="AD73" s="27"/>
      <c r="AE73" s="27"/>
      <c r="AF73" s="27"/>
    </row>
    <row r="74" spans="1:32" s="219" customFormat="1" ht="15.75">
      <c r="A74" s="820" t="s">
        <v>447</v>
      </c>
      <c r="B74" s="1120" t="s">
        <v>442</v>
      </c>
      <c r="C74" s="1120"/>
      <c r="D74" s="224"/>
      <c r="E74" s="224"/>
      <c r="F74" s="225"/>
      <c r="G74" s="225"/>
      <c r="H74" s="224"/>
      <c r="I74" s="44"/>
      <c r="J74" s="44"/>
      <c r="K74" s="44"/>
      <c r="L74" s="44"/>
      <c r="M74" s="44"/>
      <c r="N74" s="44"/>
      <c r="P74" s="27"/>
      <c r="Q74" s="27"/>
      <c r="R74" s="27"/>
      <c r="S74" s="27"/>
      <c r="T74" s="27"/>
      <c r="U74" s="27"/>
      <c r="V74" s="27"/>
      <c r="W74" s="27"/>
      <c r="X74" s="27"/>
      <c r="Y74" s="27"/>
      <c r="Z74" s="27"/>
      <c r="AA74" s="27"/>
      <c r="AB74" s="27"/>
      <c r="AC74" s="27"/>
      <c r="AD74" s="27"/>
      <c r="AE74" s="27"/>
      <c r="AF74" s="27"/>
    </row>
    <row r="75" spans="1:32" s="219" customFormat="1" ht="15.75">
      <c r="A75" s="820" t="s">
        <v>448</v>
      </c>
      <c r="B75" s="1119" t="s">
        <v>443</v>
      </c>
      <c r="C75" s="1119"/>
      <c r="D75" s="224"/>
      <c r="E75" s="224"/>
      <c r="F75" s="225"/>
      <c r="G75" s="225"/>
      <c r="H75" s="224"/>
      <c r="I75" s="44"/>
      <c r="J75" s="44"/>
      <c r="K75" s="44"/>
      <c r="L75" s="44"/>
      <c r="M75" s="44"/>
      <c r="N75" s="44"/>
      <c r="P75" s="27"/>
      <c r="Q75" s="27"/>
      <c r="R75" s="27"/>
      <c r="S75" s="27"/>
      <c r="T75" s="27"/>
      <c r="U75" s="27"/>
      <c r="V75" s="27"/>
      <c r="W75" s="27"/>
      <c r="X75" s="27"/>
      <c r="Y75" s="27"/>
      <c r="Z75" s="27"/>
      <c r="AA75" s="27"/>
      <c r="AB75" s="27"/>
      <c r="AC75" s="27"/>
      <c r="AD75" s="27"/>
      <c r="AE75" s="27"/>
      <c r="AF75" s="27"/>
    </row>
    <row r="76" spans="1:32" s="219" customFormat="1" ht="15.75">
      <c r="A76" s="820" t="s">
        <v>449</v>
      </c>
      <c r="B76" s="1120" t="s">
        <v>365</v>
      </c>
      <c r="C76" s="1120"/>
      <c r="D76" s="224"/>
      <c r="E76" s="224"/>
      <c r="F76" s="225"/>
      <c r="G76" s="225"/>
      <c r="H76" s="224"/>
      <c r="I76" s="44"/>
      <c r="J76" s="44"/>
      <c r="K76" s="44"/>
      <c r="L76" s="44"/>
      <c r="M76" s="44"/>
      <c r="N76" s="44"/>
      <c r="P76" s="27"/>
      <c r="Q76" s="27"/>
      <c r="R76" s="27"/>
      <c r="S76" s="27"/>
      <c r="T76" s="27"/>
      <c r="U76" s="27"/>
      <c r="V76" s="27"/>
      <c r="W76" s="27"/>
      <c r="X76" s="27"/>
      <c r="Y76" s="27"/>
      <c r="Z76" s="27"/>
      <c r="AA76" s="27"/>
      <c r="AB76" s="27"/>
      <c r="AC76" s="27"/>
      <c r="AD76" s="27"/>
      <c r="AE76" s="27"/>
      <c r="AF76" s="27"/>
    </row>
    <row r="77" spans="1:32" s="219" customFormat="1" ht="15.75">
      <c r="A77" s="823" t="s">
        <v>450</v>
      </c>
      <c r="B77" s="1121" t="s">
        <v>366</v>
      </c>
      <c r="C77" s="1121"/>
      <c r="D77" s="224"/>
      <c r="E77" s="224"/>
      <c r="F77" s="225"/>
      <c r="G77" s="225"/>
      <c r="H77" s="224"/>
      <c r="I77" s="44"/>
      <c r="J77" s="44"/>
      <c r="K77" s="44"/>
      <c r="L77" s="44"/>
      <c r="M77" s="44"/>
      <c r="N77" s="44"/>
      <c r="P77" s="27"/>
      <c r="Q77" s="27"/>
      <c r="R77" s="27"/>
      <c r="S77" s="27"/>
      <c r="T77" s="27"/>
      <c r="U77" s="27"/>
      <c r="V77" s="27"/>
      <c r="W77" s="27"/>
      <c r="X77" s="27"/>
      <c r="Y77" s="27"/>
      <c r="Z77" s="27"/>
      <c r="AA77" s="27"/>
      <c r="AB77" s="27"/>
      <c r="AC77" s="27"/>
      <c r="AD77" s="27"/>
      <c r="AE77" s="27"/>
      <c r="AF77" s="27"/>
    </row>
    <row r="78" spans="1:32" s="2" customFormat="1" ht="15.75">
      <c r="B78" s="13"/>
      <c r="C78" s="21"/>
      <c r="D78" s="21"/>
      <c r="E78" s="21"/>
      <c r="F78" s="21"/>
      <c r="G78" s="21"/>
      <c r="H78" s="21"/>
      <c r="I78" s="44"/>
      <c r="J78" s="44"/>
      <c r="K78" s="44"/>
      <c r="L78" s="44"/>
      <c r="M78" s="44"/>
      <c r="N78" s="44"/>
      <c r="P78" s="27"/>
      <c r="Q78" s="27"/>
      <c r="R78" s="27"/>
      <c r="S78" s="27"/>
      <c r="T78" s="27"/>
      <c r="U78" s="27"/>
      <c r="V78" s="27"/>
      <c r="W78" s="27"/>
      <c r="X78" s="27"/>
      <c r="Y78" s="27"/>
      <c r="Z78" s="27"/>
      <c r="AA78" s="27"/>
      <c r="AB78" s="27"/>
      <c r="AC78" s="27"/>
      <c r="AD78" s="27"/>
      <c r="AE78" s="27"/>
      <c r="AF78" s="27"/>
    </row>
    <row r="79" spans="1:32" s="2" customFormat="1" ht="15.75">
      <c r="A79" s="1" t="s">
        <v>334</v>
      </c>
      <c r="B79" s="13" t="s">
        <v>358</v>
      </c>
      <c r="C79" s="21"/>
      <c r="D79" s="21"/>
      <c r="E79" s="21"/>
      <c r="F79" s="21"/>
      <c r="G79" s="21"/>
      <c r="H79" s="21"/>
      <c r="I79" s="44"/>
      <c r="J79" s="44"/>
      <c r="K79" s="44"/>
      <c r="L79" s="44"/>
      <c r="M79" s="44"/>
      <c r="N79" s="44"/>
      <c r="P79" s="27"/>
      <c r="Q79" s="27"/>
      <c r="R79" s="27"/>
      <c r="S79" s="27"/>
      <c r="T79" s="27"/>
      <c r="U79" s="27"/>
      <c r="V79" s="27"/>
      <c r="W79" s="27"/>
      <c r="X79" s="27"/>
      <c r="Y79" s="27"/>
      <c r="Z79" s="27"/>
      <c r="AA79" s="27"/>
      <c r="AB79" s="27"/>
      <c r="AC79" s="27"/>
      <c r="AD79" s="27"/>
      <c r="AE79" s="27"/>
      <c r="AF79" s="27"/>
    </row>
    <row r="80" spans="1:32" s="2" customFormat="1" ht="47.25" customHeight="1">
      <c r="A80" s="1118" t="s">
        <v>357</v>
      </c>
      <c r="B80" s="1118"/>
      <c r="C80" s="1118"/>
      <c r="D80" s="1118"/>
      <c r="E80" s="1118"/>
      <c r="F80" s="1118"/>
      <c r="G80" s="1118"/>
      <c r="H80" s="1118"/>
      <c r="I80" s="81"/>
      <c r="J80" s="81"/>
      <c r="K80" s="54"/>
      <c r="L80" s="54"/>
      <c r="M80" s="54"/>
      <c r="N80" s="54"/>
      <c r="P80" s="27"/>
      <c r="Q80" s="27"/>
      <c r="R80" s="27"/>
      <c r="S80" s="27"/>
      <c r="T80" s="27"/>
      <c r="U80" s="27"/>
      <c r="V80" s="27"/>
      <c r="W80" s="27"/>
      <c r="X80" s="27"/>
      <c r="Y80" s="27"/>
      <c r="Z80" s="27"/>
      <c r="AA80" s="27"/>
      <c r="AB80" s="27"/>
      <c r="AC80" s="27"/>
      <c r="AD80" s="27"/>
      <c r="AE80" s="27"/>
      <c r="AF80" s="27"/>
    </row>
    <row r="81" spans="1:32" s="2" customFormat="1" ht="15.75">
      <c r="B81" s="824" t="s">
        <v>1408</v>
      </c>
      <c r="C81" s="54"/>
      <c r="D81" s="54"/>
      <c r="E81" s="54"/>
      <c r="F81" s="54"/>
      <c r="G81" s="54"/>
      <c r="H81" s="64" t="s">
        <v>424</v>
      </c>
      <c r="I81" s="54"/>
      <c r="K81" s="54"/>
      <c r="L81" s="54"/>
      <c r="M81" s="54"/>
      <c r="N81" s="54"/>
      <c r="P81" s="27"/>
      <c r="Q81" s="27"/>
      <c r="R81" s="27"/>
      <c r="S81" s="27"/>
      <c r="T81" s="27"/>
      <c r="U81" s="27"/>
      <c r="V81" s="27"/>
      <c r="W81" s="27"/>
      <c r="X81" s="27"/>
      <c r="Y81" s="27"/>
      <c r="Z81" s="27"/>
      <c r="AA81" s="27"/>
      <c r="AB81" s="27"/>
      <c r="AC81" s="27"/>
      <c r="AD81" s="27"/>
      <c r="AE81" s="27"/>
      <c r="AF81" s="27"/>
    </row>
    <row r="82" spans="1:32" s="2" customFormat="1" ht="15.75">
      <c r="B82" s="1130" t="s">
        <v>351</v>
      </c>
      <c r="C82" s="1116" t="s">
        <v>352</v>
      </c>
      <c r="D82" s="1117"/>
      <c r="E82" s="1116" t="s">
        <v>353</v>
      </c>
      <c r="F82" s="1117"/>
      <c r="G82" s="1131" t="s">
        <v>354</v>
      </c>
      <c r="H82" s="1131"/>
      <c r="K82" s="59"/>
      <c r="L82" s="59"/>
      <c r="M82" s="59"/>
      <c r="N82" s="59"/>
      <c r="O82" s="27"/>
      <c r="P82" s="27"/>
      <c r="Q82" s="27"/>
      <c r="R82" s="27"/>
      <c r="S82" s="27"/>
      <c r="T82" s="27"/>
      <c r="U82" s="27"/>
      <c r="V82" s="27"/>
      <c r="W82" s="27"/>
      <c r="X82" s="27"/>
      <c r="Y82" s="27"/>
      <c r="Z82" s="27"/>
      <c r="AA82" s="27"/>
      <c r="AB82" s="27"/>
      <c r="AC82" s="27"/>
      <c r="AD82" s="27"/>
      <c r="AE82" s="27"/>
      <c r="AF82" s="27"/>
    </row>
    <row r="83" spans="1:32" s="2" customFormat="1" ht="47.25">
      <c r="B83" s="1130"/>
      <c r="C83" s="835" t="s">
        <v>1413</v>
      </c>
      <c r="D83" s="835" t="s">
        <v>1237</v>
      </c>
      <c r="E83" s="835" t="s">
        <v>1413</v>
      </c>
      <c r="F83" s="835" t="s">
        <v>1237</v>
      </c>
      <c r="G83" s="835" t="s">
        <v>1413</v>
      </c>
      <c r="H83" s="835" t="s">
        <v>1237</v>
      </c>
      <c r="K83" s="60"/>
      <c r="L83" s="60"/>
      <c r="M83" s="60"/>
      <c r="N83" s="60"/>
      <c r="O83" s="27"/>
      <c r="P83" s="27"/>
      <c r="Q83" s="27"/>
      <c r="R83" s="27"/>
      <c r="S83" s="27"/>
      <c r="T83" s="27"/>
      <c r="U83" s="27"/>
      <c r="V83" s="27"/>
      <c r="W83" s="27"/>
      <c r="X83" s="27"/>
      <c r="Y83" s="27"/>
      <c r="Z83" s="27"/>
      <c r="AA83" s="27"/>
      <c r="AB83" s="27"/>
      <c r="AC83" s="27"/>
      <c r="AD83" s="27"/>
      <c r="AE83" s="27"/>
      <c r="AF83" s="27"/>
    </row>
    <row r="84" spans="1:32" s="2" customFormat="1" ht="15.75">
      <c r="B84" s="836" t="s">
        <v>355</v>
      </c>
      <c r="C84" s="225"/>
      <c r="D84" s="225"/>
      <c r="E84" s="225"/>
      <c r="F84" s="225"/>
      <c r="G84" s="225"/>
      <c r="H84" s="225"/>
      <c r="K84" s="61"/>
      <c r="L84" s="61"/>
      <c r="M84" s="61"/>
      <c r="N84" s="61"/>
      <c r="O84" s="27"/>
      <c r="P84" s="27"/>
      <c r="Q84" s="27"/>
      <c r="R84" s="27"/>
      <c r="S84" s="27"/>
      <c r="T84" s="27"/>
      <c r="U84" s="27"/>
      <c r="V84" s="27"/>
      <c r="W84" s="27"/>
      <c r="X84" s="27"/>
      <c r="Y84" s="27"/>
      <c r="Z84" s="27"/>
      <c r="AA84" s="27"/>
      <c r="AB84" s="27"/>
      <c r="AC84" s="27"/>
      <c r="AD84" s="27"/>
      <c r="AE84" s="27"/>
      <c r="AF84" s="27"/>
    </row>
    <row r="85" spans="1:32" s="219" customFormat="1" ht="15.75">
      <c r="B85" s="836" t="s">
        <v>468</v>
      </c>
      <c r="C85" s="225"/>
      <c r="D85" s="225"/>
      <c r="E85" s="225"/>
      <c r="F85" s="225"/>
      <c r="G85" s="225"/>
      <c r="H85" s="225"/>
      <c r="K85" s="61"/>
      <c r="L85" s="61"/>
      <c r="M85" s="61"/>
      <c r="N85" s="61"/>
      <c r="O85" s="27"/>
      <c r="P85" s="27"/>
      <c r="Q85" s="27"/>
      <c r="R85" s="27"/>
      <c r="S85" s="27"/>
      <c r="T85" s="27"/>
      <c r="U85" s="27"/>
      <c r="V85" s="27"/>
      <c r="W85" s="27"/>
      <c r="X85" s="27"/>
      <c r="Y85" s="27"/>
      <c r="Z85" s="27"/>
      <c r="AA85" s="27"/>
      <c r="AB85" s="27"/>
      <c r="AC85" s="27"/>
      <c r="AD85" s="27"/>
      <c r="AE85" s="27"/>
      <c r="AF85" s="27"/>
    </row>
    <row r="86" spans="1:32" s="219" customFormat="1" ht="15.75">
      <c r="B86" s="837">
        <v>1</v>
      </c>
      <c r="C86" s="225"/>
      <c r="D86" s="225"/>
      <c r="E86" s="225"/>
      <c r="F86" s="225"/>
      <c r="G86" s="225"/>
      <c r="H86" s="225"/>
      <c r="K86" s="61"/>
      <c r="L86" s="61"/>
      <c r="M86" s="61"/>
      <c r="N86" s="61"/>
      <c r="O86" s="27"/>
      <c r="P86" s="27"/>
      <c r="Q86" s="27"/>
      <c r="R86" s="27"/>
      <c r="S86" s="27"/>
      <c r="T86" s="27"/>
      <c r="U86" s="27"/>
      <c r="V86" s="27"/>
      <c r="W86" s="27"/>
      <c r="X86" s="27"/>
      <c r="Y86" s="27"/>
      <c r="Z86" s="27"/>
      <c r="AA86" s="27"/>
      <c r="AB86" s="27"/>
      <c r="AC86" s="27"/>
      <c r="AD86" s="27"/>
      <c r="AE86" s="27"/>
      <c r="AF86" s="27"/>
    </row>
    <row r="87" spans="1:32" s="219" customFormat="1" ht="15.75">
      <c r="B87" s="837">
        <v>2</v>
      </c>
      <c r="C87" s="225"/>
      <c r="D87" s="225"/>
      <c r="E87" s="225"/>
      <c r="F87" s="225"/>
      <c r="G87" s="225"/>
      <c r="H87" s="225"/>
      <c r="K87" s="61"/>
      <c r="L87" s="61"/>
      <c r="M87" s="61"/>
      <c r="N87" s="61"/>
      <c r="O87" s="27"/>
      <c r="P87" s="27"/>
      <c r="Q87" s="27"/>
      <c r="R87" s="27"/>
      <c r="S87" s="27"/>
      <c r="T87" s="27"/>
      <c r="U87" s="27"/>
      <c r="V87" s="27"/>
      <c r="W87" s="27"/>
      <c r="X87" s="27"/>
      <c r="Y87" s="27"/>
      <c r="Z87" s="27"/>
      <c r="AA87" s="27"/>
      <c r="AB87" s="27"/>
      <c r="AC87" s="27"/>
      <c r="AD87" s="27"/>
      <c r="AE87" s="27"/>
      <c r="AF87" s="27"/>
    </row>
    <row r="88" spans="1:32" s="219" customFormat="1" ht="15.75">
      <c r="B88" s="837">
        <v>3</v>
      </c>
      <c r="C88" s="225"/>
      <c r="D88" s="225"/>
      <c r="E88" s="225"/>
      <c r="F88" s="225"/>
      <c r="G88" s="225"/>
      <c r="H88" s="225"/>
      <c r="K88" s="61"/>
      <c r="L88" s="61"/>
      <c r="M88" s="61"/>
      <c r="N88" s="61"/>
      <c r="O88" s="27"/>
      <c r="P88" s="27"/>
      <c r="Q88" s="27"/>
      <c r="R88" s="27"/>
      <c r="S88" s="27"/>
      <c r="T88" s="27"/>
      <c r="U88" s="27"/>
      <c r="V88" s="27"/>
      <c r="W88" s="27"/>
      <c r="X88" s="27"/>
      <c r="Y88" s="27"/>
      <c r="Z88" s="27"/>
      <c r="AA88" s="27"/>
      <c r="AB88" s="27"/>
      <c r="AC88" s="27"/>
      <c r="AD88" s="27"/>
      <c r="AE88" s="27"/>
      <c r="AF88" s="27"/>
    </row>
    <row r="89" spans="1:32" s="2" customFormat="1" ht="15.75">
      <c r="B89" s="836" t="s">
        <v>356</v>
      </c>
      <c r="C89" s="225" t="e">
        <f>SUM(C86:C88)*100/C84</f>
        <v>#DIV/0!</v>
      </c>
      <c r="D89" s="225" t="e">
        <f t="shared" ref="D89:H89" si="15">SUM(D86:D88)*100/D84</f>
        <v>#DIV/0!</v>
      </c>
      <c r="E89" s="225" t="e">
        <f t="shared" si="15"/>
        <v>#DIV/0!</v>
      </c>
      <c r="F89" s="225" t="e">
        <f t="shared" si="15"/>
        <v>#DIV/0!</v>
      </c>
      <c r="G89" s="225" t="e">
        <f t="shared" si="15"/>
        <v>#DIV/0!</v>
      </c>
      <c r="H89" s="225" t="e">
        <f t="shared" si="15"/>
        <v>#DIV/0!</v>
      </c>
      <c r="K89" s="61"/>
      <c r="L89" s="61"/>
      <c r="M89" s="61"/>
      <c r="N89" s="61"/>
      <c r="O89" s="27"/>
      <c r="P89" s="27"/>
      <c r="Q89" s="27"/>
      <c r="R89" s="27"/>
      <c r="S89" s="27"/>
      <c r="T89" s="27"/>
      <c r="U89" s="27"/>
      <c r="V89" s="27"/>
      <c r="W89" s="27"/>
      <c r="X89" s="27"/>
      <c r="Y89" s="27"/>
      <c r="Z89" s="27"/>
      <c r="AA89" s="27"/>
      <c r="AB89" s="27"/>
      <c r="AC89" s="27"/>
      <c r="AD89" s="27"/>
      <c r="AE89" s="27"/>
      <c r="AF89" s="27"/>
    </row>
    <row r="90" spans="1:32" s="2" customFormat="1" ht="15.75">
      <c r="B90" s="44"/>
      <c r="C90" s="44"/>
      <c r="D90" s="44"/>
      <c r="E90" s="45"/>
      <c r="F90" s="45"/>
      <c r="G90" s="45"/>
      <c r="H90" s="45"/>
      <c r="I90" s="45"/>
      <c r="J90" s="45"/>
      <c r="K90" s="61"/>
      <c r="L90" s="61"/>
      <c r="M90" s="61"/>
      <c r="N90" s="61"/>
      <c r="O90" s="27"/>
      <c r="P90" s="27"/>
      <c r="Q90" s="27"/>
      <c r="R90" s="27"/>
      <c r="S90" s="27"/>
      <c r="T90" s="27"/>
      <c r="U90" s="27"/>
      <c r="V90" s="27"/>
      <c r="W90" s="27"/>
      <c r="X90" s="27"/>
      <c r="Y90" s="27"/>
      <c r="Z90" s="27"/>
      <c r="AA90" s="27"/>
      <c r="AB90" s="27"/>
      <c r="AC90" s="27"/>
      <c r="AD90" s="27"/>
      <c r="AE90" s="27"/>
      <c r="AF90" s="27"/>
    </row>
    <row r="91" spans="1:32" s="793" customFormat="1" ht="15.75">
      <c r="A91" s="55"/>
      <c r="B91" s="932"/>
      <c r="C91" s="932"/>
      <c r="D91" s="932"/>
      <c r="E91" s="932"/>
      <c r="F91" s="932"/>
      <c r="G91" s="932"/>
      <c r="H91" s="932"/>
    </row>
    <row r="92" spans="1:32" s="793" customFormat="1" ht="15.75">
      <c r="B92" s="932"/>
      <c r="C92" s="932"/>
      <c r="D92" s="932"/>
      <c r="E92" s="932"/>
      <c r="F92" s="932"/>
      <c r="G92" s="932"/>
      <c r="H92" s="932"/>
    </row>
    <row r="93" spans="1:32" s="793" customFormat="1" ht="15.75">
      <c r="B93" s="932"/>
      <c r="C93" s="932"/>
      <c r="D93" s="932"/>
      <c r="E93" s="932"/>
      <c r="F93" s="932"/>
      <c r="G93" s="932"/>
      <c r="H93" s="932"/>
    </row>
    <row r="94" spans="1:32" s="793" customFormat="1" ht="111.75" customHeight="1">
      <c r="B94" s="933"/>
      <c r="C94" s="933"/>
      <c r="D94" s="933"/>
      <c r="E94" s="933"/>
      <c r="F94" s="933"/>
      <c r="G94" s="933"/>
      <c r="H94" s="933"/>
    </row>
    <row r="95" spans="1:32" s="793" customFormat="1" ht="15.75"/>
    <row r="96" spans="1:32" s="793" customFormat="1" ht="15.75">
      <c r="B96" s="932"/>
      <c r="C96" s="932"/>
      <c r="D96" s="932"/>
      <c r="E96" s="932"/>
      <c r="F96" s="932"/>
      <c r="G96" s="932"/>
      <c r="H96" s="932"/>
    </row>
    <row r="97" spans="1:11" s="793" customFormat="1" ht="15.75">
      <c r="A97" s="790"/>
      <c r="B97" s="932"/>
      <c r="C97" s="932"/>
      <c r="D97" s="932"/>
      <c r="E97" s="932"/>
      <c r="F97" s="932"/>
      <c r="G97" s="932"/>
      <c r="H97" s="932"/>
    </row>
    <row r="98" spans="1:11" s="793" customFormat="1" ht="63.75" customHeight="1">
      <c r="B98" s="1138"/>
      <c r="C98" s="1138"/>
      <c r="D98" s="1138"/>
      <c r="E98" s="1138"/>
      <c r="F98" s="1138"/>
      <c r="G98" s="1138"/>
      <c r="H98" s="1138"/>
      <c r="I98" s="794"/>
      <c r="J98" s="794"/>
      <c r="K98" s="794"/>
    </row>
    <row r="99" spans="1:11" s="793" customFormat="1" ht="15.75">
      <c r="B99" s="1096"/>
      <c r="C99" s="1096"/>
      <c r="D99" s="1096"/>
      <c r="E99" s="1096"/>
      <c r="F99" s="1096"/>
      <c r="G99" s="1096"/>
      <c r="H99" s="1096"/>
    </row>
    <row r="100" spans="1:11" s="793" customFormat="1" ht="15.75">
      <c r="A100" s="790"/>
      <c r="B100" s="932"/>
      <c r="C100" s="932"/>
      <c r="D100" s="932"/>
      <c r="E100" s="932"/>
      <c r="F100" s="932"/>
      <c r="G100" s="932"/>
      <c r="H100" s="932"/>
    </row>
    <row r="101" spans="1:11" s="793" customFormat="1" ht="50.25" customHeight="1">
      <c r="B101" s="1139"/>
      <c r="C101" s="1139"/>
      <c r="D101" s="1139"/>
      <c r="E101" s="1139"/>
      <c r="F101" s="1139"/>
      <c r="G101" s="1139"/>
      <c r="H101" s="1139"/>
      <c r="I101" s="794"/>
      <c r="J101" s="794"/>
      <c r="K101" s="794"/>
    </row>
    <row r="102" spans="1:11" s="793" customFormat="1" ht="15.75">
      <c r="B102" s="1096"/>
      <c r="C102" s="1096"/>
      <c r="D102" s="1096"/>
      <c r="E102" s="1096"/>
      <c r="F102" s="1096"/>
      <c r="G102" s="1096"/>
      <c r="H102" s="1096"/>
      <c r="I102" s="794"/>
      <c r="J102" s="794"/>
      <c r="K102" s="794"/>
    </row>
    <row r="103" spans="1:11" s="793" customFormat="1" ht="15.75">
      <c r="A103" s="790"/>
      <c r="B103" s="932"/>
      <c r="C103" s="932"/>
      <c r="D103" s="932"/>
      <c r="E103" s="932"/>
      <c r="F103" s="932"/>
      <c r="G103" s="932"/>
      <c r="H103" s="932"/>
    </row>
    <row r="104" spans="1:11" s="793" customFormat="1" ht="50.25" customHeight="1">
      <c r="B104" s="1138"/>
      <c r="C104" s="1138"/>
      <c r="D104" s="1138"/>
      <c r="E104" s="1138"/>
      <c r="F104" s="1138"/>
      <c r="G104" s="1138"/>
      <c r="H104" s="1138"/>
      <c r="I104" s="794"/>
      <c r="J104" s="794"/>
      <c r="K104" s="794"/>
    </row>
    <row r="105" spans="1:11" s="793" customFormat="1" ht="32.25" customHeight="1">
      <c r="B105" s="1138"/>
      <c r="C105" s="1138"/>
      <c r="D105" s="1138"/>
      <c r="E105" s="1138"/>
      <c r="F105" s="1138"/>
      <c r="G105" s="1138"/>
      <c r="H105" s="1138"/>
      <c r="I105" s="794"/>
      <c r="J105" s="794"/>
      <c r="K105" s="794"/>
    </row>
    <row r="106" spans="1:11" s="793" customFormat="1" ht="15.75">
      <c r="B106" s="1138"/>
      <c r="C106" s="1138"/>
      <c r="D106" s="1138"/>
      <c r="E106" s="1138"/>
      <c r="F106" s="1138"/>
      <c r="G106" s="1138"/>
      <c r="H106" s="1138"/>
      <c r="I106" s="794"/>
      <c r="J106" s="794"/>
      <c r="K106" s="794"/>
    </row>
    <row r="107" spans="1:11" s="793" customFormat="1" ht="15.75">
      <c r="A107" s="790"/>
      <c r="B107" s="932"/>
      <c r="C107" s="932"/>
      <c r="D107" s="932"/>
      <c r="E107" s="932"/>
      <c r="F107" s="932"/>
      <c r="G107" s="932"/>
      <c r="H107" s="932"/>
    </row>
    <row r="108" spans="1:11" s="793" customFormat="1" ht="78.75" customHeight="1">
      <c r="B108" s="933"/>
      <c r="C108" s="933"/>
      <c r="D108" s="933"/>
      <c r="E108" s="933"/>
      <c r="F108" s="933"/>
      <c r="G108" s="933"/>
      <c r="H108" s="933"/>
      <c r="I108" s="788"/>
      <c r="J108" s="788"/>
      <c r="K108" s="788"/>
    </row>
    <row r="109" spans="1:11" s="793" customFormat="1" ht="33.75" customHeight="1">
      <c r="B109" s="933"/>
      <c r="C109" s="933"/>
      <c r="D109" s="933"/>
      <c r="E109" s="933"/>
      <c r="F109" s="933"/>
      <c r="G109" s="933"/>
      <c r="H109" s="933"/>
      <c r="I109" s="788"/>
      <c r="J109" s="788"/>
      <c r="K109" s="788"/>
    </row>
    <row r="110" spans="1:11" s="793" customFormat="1" ht="15.75">
      <c r="C110" s="792"/>
    </row>
    <row r="111" spans="1:11" s="793" customFormat="1" ht="15.75">
      <c r="A111" s="790"/>
      <c r="B111" s="932"/>
      <c r="C111" s="932"/>
      <c r="D111" s="932"/>
      <c r="E111" s="932"/>
      <c r="F111" s="932"/>
      <c r="G111" s="932"/>
      <c r="H111" s="932"/>
    </row>
    <row r="112" spans="1:11" s="793" customFormat="1" ht="64.5" customHeight="1">
      <c r="B112" s="1139"/>
      <c r="C112" s="1139"/>
      <c r="D112" s="1139"/>
      <c r="E112" s="1139"/>
      <c r="F112" s="1139"/>
      <c r="G112" s="1139"/>
      <c r="H112" s="1139"/>
      <c r="I112" s="794"/>
      <c r="J112" s="794"/>
      <c r="K112" s="794"/>
    </row>
    <row r="113" spans="2:32" s="793" customFormat="1" ht="32.25" customHeight="1">
      <c r="B113" s="1139"/>
      <c r="C113" s="1139"/>
      <c r="D113" s="1139"/>
      <c r="E113" s="1139"/>
      <c r="F113" s="1139"/>
      <c r="G113" s="1139"/>
      <c r="H113" s="1139"/>
      <c r="I113" s="794"/>
      <c r="J113" s="794"/>
      <c r="K113" s="794"/>
    </row>
    <row r="114" spans="2:32" s="793" customFormat="1" ht="15.75">
      <c r="B114" s="1096"/>
      <c r="C114" s="1096"/>
      <c r="D114" s="1096"/>
      <c r="E114" s="1096"/>
      <c r="F114" s="1096"/>
      <c r="G114" s="1096"/>
      <c r="H114" s="1096"/>
      <c r="I114" s="794"/>
      <c r="J114" s="794"/>
      <c r="K114" s="794"/>
    </row>
    <row r="115" spans="2:32" s="2" customFormat="1" ht="15.75">
      <c r="I115" s="27"/>
      <c r="J115" s="27"/>
      <c r="K115" s="27"/>
      <c r="L115" s="27"/>
      <c r="M115" s="27"/>
      <c r="N115" s="27"/>
      <c r="P115" s="27"/>
      <c r="Q115" s="27"/>
      <c r="R115" s="27"/>
      <c r="S115" s="27"/>
      <c r="T115" s="27"/>
      <c r="U115" s="27"/>
      <c r="V115" s="27"/>
      <c r="W115" s="27"/>
      <c r="X115" s="27"/>
      <c r="Y115" s="27"/>
      <c r="Z115" s="27"/>
      <c r="AA115" s="27"/>
      <c r="AB115" s="27"/>
      <c r="AC115" s="27"/>
      <c r="AD115" s="27"/>
      <c r="AE115" s="27"/>
      <c r="AF115" s="27"/>
    </row>
  </sheetData>
  <mergeCells count="96">
    <mergeCell ref="B106:H106"/>
    <mergeCell ref="B109:H109"/>
    <mergeCell ref="B111:H111"/>
    <mergeCell ref="B112:H112"/>
    <mergeCell ref="B113:H113"/>
    <mergeCell ref="B108:H108"/>
    <mergeCell ref="B114:H114"/>
    <mergeCell ref="B91:H91"/>
    <mergeCell ref="B92:H92"/>
    <mergeCell ref="B93:H93"/>
    <mergeCell ref="B94:H94"/>
    <mergeCell ref="B96:H96"/>
    <mergeCell ref="B97:H97"/>
    <mergeCell ref="B98:H98"/>
    <mergeCell ref="B99:H99"/>
    <mergeCell ref="B100:H100"/>
    <mergeCell ref="B101:H101"/>
    <mergeCell ref="B102:H102"/>
    <mergeCell ref="B103:H103"/>
    <mergeCell ref="B104:H104"/>
    <mergeCell ref="B105:H105"/>
    <mergeCell ref="B107:H107"/>
    <mergeCell ref="B14:H14"/>
    <mergeCell ref="B37:C37"/>
    <mergeCell ref="B38:C38"/>
    <mergeCell ref="B5:H5"/>
    <mergeCell ref="B6:H6"/>
    <mergeCell ref="B8:H8"/>
    <mergeCell ref="B9:H9"/>
    <mergeCell ref="B10:H10"/>
    <mergeCell ref="B11:H11"/>
    <mergeCell ref="B12:H12"/>
    <mergeCell ref="B13:H13"/>
    <mergeCell ref="A31:H31"/>
    <mergeCell ref="A32:H32"/>
    <mergeCell ref="B34:C34"/>
    <mergeCell ref="B35:C35"/>
    <mergeCell ref="B36:C36"/>
    <mergeCell ref="B40:C40"/>
    <mergeCell ref="B41:C41"/>
    <mergeCell ref="B42:C42"/>
    <mergeCell ref="B43:C43"/>
    <mergeCell ref="A21:H21"/>
    <mergeCell ref="A22:H22"/>
    <mergeCell ref="A23:H23"/>
    <mergeCell ref="A24:H24"/>
    <mergeCell ref="A25:H25"/>
    <mergeCell ref="A26:H26"/>
    <mergeCell ref="A27:H27"/>
    <mergeCell ref="A28:H28"/>
    <mergeCell ref="A29:H29"/>
    <mergeCell ref="A30:H30"/>
    <mergeCell ref="B74:C74"/>
    <mergeCell ref="B54:C54"/>
    <mergeCell ref="B57:C57"/>
    <mergeCell ref="B58:C58"/>
    <mergeCell ref="B59:C59"/>
    <mergeCell ref="B60:C60"/>
    <mergeCell ref="B61:C61"/>
    <mergeCell ref="B62:C62"/>
    <mergeCell ref="B63:C63"/>
    <mergeCell ref="B64:C64"/>
    <mergeCell ref="B65:C65"/>
    <mergeCell ref="B66:C66"/>
    <mergeCell ref="B67:C67"/>
    <mergeCell ref="B68:C68"/>
    <mergeCell ref="B69:C69"/>
    <mergeCell ref="A20:H20"/>
    <mergeCell ref="B70:C70"/>
    <mergeCell ref="B71:C71"/>
    <mergeCell ref="B72:C72"/>
    <mergeCell ref="B73:C73"/>
    <mergeCell ref="B49:C49"/>
    <mergeCell ref="B50:C50"/>
    <mergeCell ref="B51:C51"/>
    <mergeCell ref="B52:C52"/>
    <mergeCell ref="B53:C53"/>
    <mergeCell ref="B44:C44"/>
    <mergeCell ref="B45:C45"/>
    <mergeCell ref="B46:C46"/>
    <mergeCell ref="B47:C47"/>
    <mergeCell ref="B48:C48"/>
    <mergeCell ref="B39:C39"/>
    <mergeCell ref="A15:H15"/>
    <mergeCell ref="B16:H16"/>
    <mergeCell ref="B17:H17"/>
    <mergeCell ref="B18:H18"/>
    <mergeCell ref="A19:H19"/>
    <mergeCell ref="C82:D82"/>
    <mergeCell ref="E82:F82"/>
    <mergeCell ref="A80:H80"/>
    <mergeCell ref="B75:C75"/>
    <mergeCell ref="B76:C76"/>
    <mergeCell ref="B77:C77"/>
    <mergeCell ref="B82:B83"/>
    <mergeCell ref="G82:H82"/>
  </mergeCells>
  <pageMargins left="0.7" right="0.55000000000000004" top="0.75" bottom="0.75" header="0.3" footer="0.3"/>
  <pageSetup paperSize="9" scale="73" fitToHeight="2" orientation="portrait" r:id="rId1"/>
  <rowBreaks count="2" manualBreakCount="2">
    <brk id="55" max="7" man="1"/>
    <brk id="102" max="7"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214"/>
  <sheetViews>
    <sheetView showGridLines="0" view="pageBreakPreview" topLeftCell="A56" zoomScale="110" zoomScaleNormal="100" zoomScaleSheetLayoutView="110" workbookViewId="0">
      <selection activeCell="B51" sqref="B51:D51"/>
    </sheetView>
  </sheetViews>
  <sheetFormatPr defaultRowHeight="15.75"/>
  <cols>
    <col min="1" max="1" width="7" style="99" customWidth="1"/>
    <col min="2" max="2" width="42.140625" style="99" customWidth="1"/>
    <col min="3" max="3" width="11.28515625" style="99" customWidth="1"/>
    <col min="4" max="4" width="9.140625" style="99" customWidth="1"/>
    <col min="5" max="5" width="10.42578125" style="99" customWidth="1"/>
    <col min="6" max="8" width="8.140625" style="99" customWidth="1"/>
    <col min="9" max="11" width="9.140625" style="99"/>
    <col min="12" max="51" width="9.140625" style="865"/>
    <col min="52" max="16384" width="9.140625" style="99"/>
  </cols>
  <sheetData>
    <row r="1" spans="1:51">
      <c r="A1" s="100" t="s">
        <v>1388</v>
      </c>
    </row>
    <row r="2" spans="1:51">
      <c r="A2" s="100" t="s">
        <v>1312</v>
      </c>
    </row>
    <row r="4" spans="1:51">
      <c r="A4" s="100" t="s">
        <v>333</v>
      </c>
      <c r="B4" s="100" t="s">
        <v>1313</v>
      </c>
      <c r="C4" s="100"/>
      <c r="D4" s="100"/>
    </row>
    <row r="5" spans="1:51">
      <c r="B5" s="100" t="s">
        <v>1233</v>
      </c>
    </row>
    <row r="6" spans="1:51" ht="131.25" customHeight="1">
      <c r="B6" s="1140" t="s">
        <v>1400</v>
      </c>
      <c r="C6" s="1140"/>
      <c r="D6" s="1140"/>
      <c r="E6" s="1140"/>
      <c r="F6" s="1140"/>
      <c r="G6" s="1140"/>
      <c r="H6" s="1140"/>
      <c r="I6" s="862"/>
      <c r="J6" s="791"/>
      <c r="K6" s="791"/>
      <c r="L6" s="791"/>
      <c r="M6" s="791"/>
      <c r="N6" s="791"/>
      <c r="O6" s="791"/>
      <c r="P6" s="791"/>
    </row>
    <row r="8" spans="1:51">
      <c r="A8" s="866" t="s">
        <v>1389</v>
      </c>
    </row>
    <row r="9" spans="1:51" s="868" customFormat="1">
      <c r="A9" s="865"/>
      <c r="B9" s="867" t="s">
        <v>1390</v>
      </c>
      <c r="C9" s="865"/>
      <c r="D9" s="865"/>
      <c r="E9" s="865"/>
      <c r="F9" s="865"/>
      <c r="G9" s="865"/>
      <c r="H9" s="865"/>
      <c r="I9" s="865"/>
      <c r="J9" s="865"/>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5"/>
      <c r="AY9" s="865"/>
    </row>
    <row r="10" spans="1:51" s="868" customFormat="1" ht="84.75" customHeight="1">
      <c r="A10" s="865"/>
      <c r="B10" s="1140" t="s">
        <v>1246</v>
      </c>
      <c r="C10" s="1140"/>
      <c r="D10" s="1140"/>
      <c r="E10" s="1140"/>
      <c r="F10" s="1140"/>
      <c r="G10" s="1140"/>
      <c r="H10" s="1140"/>
      <c r="I10" s="862"/>
      <c r="J10" s="829"/>
      <c r="K10" s="829"/>
      <c r="L10" s="829"/>
      <c r="M10" s="829"/>
      <c r="N10" s="829"/>
      <c r="O10" s="829"/>
      <c r="P10" s="829"/>
      <c r="Q10" s="865"/>
      <c r="R10" s="865"/>
      <c r="S10" s="865"/>
      <c r="T10" s="865"/>
      <c r="U10" s="865"/>
      <c r="V10" s="865"/>
      <c r="W10" s="865"/>
      <c r="X10" s="865"/>
      <c r="Y10" s="865"/>
      <c r="Z10" s="865"/>
      <c r="AA10" s="865"/>
      <c r="AB10" s="865"/>
      <c r="AC10" s="865"/>
      <c r="AD10" s="865"/>
      <c r="AE10" s="865"/>
      <c r="AF10" s="865"/>
      <c r="AG10" s="865"/>
      <c r="AH10" s="865"/>
      <c r="AI10" s="865"/>
      <c r="AJ10" s="865"/>
      <c r="AK10" s="865"/>
      <c r="AL10" s="865"/>
      <c r="AM10" s="865"/>
      <c r="AN10" s="865"/>
      <c r="AO10" s="865"/>
      <c r="AP10" s="865"/>
      <c r="AQ10" s="865"/>
      <c r="AR10" s="865"/>
      <c r="AS10" s="865"/>
      <c r="AT10" s="865"/>
      <c r="AU10" s="865"/>
      <c r="AV10" s="865"/>
      <c r="AW10" s="865"/>
      <c r="AX10" s="865"/>
      <c r="AY10" s="865"/>
    </row>
    <row r="11" spans="1:51">
      <c r="A11" s="28"/>
      <c r="B11" s="28"/>
      <c r="C11" s="28"/>
      <c r="D11" s="28"/>
      <c r="E11" s="28"/>
    </row>
    <row r="12" spans="1:51">
      <c r="A12" s="28"/>
      <c r="B12" s="869" t="s">
        <v>1391</v>
      </c>
      <c r="C12" s="28"/>
      <c r="D12" s="28"/>
      <c r="E12" s="28"/>
    </row>
    <row r="13" spans="1:51" s="865" customFormat="1" ht="71.25" customHeight="1">
      <c r="A13" s="99"/>
      <c r="B13" s="1140" t="s">
        <v>1245</v>
      </c>
      <c r="C13" s="1140"/>
      <c r="D13" s="1140"/>
      <c r="E13" s="1140"/>
      <c r="F13" s="1140"/>
      <c r="G13" s="1140"/>
      <c r="H13" s="1140"/>
      <c r="I13" s="862"/>
      <c r="J13" s="830"/>
      <c r="K13" s="830"/>
      <c r="L13" s="830"/>
      <c r="M13" s="830"/>
      <c r="N13" s="830"/>
      <c r="O13" s="830"/>
      <c r="P13" s="830"/>
    </row>
    <row r="14" spans="1:51" s="865" customFormat="1">
      <c r="A14" s="99"/>
      <c r="B14" s="1141"/>
      <c r="C14" s="1141"/>
      <c r="D14" s="1141"/>
      <c r="E14" s="1141"/>
      <c r="F14" s="99"/>
      <c r="G14" s="99"/>
      <c r="H14" s="99"/>
      <c r="I14" s="99"/>
      <c r="J14" s="99"/>
      <c r="K14" s="99"/>
    </row>
    <row r="15" spans="1:51" s="865" customFormat="1" ht="30.75" customHeight="1">
      <c r="A15" s="99"/>
      <c r="B15" s="1150" t="s">
        <v>1314</v>
      </c>
      <c r="C15" s="1150"/>
      <c r="D15" s="1150"/>
      <c r="E15" s="1150"/>
      <c r="F15" s="1150"/>
      <c r="G15" s="1150"/>
      <c r="H15" s="1150"/>
      <c r="I15" s="99"/>
      <c r="J15" s="99"/>
      <c r="K15" s="99"/>
    </row>
    <row r="16" spans="1:51" s="865" customFormat="1" ht="21.75" customHeight="1">
      <c r="A16" s="99"/>
      <c r="B16" s="870"/>
      <c r="C16" s="870"/>
      <c r="E16" s="870"/>
      <c r="H16" s="64" t="s">
        <v>1241</v>
      </c>
      <c r="I16" s="99"/>
      <c r="J16" s="99"/>
      <c r="K16" s="99"/>
    </row>
    <row r="17" spans="1:11" s="865" customFormat="1" ht="14.25" customHeight="1">
      <c r="A17" s="99"/>
      <c r="B17" s="1157" t="s">
        <v>1315</v>
      </c>
      <c r="C17" s="1157"/>
      <c r="D17" s="1157"/>
      <c r="E17" s="1146" t="s">
        <v>1409</v>
      </c>
      <c r="F17" s="1147"/>
      <c r="G17" s="1146" t="s">
        <v>1157</v>
      </c>
      <c r="H17" s="1147"/>
      <c r="I17" s="99"/>
      <c r="J17" s="99"/>
      <c r="K17" s="99"/>
    </row>
    <row r="18" spans="1:11" s="865" customFormat="1">
      <c r="A18" s="99"/>
      <c r="B18" s="1158" t="s">
        <v>699</v>
      </c>
      <c r="C18" s="1158"/>
      <c r="D18" s="1158"/>
      <c r="E18" s="1148"/>
      <c r="F18" s="1148"/>
      <c r="G18" s="1148"/>
      <c r="H18" s="1148"/>
      <c r="I18" s="99"/>
      <c r="J18" s="99"/>
      <c r="K18" s="99"/>
    </row>
    <row r="19" spans="1:11" s="865" customFormat="1">
      <c r="A19" s="99"/>
      <c r="B19" s="1158" t="s">
        <v>1317</v>
      </c>
      <c r="C19" s="1158"/>
      <c r="D19" s="1158"/>
      <c r="E19" s="1148"/>
      <c r="F19" s="1148"/>
      <c r="G19" s="1148"/>
      <c r="H19" s="1148"/>
      <c r="I19" s="99"/>
      <c r="J19" s="99"/>
      <c r="K19" s="99"/>
    </row>
    <row r="20" spans="1:11" s="865" customFormat="1">
      <c r="A20" s="99"/>
      <c r="B20" s="1159" t="s">
        <v>1318</v>
      </c>
      <c r="C20" s="1159"/>
      <c r="D20" s="1159"/>
      <c r="E20" s="1149">
        <f>+E18+E19</f>
        <v>0</v>
      </c>
      <c r="F20" s="1149"/>
      <c r="G20" s="1149">
        <f>+G18+G19</f>
        <v>0</v>
      </c>
      <c r="H20" s="1149"/>
      <c r="I20" s="903"/>
      <c r="J20" s="99"/>
      <c r="K20" s="99"/>
    </row>
    <row r="21" spans="1:11" s="865" customFormat="1">
      <c r="A21" s="99"/>
      <c r="B21" s="875"/>
      <c r="C21" s="99"/>
      <c r="D21" s="876"/>
      <c r="E21" s="874"/>
      <c r="F21" s="874"/>
      <c r="G21" s="99"/>
      <c r="H21" s="99"/>
      <c r="I21" s="99"/>
      <c r="J21" s="99"/>
      <c r="K21" s="99"/>
    </row>
    <row r="22" spans="1:11" s="865" customFormat="1">
      <c r="A22" s="99"/>
      <c r="B22" s="1144" t="s">
        <v>1319</v>
      </c>
      <c r="C22" s="1144"/>
      <c r="D22" s="1144"/>
      <c r="E22" s="1144"/>
      <c r="F22" s="1144"/>
      <c r="G22" s="1144"/>
      <c r="H22" s="1144"/>
      <c r="I22" s="99"/>
      <c r="J22" s="99"/>
      <c r="K22" s="99"/>
    </row>
    <row r="23" spans="1:11" s="865" customFormat="1">
      <c r="A23" s="99"/>
      <c r="B23" s="875"/>
      <c r="C23" s="99"/>
      <c r="D23" s="99"/>
      <c r="E23" s="99"/>
      <c r="F23" s="99"/>
      <c r="G23" s="99"/>
      <c r="H23" s="64" t="s">
        <v>1241</v>
      </c>
      <c r="I23" s="99"/>
      <c r="J23" s="99"/>
      <c r="K23" s="99"/>
    </row>
    <row r="24" spans="1:11" s="865" customFormat="1" ht="30" customHeight="1">
      <c r="A24" s="904" t="s">
        <v>1366</v>
      </c>
      <c r="B24" s="904" t="s">
        <v>0</v>
      </c>
      <c r="C24" s="1142" t="s">
        <v>101</v>
      </c>
      <c r="D24" s="1143"/>
      <c r="E24" s="1142" t="s">
        <v>1321</v>
      </c>
      <c r="F24" s="1143"/>
      <c r="G24" s="1142" t="s">
        <v>1322</v>
      </c>
      <c r="H24" s="1143"/>
      <c r="I24" s="99"/>
      <c r="J24" s="99"/>
      <c r="K24" s="99"/>
    </row>
    <row r="25" spans="1:11" s="865" customFormat="1" ht="30" customHeight="1">
      <c r="A25" s="168"/>
      <c r="B25" s="839"/>
      <c r="C25" s="877" t="s">
        <v>1427</v>
      </c>
      <c r="D25" s="877" t="s">
        <v>1396</v>
      </c>
      <c r="E25" s="877" t="s">
        <v>1427</v>
      </c>
      <c r="F25" s="877" t="s">
        <v>1396</v>
      </c>
      <c r="G25" s="877" t="s">
        <v>1427</v>
      </c>
      <c r="H25" s="877" t="s">
        <v>1396</v>
      </c>
      <c r="I25" s="99"/>
      <c r="J25" s="99"/>
      <c r="K25" s="99"/>
    </row>
    <row r="26" spans="1:11" s="865" customFormat="1">
      <c r="A26" s="906" t="s">
        <v>706</v>
      </c>
      <c r="B26" s="907" t="s">
        <v>1324</v>
      </c>
      <c r="C26" s="873"/>
      <c r="D26" s="873"/>
      <c r="E26" s="873"/>
      <c r="F26" s="873"/>
      <c r="G26" s="873"/>
      <c r="H26" s="873"/>
      <c r="I26" s="99"/>
      <c r="J26" s="99"/>
      <c r="K26" s="99"/>
    </row>
    <row r="27" spans="1:11" s="865" customFormat="1">
      <c r="A27" s="168" t="s">
        <v>711</v>
      </c>
      <c r="B27" s="879" t="s">
        <v>1325</v>
      </c>
      <c r="C27" s="880"/>
      <c r="D27" s="880"/>
      <c r="E27" s="880"/>
      <c r="F27" s="880"/>
      <c r="G27" s="880"/>
      <c r="H27" s="880"/>
      <c r="I27" s="99"/>
      <c r="J27" s="99"/>
      <c r="K27" s="99"/>
    </row>
    <row r="28" spans="1:11" s="865" customFormat="1">
      <c r="A28" s="168" t="s">
        <v>333</v>
      </c>
      <c r="B28" s="878" t="s">
        <v>112</v>
      </c>
      <c r="C28" s="873"/>
      <c r="D28" s="873"/>
      <c r="E28" s="873"/>
      <c r="F28" s="873"/>
      <c r="G28" s="873"/>
      <c r="H28" s="873"/>
      <c r="I28" s="99"/>
      <c r="J28" s="99"/>
      <c r="K28" s="99"/>
    </row>
    <row r="29" spans="1:11" s="865" customFormat="1">
      <c r="A29" s="168" t="s">
        <v>334</v>
      </c>
      <c r="B29" s="878" t="s">
        <v>1326</v>
      </c>
      <c r="C29" s="873"/>
      <c r="D29" s="873"/>
      <c r="E29" s="873"/>
      <c r="F29" s="873"/>
      <c r="G29" s="873"/>
      <c r="H29" s="873"/>
      <c r="I29" s="99"/>
      <c r="J29" s="99"/>
      <c r="K29" s="99"/>
    </row>
    <row r="30" spans="1:11" s="865" customFormat="1">
      <c r="A30" s="168" t="s">
        <v>407</v>
      </c>
      <c r="B30" s="878" t="s">
        <v>1327</v>
      </c>
      <c r="C30" s="873"/>
      <c r="D30" s="873"/>
      <c r="E30" s="873"/>
      <c r="F30" s="873"/>
      <c r="G30" s="873"/>
      <c r="H30" s="873"/>
      <c r="I30" s="99"/>
      <c r="J30" s="99"/>
      <c r="K30" s="99"/>
    </row>
    <row r="31" spans="1:11" s="865" customFormat="1" ht="31.5">
      <c r="A31" s="168"/>
      <c r="B31" s="879" t="s">
        <v>1328</v>
      </c>
      <c r="C31" s="881">
        <f t="shared" ref="C31:H31" si="0">SUM(C28:C30)</f>
        <v>0</v>
      </c>
      <c r="D31" s="881">
        <f t="shared" si="0"/>
        <v>0</v>
      </c>
      <c r="E31" s="881">
        <f t="shared" si="0"/>
        <v>0</v>
      </c>
      <c r="F31" s="881">
        <f t="shared" si="0"/>
        <v>0</v>
      </c>
      <c r="G31" s="881">
        <f t="shared" si="0"/>
        <v>0</v>
      </c>
      <c r="H31" s="881">
        <f t="shared" si="0"/>
        <v>0</v>
      </c>
      <c r="I31" s="99"/>
      <c r="J31" s="99"/>
      <c r="K31" s="99"/>
    </row>
    <row r="32" spans="1:11" s="865" customFormat="1">
      <c r="A32" s="168" t="s">
        <v>1329</v>
      </c>
      <c r="B32" s="879" t="s">
        <v>1330</v>
      </c>
      <c r="C32" s="880"/>
      <c r="D32" s="880"/>
      <c r="E32" s="880"/>
      <c r="F32" s="880"/>
      <c r="G32" s="880"/>
      <c r="H32" s="880"/>
      <c r="I32" s="99"/>
      <c r="J32" s="99"/>
      <c r="K32" s="99"/>
    </row>
    <row r="33" spans="1:11" s="865" customFormat="1">
      <c r="A33" s="168"/>
      <c r="B33" s="878" t="s">
        <v>1331</v>
      </c>
      <c r="C33" s="873"/>
      <c r="D33" s="873"/>
      <c r="E33" s="873"/>
      <c r="F33" s="873"/>
      <c r="G33" s="873"/>
      <c r="H33" s="873"/>
      <c r="I33" s="99"/>
      <c r="J33" s="99"/>
      <c r="K33" s="99"/>
    </row>
    <row r="34" spans="1:11" s="865" customFormat="1">
      <c r="A34" s="168"/>
      <c r="B34" s="878" t="s">
        <v>1332</v>
      </c>
      <c r="C34" s="873"/>
      <c r="D34" s="873"/>
      <c r="E34" s="873"/>
      <c r="F34" s="873"/>
      <c r="G34" s="873"/>
      <c r="H34" s="873"/>
      <c r="I34" s="99"/>
      <c r="J34" s="99"/>
      <c r="K34" s="99"/>
    </row>
    <row r="35" spans="1:11" s="865" customFormat="1">
      <c r="A35" s="168" t="s">
        <v>333</v>
      </c>
      <c r="B35" s="882" t="s">
        <v>1333</v>
      </c>
      <c r="C35" s="873"/>
      <c r="D35" s="873"/>
      <c r="E35" s="873"/>
      <c r="F35" s="873"/>
      <c r="G35" s="873"/>
      <c r="H35" s="873"/>
      <c r="I35" s="99"/>
      <c r="J35" s="99"/>
      <c r="K35" s="99"/>
    </row>
    <row r="36" spans="1:11" s="865" customFormat="1">
      <c r="A36" s="168" t="s">
        <v>334</v>
      </c>
      <c r="B36" s="882" t="s">
        <v>1334</v>
      </c>
      <c r="C36" s="873"/>
      <c r="D36" s="873"/>
      <c r="E36" s="873"/>
      <c r="F36" s="873"/>
      <c r="G36" s="873"/>
      <c r="H36" s="873"/>
      <c r="I36" s="99"/>
      <c r="J36" s="99"/>
      <c r="K36" s="99"/>
    </row>
    <row r="37" spans="1:11" s="865" customFormat="1" ht="31.5">
      <c r="A37" s="168" t="s">
        <v>407</v>
      </c>
      <c r="B37" s="878" t="s">
        <v>1335</v>
      </c>
      <c r="C37" s="873"/>
      <c r="D37" s="873"/>
      <c r="E37" s="873"/>
      <c r="F37" s="873"/>
      <c r="G37" s="873"/>
      <c r="H37" s="873"/>
      <c r="I37" s="99"/>
      <c r="J37" s="99"/>
      <c r="K37" s="99"/>
    </row>
    <row r="38" spans="1:11" s="865" customFormat="1" ht="31.5">
      <c r="A38" s="168"/>
      <c r="B38" s="879" t="s">
        <v>1336</v>
      </c>
      <c r="C38" s="881">
        <f t="shared" ref="C38:H38" si="1">SUM(C35:C37)</f>
        <v>0</v>
      </c>
      <c r="D38" s="881">
        <f t="shared" si="1"/>
        <v>0</v>
      </c>
      <c r="E38" s="881">
        <f t="shared" si="1"/>
        <v>0</v>
      </c>
      <c r="F38" s="881">
        <f t="shared" si="1"/>
        <v>0</v>
      </c>
      <c r="G38" s="881">
        <f t="shared" si="1"/>
        <v>0</v>
      </c>
      <c r="H38" s="881">
        <f t="shared" si="1"/>
        <v>0</v>
      </c>
      <c r="I38" s="99"/>
      <c r="J38" s="99"/>
      <c r="K38" s="99"/>
    </row>
    <row r="39" spans="1:11" s="865" customFormat="1">
      <c r="A39" s="168" t="s">
        <v>1337</v>
      </c>
      <c r="B39" s="878" t="s">
        <v>47</v>
      </c>
      <c r="C39" s="873"/>
      <c r="D39" s="873"/>
      <c r="E39" s="873"/>
      <c r="F39" s="873"/>
      <c r="G39" s="873"/>
      <c r="H39" s="873"/>
      <c r="I39" s="99"/>
      <c r="J39" s="99"/>
      <c r="K39" s="99"/>
    </row>
    <row r="40" spans="1:11" s="865" customFormat="1">
      <c r="A40" s="168" t="s">
        <v>1338</v>
      </c>
      <c r="B40" s="878" t="s">
        <v>1339</v>
      </c>
      <c r="C40" s="873"/>
      <c r="D40" s="873"/>
      <c r="E40" s="873"/>
      <c r="F40" s="873"/>
      <c r="G40" s="873"/>
      <c r="H40" s="873"/>
      <c r="I40" s="99"/>
      <c r="J40" s="99"/>
      <c r="K40" s="99"/>
    </row>
    <row r="41" spans="1:11" s="865" customFormat="1">
      <c r="A41" s="863" t="s">
        <v>1340</v>
      </c>
      <c r="B41" s="878" t="s">
        <v>121</v>
      </c>
      <c r="C41" s="873"/>
      <c r="D41" s="873"/>
      <c r="E41" s="873"/>
      <c r="F41" s="873"/>
      <c r="G41" s="873"/>
      <c r="H41" s="873"/>
      <c r="I41" s="864"/>
      <c r="J41" s="864"/>
      <c r="K41" s="864"/>
    </row>
    <row r="42" spans="1:11" s="865" customFormat="1" ht="16.5" thickBot="1">
      <c r="A42" s="863" t="s">
        <v>1341</v>
      </c>
      <c r="B42" s="883" t="s">
        <v>1342</v>
      </c>
      <c r="C42" s="884">
        <f>+C26+C31+C38+C41</f>
        <v>0</v>
      </c>
      <c r="D42" s="884">
        <f>+D26+D31+D38+D41+D39</f>
        <v>0</v>
      </c>
      <c r="E42" s="884">
        <f>+E26-E30-E37+E41</f>
        <v>0</v>
      </c>
      <c r="F42" s="884">
        <f>+F26-F30-F37+F41+F40</f>
        <v>0</v>
      </c>
      <c r="G42" s="884">
        <f>+G26+G31+G38-G41+G39</f>
        <v>0</v>
      </c>
      <c r="H42" s="884">
        <f>+H26+H31+H38-H41+H39+H40</f>
        <v>0</v>
      </c>
      <c r="I42" s="874"/>
      <c r="J42" s="874"/>
      <c r="K42" s="874"/>
    </row>
    <row r="43" spans="1:11" s="865" customFormat="1">
      <c r="A43" s="864"/>
      <c r="B43" s="99"/>
      <c r="C43" s="99"/>
      <c r="D43" s="99"/>
      <c r="E43" s="99"/>
      <c r="F43" s="99"/>
      <c r="G43" s="99"/>
      <c r="H43" s="99"/>
      <c r="I43" s="99"/>
      <c r="J43" s="99"/>
      <c r="K43" s="99"/>
    </row>
    <row r="44" spans="1:11" s="865" customFormat="1">
      <c r="A44" s="864"/>
      <c r="B44" s="1151" t="s">
        <v>1343</v>
      </c>
      <c r="C44" s="1151"/>
      <c r="D44" s="1151"/>
      <c r="E44" s="1151"/>
      <c r="F44" s="1151"/>
      <c r="G44" s="1151"/>
      <c r="H44" s="1151"/>
      <c r="I44" s="885"/>
      <c r="J44" s="885"/>
      <c r="K44" s="885"/>
    </row>
    <row r="45" spans="1:11" s="865" customFormat="1" ht="15.75" customHeight="1">
      <c r="A45" s="864"/>
      <c r="B45" s="885"/>
      <c r="C45" s="885"/>
      <c r="E45" s="885"/>
      <c r="F45" s="885"/>
      <c r="G45" s="885"/>
      <c r="H45" s="64" t="s">
        <v>1241</v>
      </c>
      <c r="I45" s="885"/>
      <c r="J45" s="885"/>
      <c r="K45" s="885"/>
    </row>
    <row r="46" spans="1:11" s="865" customFormat="1" ht="15.75" customHeight="1">
      <c r="A46" s="908" t="s">
        <v>1366</v>
      </c>
      <c r="B46" s="1155" t="s">
        <v>0</v>
      </c>
      <c r="C46" s="1155"/>
      <c r="D46" s="1155"/>
      <c r="E46" s="1157" t="s">
        <v>1414</v>
      </c>
      <c r="F46" s="1157"/>
      <c r="G46" s="1157" t="s">
        <v>1395</v>
      </c>
      <c r="H46" s="1157"/>
      <c r="I46" s="99"/>
      <c r="J46" s="99"/>
      <c r="K46" s="99"/>
    </row>
    <row r="47" spans="1:11" s="865" customFormat="1">
      <c r="A47" s="101" t="s">
        <v>563</v>
      </c>
      <c r="B47" s="1156" t="s">
        <v>1344</v>
      </c>
      <c r="C47" s="1156"/>
      <c r="D47" s="1156"/>
      <c r="E47" s="1160"/>
      <c r="F47" s="1160"/>
      <c r="G47" s="1160"/>
      <c r="H47" s="1160"/>
      <c r="I47" s="99"/>
      <c r="J47" s="99"/>
      <c r="K47" s="99"/>
    </row>
    <row r="48" spans="1:11" s="865" customFormat="1">
      <c r="A48" s="259"/>
      <c r="B48" s="1160" t="s">
        <v>1345</v>
      </c>
      <c r="C48" s="1160"/>
      <c r="D48" s="1160"/>
      <c r="E48" s="1148"/>
      <c r="F48" s="1148"/>
      <c r="G48" s="1148"/>
      <c r="H48" s="1148"/>
      <c r="I48" s="99"/>
      <c r="J48" s="99"/>
      <c r="K48" s="99"/>
    </row>
    <row r="49" spans="1:16" s="865" customFormat="1">
      <c r="A49" s="259"/>
      <c r="B49" s="1160" t="s">
        <v>1346</v>
      </c>
      <c r="C49" s="1160"/>
      <c r="D49" s="1160"/>
      <c r="E49" s="1148"/>
      <c r="F49" s="1148"/>
      <c r="G49" s="1148"/>
      <c r="H49" s="1148"/>
      <c r="I49" s="99"/>
      <c r="J49" s="99"/>
      <c r="K49" s="99"/>
    </row>
    <row r="50" spans="1:16" s="865" customFormat="1">
      <c r="A50" s="259"/>
      <c r="B50" s="1160" t="s">
        <v>1347</v>
      </c>
      <c r="C50" s="1160"/>
      <c r="D50" s="1160"/>
      <c r="E50" s="1148"/>
      <c r="F50" s="1148"/>
      <c r="G50" s="1148"/>
      <c r="H50" s="1148"/>
      <c r="I50" s="99"/>
      <c r="J50" s="99"/>
      <c r="K50" s="99"/>
    </row>
    <row r="51" spans="1:16" s="865" customFormat="1">
      <c r="A51" s="259"/>
      <c r="B51" s="1160" t="s">
        <v>539</v>
      </c>
      <c r="C51" s="1160"/>
      <c r="D51" s="1160"/>
      <c r="E51" s="1153">
        <f>SUM(E48:E50)</f>
        <v>0</v>
      </c>
      <c r="F51" s="1153"/>
      <c r="G51" s="1153">
        <f>SUM(G48:G50)</f>
        <v>0</v>
      </c>
      <c r="H51" s="1153"/>
      <c r="I51" s="99"/>
      <c r="J51" s="99"/>
      <c r="K51" s="99"/>
    </row>
    <row r="52" spans="1:16" s="865" customFormat="1">
      <c r="A52" s="101" t="s">
        <v>569</v>
      </c>
      <c r="B52" s="1156" t="s">
        <v>1348</v>
      </c>
      <c r="C52" s="1156"/>
      <c r="D52" s="1156"/>
      <c r="E52" s="1154"/>
      <c r="F52" s="1154"/>
      <c r="G52" s="1154"/>
      <c r="H52" s="1154"/>
      <c r="I52" s="99"/>
      <c r="J52" s="99"/>
      <c r="K52" s="99"/>
    </row>
    <row r="53" spans="1:16" s="865" customFormat="1">
      <c r="A53" s="259"/>
      <c r="B53" s="1160" t="s">
        <v>1349</v>
      </c>
      <c r="C53" s="1160"/>
      <c r="D53" s="1160"/>
      <c r="E53" s="1148"/>
      <c r="F53" s="1148"/>
      <c r="G53" s="1148"/>
      <c r="H53" s="1148"/>
      <c r="I53" s="99"/>
      <c r="J53" s="99"/>
      <c r="K53" s="99"/>
    </row>
    <row r="54" spans="1:16" s="865" customFormat="1">
      <c r="A54" s="259"/>
      <c r="B54" s="1160" t="s">
        <v>1350</v>
      </c>
      <c r="C54" s="1160"/>
      <c r="D54" s="1160"/>
      <c r="E54" s="1148"/>
      <c r="F54" s="1148"/>
      <c r="G54" s="1148"/>
      <c r="H54" s="1148"/>
      <c r="I54" s="99"/>
      <c r="J54" s="99"/>
      <c r="K54" s="99"/>
    </row>
    <row r="55" spans="1:16" s="865" customFormat="1">
      <c r="A55" s="259"/>
      <c r="B55" s="1160" t="s">
        <v>1351</v>
      </c>
      <c r="C55" s="1160"/>
      <c r="D55" s="1160"/>
      <c r="E55" s="1148"/>
      <c r="F55" s="1148"/>
      <c r="G55" s="1148"/>
      <c r="H55" s="1148"/>
      <c r="I55" s="99"/>
      <c r="J55" s="99"/>
      <c r="K55" s="99"/>
    </row>
    <row r="56" spans="1:16" s="865" customFormat="1">
      <c r="A56" s="259"/>
      <c r="B56" s="1160" t="s">
        <v>542</v>
      </c>
      <c r="C56" s="1160"/>
      <c r="D56" s="1160"/>
      <c r="E56" s="1153">
        <f>SUM(E53:E55)</f>
        <v>0</v>
      </c>
      <c r="F56" s="1153"/>
      <c r="G56" s="1153">
        <f>SUM(G53:G55)</f>
        <v>0</v>
      </c>
      <c r="H56" s="1153"/>
      <c r="I56" s="99"/>
      <c r="J56" s="99"/>
      <c r="K56" s="99"/>
    </row>
    <row r="57" spans="1:16" s="865" customFormat="1">
      <c r="A57" s="259"/>
      <c r="B57" s="1156" t="s">
        <v>1352</v>
      </c>
      <c r="C57" s="1156"/>
      <c r="D57" s="1156"/>
      <c r="E57" s="1168">
        <f>+E56+E51</f>
        <v>0</v>
      </c>
      <c r="F57" s="1168"/>
      <c r="G57" s="1168">
        <f>+G56+G51</f>
        <v>0</v>
      </c>
      <c r="H57" s="1168"/>
      <c r="I57" s="99"/>
      <c r="J57" s="99"/>
      <c r="K57" s="99"/>
    </row>
    <row r="58" spans="1:16" s="865" customFormat="1">
      <c r="A58" s="864"/>
      <c r="B58" s="99"/>
      <c r="C58" s="99"/>
      <c r="D58" s="99"/>
      <c r="E58" s="99"/>
      <c r="F58" s="99"/>
      <c r="G58" s="99"/>
      <c r="H58" s="99"/>
      <c r="I58" s="99"/>
      <c r="J58" s="99"/>
      <c r="K58" s="99"/>
    </row>
    <row r="59" spans="1:16" s="865" customFormat="1">
      <c r="A59" s="100" t="s">
        <v>1353</v>
      </c>
      <c r="B59" s="99"/>
      <c r="C59" s="99"/>
      <c r="D59" s="99"/>
      <c r="E59" s="99"/>
      <c r="F59" s="99"/>
      <c r="G59" s="99"/>
      <c r="H59" s="99"/>
      <c r="I59" s="99"/>
      <c r="J59" s="99"/>
      <c r="K59" s="99"/>
    </row>
    <row r="60" spans="1:16" s="865" customFormat="1" ht="66.75" customHeight="1">
      <c r="A60" s="864"/>
      <c r="B60" s="1152" t="s">
        <v>268</v>
      </c>
      <c r="C60" s="1152"/>
      <c r="D60" s="1152"/>
      <c r="E60" s="1152"/>
      <c r="F60" s="1152"/>
      <c r="G60" s="1152"/>
      <c r="H60" s="1152"/>
      <c r="I60" s="862"/>
      <c r="J60" s="829"/>
      <c r="K60" s="829"/>
      <c r="L60" s="829"/>
      <c r="M60" s="829"/>
      <c r="N60" s="829"/>
      <c r="O60" s="829"/>
      <c r="P60" s="829"/>
    </row>
    <row r="61" spans="1:16" s="865" customFormat="1" ht="31.5" customHeight="1">
      <c r="A61" s="864"/>
      <c r="B61" s="1138" t="s">
        <v>1423</v>
      </c>
      <c r="C61" s="1138"/>
      <c r="D61" s="1138"/>
      <c r="E61" s="1138"/>
      <c r="F61" s="1138"/>
      <c r="G61" s="1138"/>
      <c r="H61" s="1138"/>
      <c r="I61" s="99"/>
      <c r="J61" s="829"/>
      <c r="K61" s="829"/>
      <c r="L61" s="829"/>
      <c r="M61" s="829"/>
      <c r="N61" s="829"/>
      <c r="O61" s="829"/>
      <c r="P61" s="829"/>
    </row>
    <row r="62" spans="1:16" s="865" customFormat="1" ht="15.75" customHeight="1">
      <c r="A62" s="864"/>
      <c r="B62" s="829"/>
      <c r="C62" s="829"/>
      <c r="D62" s="829"/>
      <c r="E62" s="829"/>
      <c r="F62" s="829"/>
      <c r="G62" s="829"/>
      <c r="H62" s="829"/>
      <c r="I62" s="99"/>
      <c r="J62" s="829"/>
      <c r="K62" s="829"/>
      <c r="L62" s="829"/>
      <c r="M62" s="829"/>
      <c r="N62" s="829"/>
      <c r="O62" s="829"/>
      <c r="P62" s="829"/>
    </row>
    <row r="63" spans="1:16" s="865" customFormat="1" ht="30.75" customHeight="1">
      <c r="A63" s="864"/>
      <c r="B63" s="1169" t="s">
        <v>1354</v>
      </c>
      <c r="C63" s="1169"/>
      <c r="D63" s="1169"/>
      <c r="E63" s="1169"/>
      <c r="F63" s="1169"/>
      <c r="G63" s="1169"/>
      <c r="H63" s="1169"/>
      <c r="I63" s="99"/>
      <c r="J63" s="99"/>
      <c r="K63" s="99"/>
    </row>
    <row r="64" spans="1:16" s="865" customFormat="1" ht="14.25" customHeight="1">
      <c r="A64" s="99"/>
      <c r="B64" s="870"/>
      <c r="C64" s="99"/>
      <c r="E64" s="872"/>
      <c r="F64" s="99"/>
      <c r="G64" s="99"/>
      <c r="H64" s="64" t="s">
        <v>1241</v>
      </c>
      <c r="I64" s="99"/>
      <c r="J64" s="99"/>
      <c r="K64" s="99"/>
    </row>
    <row r="65" spans="1:14" s="865" customFormat="1">
      <c r="A65" s="99"/>
      <c r="B65" s="1157" t="s">
        <v>1315</v>
      </c>
      <c r="C65" s="1157"/>
      <c r="D65" s="1157"/>
      <c r="E65" s="1167" t="s">
        <v>1409</v>
      </c>
      <c r="F65" s="1167"/>
      <c r="G65" s="1167" t="s">
        <v>1157</v>
      </c>
      <c r="H65" s="1167"/>
      <c r="I65" s="864"/>
      <c r="J65" s="99"/>
      <c r="K65" s="99"/>
      <c r="L65" s="99"/>
      <c r="M65" s="99"/>
      <c r="N65" s="99"/>
    </row>
    <row r="66" spans="1:14" s="865" customFormat="1">
      <c r="A66" s="99"/>
      <c r="B66" s="1158" t="s">
        <v>699</v>
      </c>
      <c r="C66" s="1158"/>
      <c r="D66" s="1158"/>
      <c r="E66" s="1153"/>
      <c r="F66" s="1153"/>
      <c r="G66" s="1153"/>
      <c r="H66" s="1153"/>
      <c r="I66" s="874"/>
      <c r="J66" s="99"/>
      <c r="K66" s="99"/>
      <c r="L66" s="99"/>
      <c r="M66" s="99"/>
      <c r="N66" s="99"/>
    </row>
    <row r="67" spans="1:14" s="865" customFormat="1">
      <c r="A67" s="99"/>
      <c r="B67" s="1158" t="s">
        <v>1317</v>
      </c>
      <c r="C67" s="1158"/>
      <c r="D67" s="1158"/>
      <c r="E67" s="1153"/>
      <c r="F67" s="1153"/>
      <c r="G67" s="1153"/>
      <c r="H67" s="1153"/>
      <c r="I67" s="874"/>
      <c r="J67" s="99"/>
      <c r="K67" s="99"/>
      <c r="L67" s="99"/>
      <c r="M67" s="99"/>
      <c r="N67" s="99"/>
    </row>
    <row r="68" spans="1:14" s="865" customFormat="1">
      <c r="A68" s="99"/>
      <c r="B68" s="1159" t="s">
        <v>1318</v>
      </c>
      <c r="C68" s="1159"/>
      <c r="D68" s="1159"/>
      <c r="E68" s="1168">
        <f>+E66+E67</f>
        <v>0</v>
      </c>
      <c r="F68" s="1168"/>
      <c r="G68" s="1168">
        <f>+G66+G67</f>
        <v>0</v>
      </c>
      <c r="H68" s="1168"/>
      <c r="I68" s="874"/>
      <c r="J68" s="99"/>
      <c r="K68" s="99"/>
      <c r="L68" s="99"/>
      <c r="M68" s="99"/>
      <c r="N68" s="99"/>
    </row>
    <row r="69" spans="1:14" s="865" customFormat="1">
      <c r="A69" s="864"/>
      <c r="B69" s="99"/>
      <c r="C69" s="99"/>
      <c r="D69" s="99"/>
      <c r="E69" s="99"/>
      <c r="F69" s="99"/>
      <c r="G69" s="99"/>
      <c r="H69" s="99"/>
      <c r="I69" s="99"/>
      <c r="J69" s="99"/>
      <c r="K69" s="99"/>
    </row>
    <row r="70" spans="1:14" ht="15.75" customHeight="1">
      <c r="B70" s="910" t="s">
        <v>1319</v>
      </c>
      <c r="C70" s="910"/>
      <c r="D70" s="910"/>
      <c r="E70" s="910"/>
      <c r="F70" s="909"/>
      <c r="G70" s="875"/>
      <c r="H70" s="64" t="s">
        <v>1241</v>
      </c>
    </row>
    <row r="71" spans="1:14" ht="33" customHeight="1">
      <c r="A71" s="912" t="s">
        <v>1366</v>
      </c>
      <c r="B71" s="912" t="s">
        <v>0</v>
      </c>
      <c r="C71" s="1170" t="s">
        <v>101</v>
      </c>
      <c r="D71" s="1170"/>
      <c r="E71" s="1170" t="s">
        <v>1321</v>
      </c>
      <c r="F71" s="1170"/>
      <c r="G71" s="1170" t="s">
        <v>1322</v>
      </c>
      <c r="H71" s="1170"/>
    </row>
    <row r="72" spans="1:14" ht="20.25" customHeight="1">
      <c r="A72" s="913"/>
      <c r="B72" s="913"/>
      <c r="C72" s="877" t="s">
        <v>1427</v>
      </c>
      <c r="D72" s="877" t="s">
        <v>1396</v>
      </c>
      <c r="E72" s="877" t="s">
        <v>1427</v>
      </c>
      <c r="F72" s="877" t="s">
        <v>1396</v>
      </c>
      <c r="G72" s="877" t="s">
        <v>1427</v>
      </c>
      <c r="H72" s="877" t="s">
        <v>1396</v>
      </c>
    </row>
    <row r="73" spans="1:14">
      <c r="A73" s="168" t="s">
        <v>706</v>
      </c>
      <c r="B73" s="259" t="s">
        <v>1324</v>
      </c>
      <c r="C73" s="886"/>
      <c r="D73" s="886"/>
      <c r="E73" s="886"/>
      <c r="F73" s="886"/>
      <c r="G73" s="886"/>
      <c r="H73" s="886"/>
    </row>
    <row r="74" spans="1:14">
      <c r="A74" s="168" t="s">
        <v>711</v>
      </c>
      <c r="B74" s="914" t="s">
        <v>1325</v>
      </c>
      <c r="C74" s="886"/>
      <c r="D74" s="886"/>
      <c r="E74" s="886"/>
      <c r="F74" s="886"/>
      <c r="G74" s="886"/>
      <c r="H74" s="886"/>
    </row>
    <row r="75" spans="1:14">
      <c r="A75" s="168" t="s">
        <v>333</v>
      </c>
      <c r="B75" s="259" t="s">
        <v>112</v>
      </c>
      <c r="C75" s="886"/>
      <c r="D75" s="886"/>
      <c r="E75" s="886"/>
      <c r="F75" s="886"/>
      <c r="G75" s="886"/>
      <c r="H75" s="886"/>
    </row>
    <row r="76" spans="1:14">
      <c r="A76" s="168" t="s">
        <v>334</v>
      </c>
      <c r="B76" s="259" t="s">
        <v>1326</v>
      </c>
      <c r="C76" s="886"/>
      <c r="D76" s="886"/>
      <c r="E76" s="886"/>
      <c r="F76" s="886"/>
      <c r="G76" s="886"/>
      <c r="H76" s="886"/>
    </row>
    <row r="77" spans="1:14">
      <c r="A77" s="168" t="s">
        <v>407</v>
      </c>
      <c r="B77" s="259" t="s">
        <v>1327</v>
      </c>
      <c r="C77" s="886"/>
      <c r="D77" s="886"/>
      <c r="E77" s="886"/>
      <c r="F77" s="886"/>
      <c r="G77" s="886"/>
      <c r="H77" s="886"/>
    </row>
    <row r="78" spans="1:14">
      <c r="A78" s="168"/>
      <c r="B78" s="914" t="s">
        <v>1355</v>
      </c>
      <c r="C78" s="888">
        <f>SUM(C75:C77)</f>
        <v>0</v>
      </c>
      <c r="D78" s="888">
        <f>SUM(D75:D77)</f>
        <v>0</v>
      </c>
      <c r="E78" s="873"/>
      <c r="F78" s="873"/>
      <c r="G78" s="889">
        <f>+C78-E78</f>
        <v>0</v>
      </c>
      <c r="H78" s="888">
        <f>+D78-F78</f>
        <v>0</v>
      </c>
    </row>
    <row r="79" spans="1:14">
      <c r="A79" s="168" t="s">
        <v>1329</v>
      </c>
      <c r="B79" s="914" t="s">
        <v>1330</v>
      </c>
      <c r="C79" s="887"/>
      <c r="D79" s="887"/>
      <c r="E79" s="880"/>
      <c r="F79" s="880"/>
      <c r="G79" s="887"/>
      <c r="H79" s="887"/>
    </row>
    <row r="80" spans="1:14">
      <c r="A80" s="168"/>
      <c r="B80" s="259" t="s">
        <v>1331</v>
      </c>
      <c r="C80" s="886"/>
      <c r="D80" s="886"/>
      <c r="E80" s="886"/>
      <c r="F80" s="886"/>
      <c r="G80" s="886"/>
      <c r="H80" s="886"/>
    </row>
    <row r="81" spans="1:16">
      <c r="A81" s="168"/>
      <c r="B81" s="259" t="s">
        <v>1332</v>
      </c>
      <c r="C81" s="886"/>
      <c r="D81" s="886"/>
      <c r="E81" s="886"/>
      <c r="F81" s="886"/>
      <c r="G81" s="886"/>
      <c r="H81" s="886"/>
    </row>
    <row r="82" spans="1:16">
      <c r="A82" s="168" t="s">
        <v>333</v>
      </c>
      <c r="B82" s="915" t="s">
        <v>1333</v>
      </c>
      <c r="C82" s="886"/>
      <c r="D82" s="886"/>
      <c r="E82" s="886"/>
      <c r="F82" s="886"/>
      <c r="G82" s="886"/>
      <c r="H82" s="886"/>
    </row>
    <row r="83" spans="1:16">
      <c r="A83" s="168" t="s">
        <v>334</v>
      </c>
      <c r="B83" s="915" t="s">
        <v>1334</v>
      </c>
      <c r="C83" s="886"/>
      <c r="D83" s="886"/>
      <c r="E83" s="886"/>
      <c r="F83" s="886"/>
      <c r="G83" s="886"/>
      <c r="H83" s="886"/>
    </row>
    <row r="84" spans="1:16" s="865" customFormat="1" ht="31.5">
      <c r="A84" s="168" t="s">
        <v>407</v>
      </c>
      <c r="B84" s="259" t="s">
        <v>1335</v>
      </c>
      <c r="C84" s="887"/>
      <c r="D84" s="887"/>
      <c r="E84" s="880"/>
      <c r="F84" s="880"/>
      <c r="G84" s="887"/>
      <c r="H84" s="887"/>
      <c r="I84" s="99"/>
      <c r="J84" s="99"/>
      <c r="K84" s="99"/>
    </row>
    <row r="85" spans="1:16" s="865" customFormat="1" ht="31.5">
      <c r="A85" s="168"/>
      <c r="B85" s="914" t="s">
        <v>1356</v>
      </c>
      <c r="C85" s="888">
        <f>SUM(C82:C84)</f>
        <v>0</v>
      </c>
      <c r="D85" s="888">
        <f>SUM(D82:D84)</f>
        <v>0</v>
      </c>
      <c r="E85" s="890">
        <v>0</v>
      </c>
      <c r="F85" s="890">
        <v>0</v>
      </c>
      <c r="G85" s="889">
        <f>+C85-E85</f>
        <v>0</v>
      </c>
      <c r="H85" s="888">
        <f>+D85-F85</f>
        <v>0</v>
      </c>
      <c r="I85" s="99"/>
      <c r="J85" s="99"/>
      <c r="K85" s="99"/>
    </row>
    <row r="86" spans="1:16" s="865" customFormat="1">
      <c r="A86" s="168" t="s">
        <v>1337</v>
      </c>
      <c r="B86" s="259" t="s">
        <v>47</v>
      </c>
      <c r="C86" s="887"/>
      <c r="D86" s="887"/>
      <c r="E86" s="891"/>
      <c r="F86" s="891"/>
      <c r="G86" s="887"/>
      <c r="H86" s="887"/>
      <c r="I86" s="99"/>
      <c r="J86" s="99"/>
      <c r="K86" s="99"/>
    </row>
    <row r="87" spans="1:16" s="865" customFormat="1">
      <c r="A87" s="168" t="s">
        <v>1338</v>
      </c>
      <c r="B87" s="259" t="s">
        <v>121</v>
      </c>
      <c r="C87" s="886"/>
      <c r="D87" s="886"/>
      <c r="E87" s="886"/>
      <c r="F87" s="886"/>
      <c r="G87" s="886"/>
      <c r="H87" s="886"/>
      <c r="I87" s="99"/>
      <c r="J87" s="99"/>
      <c r="K87" s="99"/>
    </row>
    <row r="88" spans="1:16" s="865" customFormat="1">
      <c r="A88" s="863" t="s">
        <v>1340</v>
      </c>
      <c r="B88" s="871" t="s">
        <v>1357</v>
      </c>
      <c r="C88" s="916">
        <f>+C73+C78+C85+C87</f>
        <v>0</v>
      </c>
      <c r="D88" s="916">
        <f>+D73+D78+D85+D87</f>
        <v>0</v>
      </c>
      <c r="E88" s="890">
        <v>0</v>
      </c>
      <c r="F88" s="890">
        <v>0</v>
      </c>
      <c r="G88" s="916">
        <f>+G73+G78+G85+G87</f>
        <v>0</v>
      </c>
      <c r="H88" s="916">
        <f>+H73+H78+H85+H87</f>
        <v>0</v>
      </c>
      <c r="I88" s="99"/>
      <c r="J88" s="99"/>
      <c r="K88" s="99"/>
    </row>
    <row r="89" spans="1:16" s="865" customFormat="1">
      <c r="A89" s="911"/>
      <c r="B89" s="99"/>
      <c r="C89" s="99"/>
      <c r="D89" s="99"/>
      <c r="E89" s="99"/>
      <c r="F89" s="99"/>
      <c r="G89" s="99"/>
      <c r="H89" s="99"/>
      <c r="I89" s="99"/>
      <c r="J89" s="99"/>
      <c r="K89" s="99"/>
    </row>
    <row r="90" spans="1:16" s="865" customFormat="1">
      <c r="A90" s="100" t="s">
        <v>1358</v>
      </c>
      <c r="B90" s="99"/>
      <c r="C90" s="99"/>
      <c r="D90" s="99"/>
      <c r="E90" s="99"/>
      <c r="F90" s="99"/>
      <c r="G90" s="99"/>
      <c r="H90" s="99"/>
      <c r="I90" s="99"/>
      <c r="J90" s="99"/>
      <c r="K90" s="99"/>
    </row>
    <row r="91" spans="1:16" s="865" customFormat="1" ht="99" customHeight="1">
      <c r="A91" s="864"/>
      <c r="B91" s="1152" t="s">
        <v>1397</v>
      </c>
      <c r="C91" s="1152"/>
      <c r="D91" s="1152"/>
      <c r="E91" s="1152"/>
      <c r="F91" s="1152"/>
      <c r="G91" s="1152"/>
      <c r="H91" s="1152"/>
      <c r="I91" s="862"/>
      <c r="J91" s="791"/>
      <c r="K91" s="791"/>
      <c r="L91" s="791"/>
      <c r="M91" s="791"/>
      <c r="N91" s="791"/>
      <c r="O91" s="791"/>
      <c r="P91" s="791"/>
    </row>
    <row r="92" spans="1:16" ht="33.75" customHeight="1">
      <c r="B92" s="1166" t="s">
        <v>1428</v>
      </c>
      <c r="C92" s="1166"/>
      <c r="D92" s="1166"/>
      <c r="E92" s="1166"/>
      <c r="F92" s="1166"/>
      <c r="G92" s="1166"/>
      <c r="H92" s="1166"/>
      <c r="J92" s="791"/>
      <c r="K92" s="791"/>
      <c r="L92" s="791"/>
      <c r="M92" s="791"/>
      <c r="N92" s="791"/>
      <c r="O92" s="791"/>
      <c r="P92" s="791"/>
    </row>
    <row r="93" spans="1:16" ht="15.75" customHeight="1">
      <c r="B93" s="791"/>
      <c r="J93" s="791"/>
      <c r="K93" s="791"/>
      <c r="L93" s="791"/>
      <c r="M93" s="791"/>
      <c r="N93" s="791"/>
      <c r="O93" s="791"/>
      <c r="P93" s="791"/>
    </row>
    <row r="94" spans="1:16" s="865" customFormat="1">
      <c r="A94" s="99"/>
      <c r="B94" s="875" t="s">
        <v>110</v>
      </c>
      <c r="C94" s="99"/>
      <c r="E94" s="99"/>
      <c r="F94" s="99"/>
      <c r="G94" s="99"/>
      <c r="H94" s="64" t="s">
        <v>1241</v>
      </c>
      <c r="I94" s="99"/>
      <c r="J94" s="99"/>
      <c r="K94" s="99"/>
    </row>
    <row r="95" spans="1:16" s="865" customFormat="1">
      <c r="A95" s="99"/>
      <c r="B95" s="1157" t="s">
        <v>1315</v>
      </c>
      <c r="C95" s="1157"/>
      <c r="D95" s="1157"/>
      <c r="E95" s="1156" t="s">
        <v>1409</v>
      </c>
      <c r="F95" s="1156"/>
      <c r="G95" s="1157" t="s">
        <v>1157</v>
      </c>
      <c r="H95" s="1157"/>
      <c r="I95" s="99"/>
      <c r="J95" s="99"/>
      <c r="K95" s="99"/>
      <c r="L95" s="99"/>
      <c r="M95" s="99"/>
      <c r="N95" s="99"/>
    </row>
    <row r="96" spans="1:16" s="865" customFormat="1">
      <c r="A96" s="99"/>
      <c r="B96" s="1158" t="s">
        <v>699</v>
      </c>
      <c r="C96" s="1158"/>
      <c r="D96" s="1158"/>
      <c r="E96" s="1153"/>
      <c r="F96" s="1153"/>
      <c r="G96" s="1153"/>
      <c r="H96" s="1153"/>
      <c r="I96" s="99"/>
      <c r="J96" s="99"/>
      <c r="K96" s="99"/>
      <c r="L96" s="99"/>
      <c r="M96" s="99"/>
      <c r="N96" s="99"/>
    </row>
    <row r="97" spans="1:14" s="865" customFormat="1">
      <c r="A97" s="99"/>
      <c r="B97" s="1158" t="s">
        <v>1359</v>
      </c>
      <c r="C97" s="1158"/>
      <c r="D97" s="1158"/>
      <c r="E97" s="1153"/>
      <c r="F97" s="1153"/>
      <c r="G97" s="1153"/>
      <c r="H97" s="1153"/>
      <c r="I97" s="99"/>
      <c r="J97" s="99"/>
      <c r="K97" s="99"/>
      <c r="L97" s="99"/>
      <c r="M97" s="99"/>
      <c r="N97" s="99"/>
    </row>
    <row r="98" spans="1:14" s="865" customFormat="1">
      <c r="A98" s="99"/>
      <c r="B98" s="1159" t="s">
        <v>1318</v>
      </c>
      <c r="C98" s="1159"/>
      <c r="D98" s="1159"/>
      <c r="E98" s="1174">
        <f>SUM(E96:E97)</f>
        <v>0</v>
      </c>
      <c r="F98" s="1174"/>
      <c r="G98" s="1174">
        <f>SUM(G96:G97)</f>
        <v>0</v>
      </c>
      <c r="H98" s="1174"/>
      <c r="I98" s="99"/>
      <c r="J98" s="99"/>
      <c r="K98" s="99"/>
      <c r="L98" s="99"/>
      <c r="M98" s="99"/>
      <c r="N98" s="99"/>
    </row>
    <row r="100" spans="1:14" ht="15.75" customHeight="1">
      <c r="B100" s="1144" t="s">
        <v>1319</v>
      </c>
      <c r="C100" s="1144"/>
      <c r="D100" s="1144"/>
      <c r="E100" s="1144"/>
      <c r="F100" s="1144"/>
      <c r="G100" s="875"/>
      <c r="H100" s="64" t="s">
        <v>1241</v>
      </c>
    </row>
    <row r="101" spans="1:14" ht="30" customHeight="1">
      <c r="A101" s="904" t="s">
        <v>1320</v>
      </c>
      <c r="B101" s="904" t="s">
        <v>0</v>
      </c>
      <c r="C101" s="1142" t="s">
        <v>101</v>
      </c>
      <c r="D101" s="1143"/>
      <c r="E101" s="1142" t="s">
        <v>1321</v>
      </c>
      <c r="F101" s="1143"/>
      <c r="G101" s="1142" t="s">
        <v>1322</v>
      </c>
      <c r="H101" s="1143"/>
    </row>
    <row r="102" spans="1:14" ht="20.25" customHeight="1">
      <c r="A102" s="905"/>
      <c r="B102" s="905"/>
      <c r="C102" s="877" t="s">
        <v>1427</v>
      </c>
      <c r="D102" s="877" t="s">
        <v>1396</v>
      </c>
      <c r="E102" s="877" t="s">
        <v>1427</v>
      </c>
      <c r="F102" s="877" t="s">
        <v>1396</v>
      </c>
      <c r="G102" s="877" t="s">
        <v>1427</v>
      </c>
      <c r="H102" s="877" t="s">
        <v>1396</v>
      </c>
    </row>
    <row r="103" spans="1:14">
      <c r="A103" s="168" t="s">
        <v>706</v>
      </c>
      <c r="B103" s="878" t="s">
        <v>1324</v>
      </c>
      <c r="C103" s="886"/>
      <c r="D103" s="886"/>
      <c r="E103" s="886"/>
      <c r="F103" s="886"/>
      <c r="G103" s="886"/>
      <c r="H103" s="886"/>
    </row>
    <row r="104" spans="1:14">
      <c r="A104" s="168" t="s">
        <v>711</v>
      </c>
      <c r="B104" s="879" t="s">
        <v>1325</v>
      </c>
      <c r="C104" s="886"/>
      <c r="D104" s="886"/>
      <c r="E104" s="886"/>
      <c r="F104" s="886"/>
      <c r="G104" s="886"/>
      <c r="H104" s="886"/>
    </row>
    <row r="105" spans="1:14">
      <c r="A105" s="168" t="s">
        <v>333</v>
      </c>
      <c r="B105" s="878" t="s">
        <v>112</v>
      </c>
      <c r="C105" s="886"/>
      <c r="D105" s="886"/>
      <c r="E105" s="886"/>
      <c r="F105" s="886"/>
      <c r="G105" s="886"/>
      <c r="H105" s="886"/>
    </row>
    <row r="106" spans="1:14">
      <c r="A106" s="168" t="s">
        <v>334</v>
      </c>
      <c r="B106" s="878" t="s">
        <v>1326</v>
      </c>
      <c r="C106" s="886"/>
      <c r="D106" s="886"/>
      <c r="E106" s="886"/>
      <c r="F106" s="886"/>
      <c r="G106" s="886"/>
      <c r="H106" s="886"/>
    </row>
    <row r="107" spans="1:14">
      <c r="A107" s="168" t="s">
        <v>407</v>
      </c>
      <c r="B107" s="878" t="s">
        <v>1327</v>
      </c>
      <c r="C107" s="886"/>
      <c r="D107" s="886"/>
      <c r="E107" s="886"/>
      <c r="F107" s="886"/>
      <c r="G107" s="886"/>
      <c r="H107" s="886"/>
    </row>
    <row r="108" spans="1:14">
      <c r="A108" s="168" t="s">
        <v>1329</v>
      </c>
      <c r="B108" s="879" t="s">
        <v>1331</v>
      </c>
      <c r="C108" s="886"/>
      <c r="D108" s="886"/>
      <c r="E108" s="886"/>
      <c r="F108" s="886"/>
      <c r="G108" s="886"/>
      <c r="H108" s="886"/>
    </row>
    <row r="109" spans="1:14">
      <c r="A109" s="168"/>
      <c r="B109" s="878" t="s">
        <v>1332</v>
      </c>
      <c r="C109" s="886"/>
      <c r="D109" s="886"/>
      <c r="E109" s="886"/>
      <c r="F109" s="886"/>
      <c r="G109" s="886"/>
      <c r="H109" s="886"/>
    </row>
    <row r="110" spans="1:14">
      <c r="A110" s="168" t="s">
        <v>333</v>
      </c>
      <c r="B110" s="882" t="s">
        <v>1333</v>
      </c>
      <c r="C110" s="886"/>
      <c r="D110" s="886"/>
      <c r="E110" s="886"/>
      <c r="F110" s="886"/>
      <c r="G110" s="886"/>
      <c r="H110" s="886"/>
    </row>
    <row r="111" spans="1:14">
      <c r="A111" s="168" t="s">
        <v>334</v>
      </c>
      <c r="B111" s="882" t="s">
        <v>1334</v>
      </c>
      <c r="C111" s="886"/>
      <c r="D111" s="886"/>
      <c r="E111" s="886"/>
      <c r="F111" s="886"/>
      <c r="G111" s="886"/>
      <c r="H111" s="886"/>
    </row>
    <row r="112" spans="1:14" ht="31.5">
      <c r="A112" s="168" t="s">
        <v>407</v>
      </c>
      <c r="B112" s="878" t="s">
        <v>1335</v>
      </c>
      <c r="C112" s="893"/>
      <c r="D112" s="893"/>
      <c r="E112" s="894"/>
      <c r="F112" s="894"/>
      <c r="G112" s="893"/>
      <c r="H112" s="893"/>
    </row>
    <row r="113" spans="1:54" ht="31.5">
      <c r="A113" s="168"/>
      <c r="B113" s="879" t="s">
        <v>1360</v>
      </c>
      <c r="C113" s="895">
        <f>SUM(C105:C112)</f>
        <v>0</v>
      </c>
      <c r="D113" s="895">
        <f t="shared" ref="D113:H113" si="2">SUM(D105:D112)</f>
        <v>0</v>
      </c>
      <c r="E113" s="895">
        <f t="shared" si="2"/>
        <v>0</v>
      </c>
      <c r="F113" s="895">
        <f t="shared" si="2"/>
        <v>0</v>
      </c>
      <c r="G113" s="895">
        <f t="shared" si="2"/>
        <v>0</v>
      </c>
      <c r="H113" s="895">
        <f t="shared" si="2"/>
        <v>0</v>
      </c>
    </row>
    <row r="114" spans="1:54">
      <c r="A114" s="168" t="s">
        <v>1337</v>
      </c>
      <c r="B114" s="878" t="s">
        <v>47</v>
      </c>
      <c r="C114" s="893"/>
      <c r="D114" s="893"/>
      <c r="E114" s="894"/>
      <c r="F114" s="894"/>
      <c r="G114" s="893"/>
      <c r="H114" s="893"/>
    </row>
    <row r="115" spans="1:54">
      <c r="A115" s="168" t="s">
        <v>1338</v>
      </c>
      <c r="B115" s="878" t="s">
        <v>121</v>
      </c>
      <c r="C115" s="886"/>
      <c r="D115" s="886"/>
      <c r="E115" s="886"/>
      <c r="F115" s="886"/>
      <c r="G115" s="886"/>
      <c r="H115" s="886"/>
    </row>
    <row r="116" spans="1:54" ht="16.5" thickBot="1">
      <c r="A116" s="101"/>
      <c r="B116" s="883" t="s">
        <v>1357</v>
      </c>
      <c r="C116" s="892">
        <f>+C103+C113+C114+C115</f>
        <v>0</v>
      </c>
      <c r="D116" s="892">
        <f t="shared" ref="D116:H116" si="3">+D103+D113+D114+D115</f>
        <v>0</v>
      </c>
      <c r="E116" s="892">
        <f t="shared" si="3"/>
        <v>0</v>
      </c>
      <c r="F116" s="892">
        <f t="shared" si="3"/>
        <v>0</v>
      </c>
      <c r="G116" s="892">
        <f t="shared" si="3"/>
        <v>0</v>
      </c>
      <c r="H116" s="892">
        <f t="shared" si="3"/>
        <v>0</v>
      </c>
    </row>
    <row r="118" spans="1:54">
      <c r="A118" s="100"/>
      <c r="B118" s="1144" t="s">
        <v>1361</v>
      </c>
      <c r="C118" s="1144"/>
      <c r="D118" s="1144"/>
      <c r="E118" s="1144"/>
      <c r="H118" s="64" t="s">
        <v>1241</v>
      </c>
    </row>
    <row r="119" spans="1:54">
      <c r="B119" s="1157" t="s">
        <v>1315</v>
      </c>
      <c r="C119" s="1157"/>
      <c r="D119" s="1157"/>
      <c r="E119" s="1171" t="s">
        <v>1152</v>
      </c>
      <c r="F119" s="1171"/>
      <c r="G119" s="1173" t="s">
        <v>1316</v>
      </c>
      <c r="H119" s="1173"/>
      <c r="L119" s="99"/>
      <c r="M119" s="99"/>
      <c r="N119" s="99"/>
      <c r="AZ119" s="865"/>
      <c r="BA119" s="865"/>
      <c r="BB119" s="865"/>
    </row>
    <row r="120" spans="1:54">
      <c r="B120" s="1158" t="s">
        <v>699</v>
      </c>
      <c r="C120" s="1158"/>
      <c r="D120" s="1158"/>
      <c r="E120" s="1153"/>
      <c r="F120" s="1153"/>
      <c r="G120" s="1153"/>
      <c r="H120" s="1153"/>
      <c r="L120" s="99"/>
      <c r="M120" s="99"/>
      <c r="N120" s="99"/>
      <c r="AZ120" s="865"/>
      <c r="BA120" s="865"/>
      <c r="BB120" s="865"/>
    </row>
    <row r="121" spans="1:54">
      <c r="B121" s="1158" t="s">
        <v>1359</v>
      </c>
      <c r="C121" s="1158"/>
      <c r="D121" s="1158"/>
      <c r="E121" s="1153"/>
      <c r="F121" s="1153"/>
      <c r="G121" s="1153"/>
      <c r="H121" s="1153"/>
      <c r="L121" s="99"/>
      <c r="M121" s="99"/>
      <c r="N121" s="99"/>
      <c r="AZ121" s="865"/>
      <c r="BA121" s="865"/>
      <c r="BB121" s="865"/>
    </row>
    <row r="122" spans="1:54">
      <c r="B122" s="1159" t="s">
        <v>1318</v>
      </c>
      <c r="C122" s="1159"/>
      <c r="D122" s="1159"/>
      <c r="E122" s="1172">
        <f>SUM(E120:E121)</f>
        <v>0</v>
      </c>
      <c r="F122" s="1172"/>
      <c r="G122" s="1172">
        <f>SUM(G120:G121)</f>
        <v>0</v>
      </c>
      <c r="H122" s="1172"/>
      <c r="L122" s="99"/>
      <c r="M122" s="99"/>
      <c r="N122" s="99"/>
      <c r="AZ122" s="865"/>
      <c r="BA122" s="865"/>
      <c r="BB122" s="865"/>
    </row>
    <row r="124" spans="1:54">
      <c r="B124" s="1144" t="s">
        <v>1319</v>
      </c>
      <c r="C124" s="1144"/>
      <c r="D124" s="1144"/>
      <c r="E124" s="1144"/>
      <c r="F124" s="1144"/>
      <c r="H124" s="64" t="s">
        <v>1241</v>
      </c>
    </row>
    <row r="125" spans="1:54" ht="33" customHeight="1">
      <c r="A125" s="904" t="s">
        <v>1320</v>
      </c>
      <c r="B125" s="904" t="s">
        <v>0</v>
      </c>
      <c r="C125" s="1142" t="s">
        <v>101</v>
      </c>
      <c r="D125" s="1143"/>
      <c r="E125" s="1142" t="s">
        <v>1321</v>
      </c>
      <c r="F125" s="1143"/>
      <c r="G125" s="1142" t="s">
        <v>1322</v>
      </c>
      <c r="H125" s="1143"/>
    </row>
    <row r="126" spans="1:54" ht="21" customHeight="1">
      <c r="A126" s="905"/>
      <c r="B126" s="905"/>
      <c r="C126" s="877" t="s">
        <v>1396</v>
      </c>
      <c r="D126" s="877" t="s">
        <v>1323</v>
      </c>
      <c r="E126" s="877" t="s">
        <v>1396</v>
      </c>
      <c r="F126" s="877" t="s">
        <v>1323</v>
      </c>
      <c r="G126" s="877" t="s">
        <v>1396</v>
      </c>
      <c r="H126" s="877" t="s">
        <v>1323</v>
      </c>
    </row>
    <row r="127" spans="1:54">
      <c r="A127" s="168" t="s">
        <v>706</v>
      </c>
      <c r="B127" s="878" t="s">
        <v>1324</v>
      </c>
      <c r="C127" s="886"/>
      <c r="D127" s="886"/>
      <c r="E127" s="886"/>
      <c r="F127" s="886"/>
      <c r="G127" s="886"/>
      <c r="H127" s="886"/>
    </row>
    <row r="128" spans="1:54">
      <c r="A128" s="168" t="s">
        <v>711</v>
      </c>
      <c r="B128" s="879" t="s">
        <v>1325</v>
      </c>
      <c r="C128" s="886"/>
      <c r="D128" s="886"/>
      <c r="E128" s="886"/>
      <c r="F128" s="886"/>
      <c r="G128" s="886"/>
      <c r="H128" s="886"/>
    </row>
    <row r="129" spans="1:16">
      <c r="A129" s="168" t="s">
        <v>333</v>
      </c>
      <c r="B129" s="878" t="s">
        <v>112</v>
      </c>
      <c r="C129" s="886"/>
      <c r="D129" s="886"/>
      <c r="E129" s="886"/>
      <c r="F129" s="886"/>
      <c r="G129" s="886"/>
      <c r="H129" s="886"/>
    </row>
    <row r="130" spans="1:16">
      <c r="A130" s="168" t="s">
        <v>334</v>
      </c>
      <c r="B130" s="878" t="s">
        <v>1326</v>
      </c>
      <c r="C130" s="886"/>
      <c r="D130" s="886"/>
      <c r="E130" s="886"/>
      <c r="F130" s="886"/>
      <c r="G130" s="886"/>
      <c r="H130" s="886"/>
    </row>
    <row r="131" spans="1:16">
      <c r="A131" s="168" t="s">
        <v>407</v>
      </c>
      <c r="B131" s="878" t="s">
        <v>1327</v>
      </c>
      <c r="C131" s="886"/>
      <c r="D131" s="886"/>
      <c r="E131" s="886"/>
      <c r="F131" s="886"/>
      <c r="G131" s="886"/>
      <c r="H131" s="886"/>
    </row>
    <row r="132" spans="1:16">
      <c r="A132" s="168" t="s">
        <v>1329</v>
      </c>
      <c r="B132" s="879" t="s">
        <v>1331</v>
      </c>
      <c r="C132" s="886"/>
      <c r="D132" s="886"/>
      <c r="E132" s="886"/>
      <c r="F132" s="886"/>
      <c r="G132" s="886"/>
      <c r="H132" s="886"/>
    </row>
    <row r="133" spans="1:16">
      <c r="A133" s="168"/>
      <c r="B133" s="878" t="s">
        <v>1332</v>
      </c>
      <c r="C133" s="886"/>
      <c r="D133" s="886"/>
      <c r="E133" s="886"/>
      <c r="F133" s="886"/>
      <c r="G133" s="886"/>
      <c r="H133" s="886"/>
    </row>
    <row r="134" spans="1:16">
      <c r="A134" s="168" t="s">
        <v>333</v>
      </c>
      <c r="B134" s="882" t="s">
        <v>1333</v>
      </c>
      <c r="C134" s="886"/>
      <c r="D134" s="886"/>
      <c r="E134" s="886"/>
      <c r="F134" s="886"/>
      <c r="G134" s="886"/>
      <c r="H134" s="886"/>
    </row>
    <row r="135" spans="1:16">
      <c r="A135" s="168" t="s">
        <v>334</v>
      </c>
      <c r="B135" s="882" t="s">
        <v>1334</v>
      </c>
      <c r="C135" s="886"/>
      <c r="D135" s="886"/>
      <c r="E135" s="886"/>
      <c r="F135" s="886"/>
      <c r="G135" s="886"/>
      <c r="H135" s="886"/>
    </row>
    <row r="136" spans="1:16" ht="31.5">
      <c r="A136" s="168" t="s">
        <v>407</v>
      </c>
      <c r="B136" s="878" t="s">
        <v>1335</v>
      </c>
      <c r="C136" s="893"/>
      <c r="D136" s="893"/>
      <c r="E136" s="894"/>
      <c r="F136" s="894"/>
      <c r="G136" s="893"/>
      <c r="H136" s="893"/>
    </row>
    <row r="137" spans="1:16" ht="31.5">
      <c r="A137" s="168"/>
      <c r="B137" s="879" t="s">
        <v>1362</v>
      </c>
      <c r="C137" s="896">
        <f>SUM(C129:C136)</f>
        <v>0</v>
      </c>
      <c r="D137" s="896">
        <f t="shared" ref="D137:H137" si="4">SUM(D129:D136)</f>
        <v>0</v>
      </c>
      <c r="E137" s="896">
        <f t="shared" si="4"/>
        <v>0</v>
      </c>
      <c r="F137" s="896">
        <f t="shared" si="4"/>
        <v>0</v>
      </c>
      <c r="G137" s="896">
        <f t="shared" si="4"/>
        <v>0</v>
      </c>
      <c r="H137" s="896">
        <f t="shared" si="4"/>
        <v>0</v>
      </c>
    </row>
    <row r="138" spans="1:16">
      <c r="A138" s="168" t="s">
        <v>1337</v>
      </c>
      <c r="B138" s="878" t="s">
        <v>47</v>
      </c>
      <c r="C138" s="893"/>
      <c r="D138" s="893"/>
      <c r="E138" s="894"/>
      <c r="F138" s="894"/>
      <c r="G138" s="893"/>
      <c r="H138" s="893"/>
    </row>
    <row r="139" spans="1:16">
      <c r="A139" s="168" t="s">
        <v>1338</v>
      </c>
      <c r="B139" s="878" t="s">
        <v>121</v>
      </c>
      <c r="C139" s="886"/>
      <c r="D139" s="886"/>
      <c r="E139" s="886"/>
      <c r="F139" s="886"/>
      <c r="G139" s="886"/>
      <c r="H139" s="886"/>
    </row>
    <row r="140" spans="1:16" ht="16.5" thickBot="1">
      <c r="A140" s="101"/>
      <c r="B140" s="883" t="s">
        <v>1357</v>
      </c>
      <c r="C140" s="897">
        <f>+C127+C137+C138+C139</f>
        <v>0</v>
      </c>
      <c r="D140" s="897">
        <f t="shared" ref="D140:H140" si="5">+D127+D137+D138+D139</f>
        <v>0</v>
      </c>
      <c r="E140" s="897">
        <f t="shared" si="5"/>
        <v>0</v>
      </c>
      <c r="F140" s="897">
        <f t="shared" si="5"/>
        <v>0</v>
      </c>
      <c r="G140" s="897">
        <f t="shared" si="5"/>
        <v>0</v>
      </c>
      <c r="H140" s="897">
        <f t="shared" si="5"/>
        <v>0</v>
      </c>
    </row>
    <row r="142" spans="1:16" s="865" customFormat="1">
      <c r="A142" s="100" t="s">
        <v>1338</v>
      </c>
      <c r="B142" s="100" t="s">
        <v>1363</v>
      </c>
      <c r="C142" s="99"/>
      <c r="D142" s="99"/>
      <c r="E142" s="99"/>
      <c r="F142" s="99"/>
      <c r="G142" s="99"/>
      <c r="H142" s="99"/>
      <c r="I142" s="99"/>
      <c r="J142" s="99"/>
      <c r="K142" s="99"/>
    </row>
    <row r="143" spans="1:16" s="865" customFormat="1" ht="83.25" customHeight="1">
      <c r="A143" s="99"/>
      <c r="B143" s="1165" t="s">
        <v>1284</v>
      </c>
      <c r="C143" s="1165"/>
      <c r="D143" s="1165"/>
      <c r="E143" s="1165"/>
      <c r="F143" s="1165"/>
      <c r="G143" s="1165"/>
      <c r="H143" s="1165"/>
      <c r="I143" s="622"/>
      <c r="J143" s="830"/>
      <c r="K143" s="830"/>
      <c r="L143" s="830"/>
      <c r="M143" s="830"/>
      <c r="N143" s="830"/>
      <c r="O143" s="830"/>
      <c r="P143" s="830"/>
    </row>
    <row r="144" spans="1:16" ht="35.25" customHeight="1">
      <c r="B144" s="1139" t="s">
        <v>1429</v>
      </c>
      <c r="C144" s="1139"/>
      <c r="D144" s="1139"/>
      <c r="E144" s="1139"/>
      <c r="F144" s="1139"/>
      <c r="G144" s="1139"/>
      <c r="H144" s="1139"/>
      <c r="J144" s="830"/>
      <c r="K144" s="830"/>
      <c r="L144" s="830"/>
      <c r="M144" s="830"/>
      <c r="N144" s="830"/>
      <c r="O144" s="830"/>
      <c r="P144" s="830"/>
    </row>
    <row r="146" spans="1:14" s="865" customFormat="1">
      <c r="A146" s="100" t="s">
        <v>1340</v>
      </c>
      <c r="B146" s="898" t="s">
        <v>1364</v>
      </c>
      <c r="C146" s="99"/>
      <c r="D146" s="99"/>
      <c r="E146" s="99"/>
      <c r="F146" s="99"/>
      <c r="G146" s="99"/>
      <c r="H146" s="99"/>
      <c r="I146" s="99"/>
      <c r="J146" s="99"/>
      <c r="K146" s="99"/>
    </row>
    <row r="147" spans="1:14" s="865" customFormat="1">
      <c r="A147" s="99"/>
      <c r="B147" s="99" t="s">
        <v>1365</v>
      </c>
      <c r="C147" s="99"/>
      <c r="D147" s="99"/>
      <c r="E147" s="99"/>
      <c r="F147" s="99"/>
      <c r="G147" s="99"/>
      <c r="H147" s="99"/>
      <c r="I147" s="99"/>
      <c r="J147" s="99"/>
      <c r="K147" s="99"/>
    </row>
    <row r="148" spans="1:14" s="865" customFormat="1">
      <c r="A148" s="541" t="s">
        <v>1366</v>
      </c>
      <c r="B148" s="1176" t="s">
        <v>0</v>
      </c>
      <c r="C148" s="1176"/>
      <c r="D148" s="1176"/>
      <c r="E148" s="1176" t="s">
        <v>1409</v>
      </c>
      <c r="F148" s="1176"/>
      <c r="G148" s="1176" t="s">
        <v>1157</v>
      </c>
      <c r="H148" s="1176"/>
      <c r="I148" s="99"/>
      <c r="J148" s="99"/>
      <c r="K148" s="99"/>
      <c r="L148" s="99"/>
      <c r="M148" s="99"/>
      <c r="N148" s="99"/>
    </row>
    <row r="149" spans="1:14" s="865" customFormat="1">
      <c r="A149" s="168">
        <v>1</v>
      </c>
      <c r="B149" s="1187" t="s">
        <v>1367</v>
      </c>
      <c r="C149" s="1187"/>
      <c r="D149" s="1187"/>
      <c r="E149" s="1177"/>
      <c r="F149" s="1177"/>
      <c r="G149" s="1177"/>
      <c r="H149" s="1177"/>
      <c r="I149" s="99"/>
      <c r="J149" s="99"/>
      <c r="K149" s="99"/>
      <c r="L149" s="99"/>
      <c r="M149" s="99"/>
      <c r="N149" s="99"/>
    </row>
    <row r="150" spans="1:14" s="865" customFormat="1">
      <c r="A150" s="168">
        <v>2</v>
      </c>
      <c r="B150" s="1187" t="s">
        <v>1368</v>
      </c>
      <c r="C150" s="1187"/>
      <c r="D150" s="1187"/>
      <c r="E150" s="1175"/>
      <c r="F150" s="1175"/>
      <c r="G150" s="1186"/>
      <c r="H150" s="1186"/>
      <c r="I150" s="99"/>
      <c r="J150" s="99"/>
      <c r="K150" s="99"/>
      <c r="L150" s="99"/>
      <c r="M150" s="99"/>
      <c r="N150" s="99"/>
    </row>
    <row r="151" spans="1:14" s="865" customFormat="1">
      <c r="A151" s="168">
        <v>3</v>
      </c>
      <c r="B151" s="1187" t="s">
        <v>1369</v>
      </c>
      <c r="C151" s="1187"/>
      <c r="D151" s="1187"/>
      <c r="E151" s="1175"/>
      <c r="F151" s="1175"/>
      <c r="G151" s="1186"/>
      <c r="H151" s="1186"/>
      <c r="I151" s="99"/>
      <c r="J151" s="99"/>
      <c r="K151" s="99"/>
      <c r="L151" s="99"/>
      <c r="M151" s="99"/>
      <c r="N151" s="99"/>
    </row>
    <row r="152" spans="1:14" s="865" customFormat="1">
      <c r="A152" s="435"/>
      <c r="B152" s="99"/>
      <c r="C152" s="99"/>
      <c r="D152" s="99"/>
      <c r="E152" s="99"/>
      <c r="F152" s="99"/>
      <c r="G152" s="99"/>
      <c r="H152" s="99"/>
      <c r="I152" s="99"/>
      <c r="J152" s="99"/>
      <c r="K152" s="99"/>
    </row>
    <row r="153" spans="1:14" s="865" customFormat="1" ht="33.75" customHeight="1">
      <c r="A153" s="872" t="s">
        <v>1370</v>
      </c>
      <c r="B153" s="1145" t="s">
        <v>1371</v>
      </c>
      <c r="C153" s="1145"/>
      <c r="D153" s="1145"/>
      <c r="E153" s="1145"/>
      <c r="F153" s="1145"/>
      <c r="G153" s="1145"/>
      <c r="H153" s="1145"/>
      <c r="I153" s="899"/>
      <c r="J153" s="899"/>
      <c r="K153" s="899"/>
    </row>
    <row r="154" spans="1:14" s="865" customFormat="1" ht="44.25" customHeight="1">
      <c r="A154" s="872" t="s">
        <v>1372</v>
      </c>
      <c r="B154" s="1145" t="s">
        <v>1398</v>
      </c>
      <c r="C154" s="1145"/>
      <c r="D154" s="1145"/>
      <c r="E154" s="1145"/>
      <c r="F154" s="1145"/>
      <c r="G154" s="1145"/>
      <c r="H154" s="1145"/>
      <c r="I154" s="899"/>
      <c r="J154" s="899"/>
      <c r="K154" s="899"/>
    </row>
    <row r="155" spans="1:14" s="865" customFormat="1" ht="30" customHeight="1">
      <c r="A155" s="872" t="s">
        <v>1373</v>
      </c>
      <c r="B155" s="1193" t="s">
        <v>1374</v>
      </c>
      <c r="C155" s="1193"/>
      <c r="D155" s="1193"/>
      <c r="E155" s="1193"/>
      <c r="F155" s="1193"/>
      <c r="G155" s="1193"/>
      <c r="H155" s="1193"/>
      <c r="I155" s="900"/>
      <c r="J155" s="900"/>
      <c r="K155" s="900"/>
    </row>
    <row r="157" spans="1:14" s="865" customFormat="1">
      <c r="A157" s="99" t="s">
        <v>1341</v>
      </c>
      <c r="B157" s="100" t="s">
        <v>138</v>
      </c>
      <c r="C157" s="99"/>
      <c r="D157" s="99"/>
      <c r="E157" s="99"/>
      <c r="F157" s="99"/>
      <c r="G157" s="99"/>
      <c r="H157" s="99"/>
      <c r="I157" s="99"/>
      <c r="J157" s="99"/>
      <c r="K157" s="99"/>
    </row>
    <row r="158" spans="1:14" s="865" customFormat="1" ht="51.75" customHeight="1">
      <c r="A158" s="99"/>
      <c r="B158" s="1145" t="s">
        <v>1375</v>
      </c>
      <c r="C158" s="1145"/>
      <c r="D158" s="1145"/>
      <c r="E158" s="1145"/>
      <c r="F158" s="1145"/>
      <c r="G158" s="1145"/>
      <c r="H158" s="1145"/>
      <c r="I158" s="899"/>
      <c r="J158" s="899"/>
      <c r="K158" s="899"/>
    </row>
    <row r="159" spans="1:14" s="865" customFormat="1">
      <c r="A159" s="99"/>
      <c r="B159" s="1184" t="s">
        <v>1415</v>
      </c>
      <c r="C159" s="1184"/>
      <c r="D159" s="1184"/>
      <c r="E159" s="1184"/>
      <c r="F159" s="1184"/>
      <c r="G159" s="1184"/>
      <c r="H159" s="1184"/>
      <c r="I159" s="99"/>
      <c r="J159" s="99"/>
      <c r="K159" s="99"/>
    </row>
    <row r="160" spans="1:14" s="865" customFormat="1" ht="47.25" customHeight="1">
      <c r="A160" s="99"/>
      <c r="B160" s="1161" t="s">
        <v>139</v>
      </c>
      <c r="C160" s="1178" t="s">
        <v>140</v>
      </c>
      <c r="D160" s="1179"/>
      <c r="E160" s="855" t="s">
        <v>21</v>
      </c>
      <c r="F160" s="855" t="s">
        <v>1376</v>
      </c>
      <c r="G160" s="855" t="s">
        <v>110</v>
      </c>
      <c r="H160" s="855" t="s">
        <v>274</v>
      </c>
      <c r="I160" s="99"/>
      <c r="J160" s="99"/>
      <c r="K160" s="99"/>
      <c r="L160" s="99"/>
    </row>
    <row r="161" spans="1:12" s="865" customFormat="1" ht="15.75" customHeight="1">
      <c r="A161" s="99"/>
      <c r="B161" s="1162"/>
      <c r="C161" s="1180"/>
      <c r="D161" s="1181"/>
      <c r="E161" s="856" t="s">
        <v>99</v>
      </c>
      <c r="F161" s="1163" t="s">
        <v>100</v>
      </c>
      <c r="G161" s="1164"/>
      <c r="H161" s="1164"/>
      <c r="I161" s="99"/>
      <c r="J161" s="99"/>
      <c r="K161" s="99"/>
      <c r="L161" s="99"/>
    </row>
    <row r="162" spans="1:12" s="865" customFormat="1">
      <c r="A162" s="99"/>
      <c r="B162" s="1188" t="s">
        <v>141</v>
      </c>
      <c r="C162" s="1182">
        <v>5.0000000000000001E-3</v>
      </c>
      <c r="D162" s="1183"/>
      <c r="E162" s="886"/>
      <c r="F162" s="886"/>
      <c r="G162" s="886"/>
      <c r="H162" s="886"/>
      <c r="I162" s="99"/>
      <c r="J162" s="99"/>
      <c r="K162" s="99"/>
      <c r="L162" s="99"/>
    </row>
    <row r="163" spans="1:12" s="865" customFormat="1">
      <c r="A163" s="99"/>
      <c r="B163" s="1189"/>
      <c r="C163" s="1182">
        <v>-5.0000000000000001E-3</v>
      </c>
      <c r="D163" s="1183"/>
      <c r="E163" s="886"/>
      <c r="F163" s="886"/>
      <c r="G163" s="886"/>
      <c r="H163" s="886"/>
      <c r="I163" s="99"/>
      <c r="J163" s="99"/>
      <c r="K163" s="99"/>
      <c r="L163" s="99"/>
    </row>
    <row r="164" spans="1:12" s="865" customFormat="1">
      <c r="A164" s="99"/>
      <c r="B164" s="1190" t="s">
        <v>142</v>
      </c>
      <c r="C164" s="1182">
        <v>5.0000000000000001E-3</v>
      </c>
      <c r="D164" s="1183"/>
      <c r="E164" s="886"/>
      <c r="F164" s="886"/>
      <c r="G164" s="886"/>
      <c r="H164" s="886"/>
      <c r="I164" s="99"/>
      <c r="J164" s="99"/>
      <c r="K164" s="99"/>
      <c r="L164" s="99"/>
    </row>
    <row r="165" spans="1:12" s="865" customFormat="1">
      <c r="A165" s="99"/>
      <c r="B165" s="1191"/>
      <c r="C165" s="1182">
        <v>-5.0000000000000001E-3</v>
      </c>
      <c r="D165" s="1183"/>
      <c r="E165" s="886"/>
      <c r="F165" s="886"/>
      <c r="G165" s="886"/>
      <c r="H165" s="886"/>
      <c r="I165" s="99"/>
      <c r="J165" s="99"/>
      <c r="K165" s="99"/>
      <c r="L165" s="99"/>
    </row>
    <row r="166" spans="1:12" s="865" customFormat="1">
      <c r="A166" s="99"/>
      <c r="B166" s="1192" t="s">
        <v>1369</v>
      </c>
      <c r="C166" s="1182">
        <v>5.0000000000000001E-3</v>
      </c>
      <c r="D166" s="1183"/>
      <c r="E166" s="886"/>
      <c r="F166" s="886"/>
      <c r="G166" s="886"/>
      <c r="H166" s="886"/>
      <c r="I166" s="99"/>
      <c r="J166" s="99"/>
      <c r="K166" s="99"/>
      <c r="L166" s="99"/>
    </row>
    <row r="167" spans="1:12" s="865" customFormat="1">
      <c r="A167" s="99"/>
      <c r="B167" s="1192"/>
      <c r="C167" s="1182">
        <v>-5.0000000000000001E-3</v>
      </c>
      <c r="D167" s="1183"/>
      <c r="E167" s="886"/>
      <c r="F167" s="886"/>
      <c r="G167" s="886"/>
      <c r="H167" s="886"/>
      <c r="I167" s="99"/>
      <c r="J167" s="99"/>
      <c r="K167" s="99"/>
      <c r="L167" s="99"/>
    </row>
    <row r="168" spans="1:12" s="865" customFormat="1">
      <c r="A168" s="99"/>
      <c r="B168" s="901"/>
      <c r="C168" s="857"/>
      <c r="D168" s="28"/>
      <c r="E168" s="858"/>
      <c r="F168" s="28"/>
      <c r="G168" s="28"/>
      <c r="H168" s="99"/>
      <c r="I168" s="99"/>
      <c r="J168" s="99"/>
      <c r="K168" s="99"/>
    </row>
    <row r="169" spans="1:12" s="865" customFormat="1" ht="15.75" customHeight="1">
      <c r="A169" s="99"/>
      <c r="B169" s="1185" t="s">
        <v>1401</v>
      </c>
      <c r="C169" s="1185"/>
      <c r="D169" s="1185"/>
      <c r="E169" s="1185"/>
      <c r="F169" s="1185"/>
      <c r="G169" s="1185"/>
      <c r="H169" s="1185"/>
      <c r="I169" s="99"/>
      <c r="J169" s="99"/>
      <c r="K169" s="99"/>
    </row>
    <row r="170" spans="1:12" s="865" customFormat="1" ht="47.25" customHeight="1">
      <c r="A170" s="99"/>
      <c r="B170" s="1161" t="s">
        <v>139</v>
      </c>
      <c r="C170" s="1178" t="s">
        <v>140</v>
      </c>
      <c r="D170" s="1179"/>
      <c r="E170" s="855" t="s">
        <v>21</v>
      </c>
      <c r="F170" s="855" t="s">
        <v>1376</v>
      </c>
      <c r="G170" s="855" t="s">
        <v>110</v>
      </c>
      <c r="H170" s="855" t="s">
        <v>274</v>
      </c>
      <c r="I170" s="99"/>
      <c r="J170" s="99"/>
      <c r="K170" s="99"/>
      <c r="L170" s="99"/>
    </row>
    <row r="171" spans="1:12" s="865" customFormat="1">
      <c r="A171" s="99"/>
      <c r="B171" s="1162"/>
      <c r="C171" s="1180"/>
      <c r="D171" s="1181"/>
      <c r="E171" s="856" t="s">
        <v>99</v>
      </c>
      <c r="F171" s="1163" t="s">
        <v>100</v>
      </c>
      <c r="G171" s="1164"/>
      <c r="H171" s="1164"/>
      <c r="I171" s="99"/>
      <c r="J171" s="99"/>
      <c r="K171" s="99"/>
      <c r="L171" s="99"/>
    </row>
    <row r="172" spans="1:12" s="865" customFormat="1">
      <c r="A172" s="99"/>
      <c r="B172" s="1188" t="s">
        <v>141</v>
      </c>
      <c r="C172" s="1182">
        <v>5.0000000000000001E-3</v>
      </c>
      <c r="D172" s="1183"/>
      <c r="E172" s="886"/>
      <c r="F172" s="886"/>
      <c r="G172" s="886"/>
      <c r="H172" s="886"/>
      <c r="I172" s="99"/>
      <c r="J172" s="99"/>
      <c r="K172" s="99"/>
      <c r="L172" s="99"/>
    </row>
    <row r="173" spans="1:12" s="865" customFormat="1">
      <c r="A173" s="99"/>
      <c r="B173" s="1189"/>
      <c r="C173" s="1182">
        <v>-5.0000000000000001E-3</v>
      </c>
      <c r="D173" s="1183"/>
      <c r="E173" s="886"/>
      <c r="F173" s="886"/>
      <c r="G173" s="886"/>
      <c r="H173" s="886"/>
      <c r="I173" s="99"/>
      <c r="J173" s="99"/>
      <c r="K173" s="99"/>
      <c r="L173" s="99"/>
    </row>
    <row r="174" spans="1:12" s="865" customFormat="1">
      <c r="A174" s="99"/>
      <c r="B174" s="1190" t="s">
        <v>142</v>
      </c>
      <c r="C174" s="1182">
        <v>5.0000000000000001E-3</v>
      </c>
      <c r="D174" s="1183"/>
      <c r="E174" s="886"/>
      <c r="F174" s="886"/>
      <c r="G174" s="886"/>
      <c r="H174" s="886"/>
      <c r="I174" s="99"/>
      <c r="J174" s="99"/>
      <c r="K174" s="99"/>
      <c r="L174" s="99"/>
    </row>
    <row r="175" spans="1:12" s="865" customFormat="1">
      <c r="A175" s="99"/>
      <c r="B175" s="1191"/>
      <c r="C175" s="1182">
        <v>-5.0000000000000001E-3</v>
      </c>
      <c r="D175" s="1183"/>
      <c r="E175" s="886"/>
      <c r="F175" s="886"/>
      <c r="G175" s="886"/>
      <c r="H175" s="886"/>
      <c r="I175" s="99"/>
      <c r="J175" s="99"/>
      <c r="K175" s="99"/>
      <c r="L175" s="99"/>
    </row>
    <row r="176" spans="1:12" s="865" customFormat="1">
      <c r="A176" s="99"/>
      <c r="B176" s="1192" t="s">
        <v>1369</v>
      </c>
      <c r="C176" s="1182">
        <v>5.0000000000000001E-3</v>
      </c>
      <c r="D176" s="1183"/>
      <c r="E176" s="886"/>
      <c r="F176" s="886"/>
      <c r="G176" s="886"/>
      <c r="H176" s="886"/>
      <c r="I176" s="99"/>
      <c r="J176" s="99"/>
      <c r="K176" s="99"/>
      <c r="L176" s="99"/>
    </row>
    <row r="177" spans="1:12" s="865" customFormat="1">
      <c r="A177" s="99"/>
      <c r="B177" s="1192"/>
      <c r="C177" s="1182">
        <v>-5.0000000000000001E-3</v>
      </c>
      <c r="D177" s="1183"/>
      <c r="E177" s="886"/>
      <c r="F177" s="886"/>
      <c r="G177" s="886"/>
      <c r="H177" s="886"/>
      <c r="I177" s="99"/>
      <c r="J177" s="99"/>
      <c r="K177" s="99"/>
      <c r="L177" s="99"/>
    </row>
    <row r="178" spans="1:12" s="865" customFormat="1">
      <c r="A178" s="99"/>
      <c r="B178" s="901"/>
      <c r="C178" s="857"/>
      <c r="D178" s="28"/>
      <c r="E178" s="858"/>
      <c r="F178" s="28"/>
      <c r="G178" s="28"/>
      <c r="H178" s="99"/>
      <c r="I178" s="99"/>
      <c r="J178" s="99"/>
      <c r="K178" s="99"/>
    </row>
    <row r="179" spans="1:12" s="865" customFormat="1" ht="34.5" customHeight="1">
      <c r="A179" s="99"/>
      <c r="B179" s="1200" t="s">
        <v>1399</v>
      </c>
      <c r="C179" s="1200"/>
      <c r="D179" s="1200"/>
      <c r="E179" s="1200"/>
      <c r="F179" s="1200"/>
      <c r="G179" s="1200"/>
      <c r="H179" s="1200"/>
      <c r="I179" s="901"/>
      <c r="J179" s="901"/>
      <c r="K179" s="901"/>
    </row>
    <row r="180" spans="1:12" s="865" customFormat="1" ht="36" customHeight="1">
      <c r="A180" s="99"/>
      <c r="B180" s="1200" t="s">
        <v>1377</v>
      </c>
      <c r="C180" s="1200"/>
      <c r="D180" s="1200"/>
      <c r="E180" s="1200"/>
      <c r="F180" s="1200"/>
      <c r="G180" s="1200"/>
      <c r="H180" s="1200"/>
      <c r="I180" s="99"/>
      <c r="J180" s="99"/>
      <c r="K180" s="99"/>
    </row>
    <row r="181" spans="1:12" s="865" customFormat="1">
      <c r="A181" s="99"/>
      <c r="B181" s="901"/>
      <c r="C181" s="857"/>
      <c r="D181" s="28"/>
      <c r="E181" s="858"/>
      <c r="F181" s="28"/>
      <c r="G181" s="28"/>
      <c r="H181" s="99"/>
      <c r="I181" s="99"/>
      <c r="J181" s="99"/>
      <c r="K181" s="99"/>
    </row>
    <row r="182" spans="1:12" s="865" customFormat="1">
      <c r="A182" s="99" t="s">
        <v>1378</v>
      </c>
      <c r="B182" s="100" t="s">
        <v>1379</v>
      </c>
      <c r="C182" s="99"/>
      <c r="D182" s="99"/>
      <c r="E182" s="99"/>
      <c r="F182" s="99"/>
      <c r="G182" s="99"/>
      <c r="H182" s="99"/>
      <c r="I182" s="99"/>
      <c r="J182" s="99"/>
      <c r="K182" s="99"/>
    </row>
    <row r="183" spans="1:12" s="865" customFormat="1" ht="30.75" customHeight="1">
      <c r="A183" s="99"/>
      <c r="B183" s="1195" t="s">
        <v>1380</v>
      </c>
      <c r="C183" s="1195"/>
      <c r="D183" s="1195"/>
      <c r="E183" s="1195"/>
      <c r="F183" s="1195"/>
      <c r="G183" s="1195"/>
      <c r="H183" s="1195"/>
      <c r="I183" s="99"/>
      <c r="J183" s="99"/>
      <c r="K183" s="99"/>
    </row>
    <row r="184" spans="1:12" ht="31.5" customHeight="1">
      <c r="A184" s="902">
        <v>1</v>
      </c>
      <c r="B184" s="1195" t="s">
        <v>1402</v>
      </c>
      <c r="C184" s="1195"/>
      <c r="D184" s="1195"/>
      <c r="E184" s="1195"/>
      <c r="F184" s="1195"/>
      <c r="G184" s="1195"/>
      <c r="H184" s="1195"/>
    </row>
    <row r="186" spans="1:12" ht="28.5" customHeight="1">
      <c r="A186" s="902">
        <v>2</v>
      </c>
      <c r="B186" s="1199" t="s">
        <v>1392</v>
      </c>
      <c r="C186" s="1199"/>
      <c r="D186" s="1199"/>
      <c r="E186" s="1199"/>
      <c r="F186" s="1199"/>
      <c r="G186" s="1199"/>
      <c r="H186" s="1199"/>
    </row>
    <row r="188" spans="1:12">
      <c r="A188" s="99">
        <v>3</v>
      </c>
      <c r="B188" s="1194" t="s">
        <v>1403</v>
      </c>
      <c r="C188" s="1194"/>
      <c r="D188" s="1194"/>
      <c r="E188" s="1194"/>
      <c r="F188" s="1194"/>
      <c r="G188" s="1194"/>
      <c r="H188" s="1194"/>
    </row>
    <row r="190" spans="1:12" ht="27" customHeight="1">
      <c r="A190" s="902">
        <v>4</v>
      </c>
      <c r="B190" s="1195" t="s">
        <v>1393</v>
      </c>
      <c r="C190" s="1195"/>
      <c r="D190" s="1195"/>
      <c r="E190" s="1195"/>
      <c r="F190" s="1195"/>
      <c r="G190" s="1195"/>
      <c r="H190" s="1195"/>
    </row>
    <row r="192" spans="1:12" ht="30" customHeight="1">
      <c r="A192" s="902">
        <v>5</v>
      </c>
      <c r="B192" s="1199" t="s">
        <v>1394</v>
      </c>
      <c r="C192" s="1199"/>
      <c r="D192" s="1199"/>
      <c r="E192" s="1199"/>
      <c r="F192" s="1199"/>
      <c r="G192" s="1199"/>
      <c r="H192" s="1199"/>
    </row>
    <row r="194" spans="1:53">
      <c r="A194" s="99" t="s">
        <v>35</v>
      </c>
      <c r="B194" s="1196" t="s">
        <v>1381</v>
      </c>
      <c r="C194" s="1196"/>
      <c r="D194" s="1196"/>
      <c r="E194" s="1196"/>
      <c r="F194" s="1196"/>
      <c r="G194" s="860"/>
      <c r="H194" s="860" t="s">
        <v>405</v>
      </c>
    </row>
    <row r="195" spans="1:53">
      <c r="B195" s="859"/>
      <c r="C195" s="1197" t="s">
        <v>1415</v>
      </c>
      <c r="D195" s="1198"/>
      <c r="E195" s="1198"/>
      <c r="F195" s="1198"/>
      <c r="G195" s="1198"/>
      <c r="H195" s="1198"/>
    </row>
    <row r="196" spans="1:53">
      <c r="B196" s="1161" t="s">
        <v>154</v>
      </c>
      <c r="C196" s="855" t="s">
        <v>21</v>
      </c>
      <c r="D196" s="855" t="s">
        <v>1376</v>
      </c>
      <c r="E196" s="1170" t="s">
        <v>110</v>
      </c>
      <c r="F196" s="1170"/>
      <c r="G196" s="1170" t="s">
        <v>274</v>
      </c>
      <c r="H196" s="1170"/>
      <c r="L196" s="99"/>
      <c r="M196" s="99"/>
      <c r="AZ196" s="865"/>
      <c r="BA196" s="865"/>
    </row>
    <row r="197" spans="1:53" ht="15.75" customHeight="1">
      <c r="B197" s="1162"/>
      <c r="C197" s="917" t="s">
        <v>99</v>
      </c>
      <c r="D197" s="1163" t="s">
        <v>100</v>
      </c>
      <c r="E197" s="1164"/>
      <c r="F197" s="1164"/>
      <c r="G197" s="1164"/>
      <c r="H197" s="1201"/>
      <c r="L197" s="99"/>
      <c r="M197" s="99"/>
      <c r="AZ197" s="865"/>
      <c r="BA197" s="865"/>
    </row>
    <row r="198" spans="1:53">
      <c r="B198" s="918" t="s">
        <v>1382</v>
      </c>
      <c r="C198" s="886"/>
      <c r="D198" s="886"/>
      <c r="E198" s="1153"/>
      <c r="F198" s="1153"/>
      <c r="G198" s="1153"/>
      <c r="H198" s="1153"/>
      <c r="L198" s="99"/>
      <c r="M198" s="99"/>
      <c r="AZ198" s="865"/>
      <c r="BA198" s="865"/>
    </row>
    <row r="199" spans="1:53">
      <c r="B199" s="918" t="s">
        <v>1383</v>
      </c>
      <c r="C199" s="886"/>
      <c r="D199" s="886"/>
      <c r="E199" s="1153"/>
      <c r="F199" s="1153"/>
      <c r="G199" s="1153"/>
      <c r="H199" s="1153"/>
      <c r="L199" s="99"/>
      <c r="M199" s="99"/>
      <c r="AZ199" s="865"/>
      <c r="BA199" s="865"/>
    </row>
    <row r="200" spans="1:53">
      <c r="B200" s="918" t="s">
        <v>1384</v>
      </c>
      <c r="C200" s="886"/>
      <c r="D200" s="886"/>
      <c r="E200" s="1153"/>
      <c r="F200" s="1153"/>
      <c r="G200" s="1153"/>
      <c r="H200" s="1153"/>
      <c r="L200" s="99"/>
      <c r="M200" s="99"/>
      <c r="AZ200" s="865"/>
      <c r="BA200" s="865"/>
    </row>
    <row r="201" spans="1:53">
      <c r="B201" s="918" t="s">
        <v>1385</v>
      </c>
      <c r="C201" s="886"/>
      <c r="D201" s="886"/>
      <c r="E201" s="1153"/>
      <c r="F201" s="1153"/>
      <c r="G201" s="1153"/>
      <c r="H201" s="1153"/>
      <c r="L201" s="99"/>
      <c r="M201" s="99"/>
      <c r="AZ201" s="865"/>
      <c r="BA201" s="865"/>
    </row>
    <row r="202" spans="1:53">
      <c r="B202" s="918" t="s">
        <v>1386</v>
      </c>
      <c r="C202" s="886"/>
      <c r="D202" s="886"/>
      <c r="E202" s="1153"/>
      <c r="F202" s="1153"/>
      <c r="G202" s="1153"/>
      <c r="H202" s="1153"/>
      <c r="L202" s="99"/>
      <c r="M202" s="99"/>
      <c r="AZ202" s="865"/>
      <c r="BA202" s="865"/>
    </row>
    <row r="203" spans="1:53">
      <c r="B203" s="918" t="s">
        <v>1387</v>
      </c>
      <c r="C203" s="886"/>
      <c r="D203" s="886"/>
      <c r="E203" s="1153"/>
      <c r="F203" s="1153"/>
      <c r="G203" s="1153"/>
      <c r="H203" s="1153"/>
      <c r="L203" s="99"/>
      <c r="M203" s="99"/>
      <c r="AZ203" s="865"/>
      <c r="BA203" s="865"/>
    </row>
    <row r="205" spans="1:53">
      <c r="B205" s="1196" t="s">
        <v>1381</v>
      </c>
      <c r="C205" s="1196"/>
      <c r="D205" s="1196"/>
      <c r="E205" s="1196"/>
      <c r="F205" s="1196"/>
      <c r="H205" s="860" t="s">
        <v>405</v>
      </c>
    </row>
    <row r="206" spans="1:53">
      <c r="B206" s="859"/>
      <c r="C206" s="1202" t="s">
        <v>1401</v>
      </c>
      <c r="D206" s="1203"/>
      <c r="E206" s="1203"/>
      <c r="F206" s="1203"/>
      <c r="G206" s="1203"/>
      <c r="H206" s="1203"/>
    </row>
    <row r="207" spans="1:53">
      <c r="B207" s="1170" t="s">
        <v>154</v>
      </c>
      <c r="C207" s="855" t="s">
        <v>21</v>
      </c>
      <c r="D207" s="855" t="s">
        <v>1376</v>
      </c>
      <c r="E207" s="1170" t="s">
        <v>110</v>
      </c>
      <c r="F207" s="1170"/>
      <c r="G207" s="1170" t="s">
        <v>274</v>
      </c>
      <c r="H207" s="1170"/>
      <c r="L207" s="99"/>
      <c r="AZ207" s="865"/>
    </row>
    <row r="208" spans="1:53">
      <c r="B208" s="1170"/>
      <c r="C208" s="917" t="s">
        <v>99</v>
      </c>
      <c r="D208" s="1204" t="s">
        <v>100</v>
      </c>
      <c r="E208" s="1204"/>
      <c r="F208" s="1204"/>
      <c r="G208" s="1204"/>
      <c r="H208" s="1204"/>
      <c r="L208" s="99"/>
      <c r="AZ208" s="865"/>
    </row>
    <row r="209" spans="2:52">
      <c r="B209" s="861" t="s">
        <v>1382</v>
      </c>
      <c r="C209" s="886"/>
      <c r="D209" s="886"/>
      <c r="E209" s="1153"/>
      <c r="F209" s="1153"/>
      <c r="G209" s="1153"/>
      <c r="H209" s="1153"/>
      <c r="L209" s="99"/>
      <c r="AZ209" s="865"/>
    </row>
    <row r="210" spans="2:52">
      <c r="B210" s="861" t="s">
        <v>1383</v>
      </c>
      <c r="C210" s="886"/>
      <c r="D210" s="886"/>
      <c r="E210" s="1153"/>
      <c r="F210" s="1153"/>
      <c r="G210" s="1153"/>
      <c r="H210" s="1153"/>
      <c r="L210" s="99"/>
      <c r="AZ210" s="865"/>
    </row>
    <row r="211" spans="2:52">
      <c r="B211" s="861" t="s">
        <v>1384</v>
      </c>
      <c r="C211" s="886"/>
      <c r="D211" s="886"/>
      <c r="E211" s="1153"/>
      <c r="F211" s="1153"/>
      <c r="G211" s="1153"/>
      <c r="H211" s="1153"/>
      <c r="L211" s="99"/>
      <c r="AZ211" s="865"/>
    </row>
    <row r="212" spans="2:52">
      <c r="B212" s="861" t="s">
        <v>1385</v>
      </c>
      <c r="C212" s="886"/>
      <c r="D212" s="886"/>
      <c r="E212" s="1153"/>
      <c r="F212" s="1153"/>
      <c r="G212" s="1153"/>
      <c r="H212" s="1153"/>
      <c r="L212" s="99"/>
      <c r="AZ212" s="865"/>
    </row>
    <row r="213" spans="2:52">
      <c r="B213" s="861" t="s">
        <v>1386</v>
      </c>
      <c r="C213" s="886"/>
      <c r="D213" s="886"/>
      <c r="E213" s="1153"/>
      <c r="F213" s="1153"/>
      <c r="G213" s="1153"/>
      <c r="H213" s="1153"/>
      <c r="L213" s="99"/>
      <c r="AZ213" s="865"/>
    </row>
    <row r="214" spans="2:52">
      <c r="B214" s="861" t="s">
        <v>1387</v>
      </c>
      <c r="C214" s="886"/>
      <c r="D214" s="886"/>
      <c r="E214" s="1153"/>
      <c r="F214" s="1153"/>
      <c r="G214" s="1153"/>
      <c r="H214" s="1153"/>
      <c r="L214" s="99"/>
      <c r="AZ214" s="865"/>
    </row>
  </sheetData>
  <mergeCells count="199">
    <mergeCell ref="E214:F214"/>
    <mergeCell ref="G207:H207"/>
    <mergeCell ref="G209:H209"/>
    <mergeCell ref="G210:H210"/>
    <mergeCell ref="G211:H211"/>
    <mergeCell ref="G212:H212"/>
    <mergeCell ref="G213:H213"/>
    <mergeCell ref="G214:H214"/>
    <mergeCell ref="D208:H208"/>
    <mergeCell ref="E209:F209"/>
    <mergeCell ref="E210:F210"/>
    <mergeCell ref="E211:F211"/>
    <mergeCell ref="E212:F212"/>
    <mergeCell ref="E213:F213"/>
    <mergeCell ref="G202:H202"/>
    <mergeCell ref="G203:H203"/>
    <mergeCell ref="D197:H197"/>
    <mergeCell ref="B205:F205"/>
    <mergeCell ref="C206:H206"/>
    <mergeCell ref="E207:F207"/>
    <mergeCell ref="G196:H196"/>
    <mergeCell ref="G198:H198"/>
    <mergeCell ref="G199:H199"/>
    <mergeCell ref="G200:H200"/>
    <mergeCell ref="G201:H201"/>
    <mergeCell ref="E196:F196"/>
    <mergeCell ref="E198:F198"/>
    <mergeCell ref="E199:F199"/>
    <mergeCell ref="E200:F200"/>
    <mergeCell ref="E201:F201"/>
    <mergeCell ref="E202:F202"/>
    <mergeCell ref="E203:F203"/>
    <mergeCell ref="B196:B197"/>
    <mergeCell ref="B207:B208"/>
    <mergeCell ref="B188:H188"/>
    <mergeCell ref="B190:H190"/>
    <mergeCell ref="B194:F194"/>
    <mergeCell ref="C195:H195"/>
    <mergeCell ref="C172:D172"/>
    <mergeCell ref="C173:D173"/>
    <mergeCell ref="C174:D174"/>
    <mergeCell ref="C175:D175"/>
    <mergeCell ref="C176:D176"/>
    <mergeCell ref="B172:B173"/>
    <mergeCell ref="B174:B175"/>
    <mergeCell ref="B176:B177"/>
    <mergeCell ref="B184:H184"/>
    <mergeCell ref="B186:H186"/>
    <mergeCell ref="B192:H192"/>
    <mergeCell ref="C177:D177"/>
    <mergeCell ref="B179:H179"/>
    <mergeCell ref="B180:H180"/>
    <mergeCell ref="B183:H183"/>
    <mergeCell ref="C170:D171"/>
    <mergeCell ref="C165:D165"/>
    <mergeCell ref="C166:D166"/>
    <mergeCell ref="C167:D167"/>
    <mergeCell ref="B159:H159"/>
    <mergeCell ref="B169:H169"/>
    <mergeCell ref="G149:H149"/>
    <mergeCell ref="G150:H150"/>
    <mergeCell ref="G151:H151"/>
    <mergeCell ref="C160:D161"/>
    <mergeCell ref="B149:D149"/>
    <mergeCell ref="B150:D150"/>
    <mergeCell ref="B151:D151"/>
    <mergeCell ref="B162:B163"/>
    <mergeCell ref="B164:B165"/>
    <mergeCell ref="B166:B167"/>
    <mergeCell ref="B170:B171"/>
    <mergeCell ref="F171:H171"/>
    <mergeCell ref="C162:D162"/>
    <mergeCell ref="C163:D163"/>
    <mergeCell ref="C164:D164"/>
    <mergeCell ref="B153:H153"/>
    <mergeCell ref="B154:H154"/>
    <mergeCell ref="B155:H155"/>
    <mergeCell ref="E150:F150"/>
    <mergeCell ref="E151:F151"/>
    <mergeCell ref="G120:H120"/>
    <mergeCell ref="G121:H121"/>
    <mergeCell ref="G122:H122"/>
    <mergeCell ref="B124:F124"/>
    <mergeCell ref="B144:H144"/>
    <mergeCell ref="B148:D148"/>
    <mergeCell ref="G148:H148"/>
    <mergeCell ref="B120:D120"/>
    <mergeCell ref="B121:D121"/>
    <mergeCell ref="B122:D122"/>
    <mergeCell ref="E148:F148"/>
    <mergeCell ref="E149:F149"/>
    <mergeCell ref="C71:D71"/>
    <mergeCell ref="E71:F71"/>
    <mergeCell ref="G71:H71"/>
    <mergeCell ref="E119:F119"/>
    <mergeCell ref="E120:F120"/>
    <mergeCell ref="E121:F121"/>
    <mergeCell ref="E122:F122"/>
    <mergeCell ref="B100:F100"/>
    <mergeCell ref="B118:E118"/>
    <mergeCell ref="B119:D119"/>
    <mergeCell ref="G119:H119"/>
    <mergeCell ref="B98:D98"/>
    <mergeCell ref="E98:F98"/>
    <mergeCell ref="G95:H95"/>
    <mergeCell ref="G96:H96"/>
    <mergeCell ref="G97:H97"/>
    <mergeCell ref="G98:H98"/>
    <mergeCell ref="G68:H68"/>
    <mergeCell ref="B54:D54"/>
    <mergeCell ref="B55:D55"/>
    <mergeCell ref="B56:D56"/>
    <mergeCell ref="B57:D57"/>
    <mergeCell ref="E65:F65"/>
    <mergeCell ref="B65:D65"/>
    <mergeCell ref="E57:F57"/>
    <mergeCell ref="G57:H57"/>
    <mergeCell ref="G55:H55"/>
    <mergeCell ref="G56:H56"/>
    <mergeCell ref="B63:H63"/>
    <mergeCell ref="B66:D66"/>
    <mergeCell ref="B67:D67"/>
    <mergeCell ref="B68:D68"/>
    <mergeCell ref="E66:F66"/>
    <mergeCell ref="E67:F67"/>
    <mergeCell ref="E68:F68"/>
    <mergeCell ref="E55:F55"/>
    <mergeCell ref="E56:F56"/>
    <mergeCell ref="E49:F49"/>
    <mergeCell ref="E50:F50"/>
    <mergeCell ref="E51:F51"/>
    <mergeCell ref="E52:F52"/>
    <mergeCell ref="G65:H65"/>
    <mergeCell ref="G66:H66"/>
    <mergeCell ref="G67:H67"/>
    <mergeCell ref="G53:H53"/>
    <mergeCell ref="G54:H54"/>
    <mergeCell ref="G46:H46"/>
    <mergeCell ref="G47:H47"/>
    <mergeCell ref="G48:H48"/>
    <mergeCell ref="B48:D48"/>
    <mergeCell ref="E18:F18"/>
    <mergeCell ref="E19:F19"/>
    <mergeCell ref="E20:F20"/>
    <mergeCell ref="B49:D49"/>
    <mergeCell ref="B50:D50"/>
    <mergeCell ref="B51:D51"/>
    <mergeCell ref="B52:D52"/>
    <mergeCell ref="B53:D53"/>
    <mergeCell ref="E53:F53"/>
    <mergeCell ref="E54:F54"/>
    <mergeCell ref="B17:D17"/>
    <mergeCell ref="B18:D18"/>
    <mergeCell ref="B19:D19"/>
    <mergeCell ref="B20:D20"/>
    <mergeCell ref="E46:F46"/>
    <mergeCell ref="E47:F47"/>
    <mergeCell ref="E48:F48"/>
    <mergeCell ref="B160:B161"/>
    <mergeCell ref="F161:H161"/>
    <mergeCell ref="C125:D125"/>
    <mergeCell ref="E125:F125"/>
    <mergeCell ref="G125:H125"/>
    <mergeCell ref="B143:H143"/>
    <mergeCell ref="B91:H91"/>
    <mergeCell ref="C101:D101"/>
    <mergeCell ref="E101:F101"/>
    <mergeCell ref="G101:H101"/>
    <mergeCell ref="B92:H92"/>
    <mergeCell ref="B95:D95"/>
    <mergeCell ref="B96:D96"/>
    <mergeCell ref="B97:D97"/>
    <mergeCell ref="E95:F95"/>
    <mergeCell ref="E96:F96"/>
    <mergeCell ref="E97:F97"/>
    <mergeCell ref="B6:H6"/>
    <mergeCell ref="B10:H10"/>
    <mergeCell ref="B13:H13"/>
    <mergeCell ref="B14:E14"/>
    <mergeCell ref="C24:D24"/>
    <mergeCell ref="E24:F24"/>
    <mergeCell ref="G24:H24"/>
    <mergeCell ref="B22:H22"/>
    <mergeCell ref="B158:H158"/>
    <mergeCell ref="G17:H17"/>
    <mergeCell ref="G18:H18"/>
    <mergeCell ref="G19:H19"/>
    <mergeCell ref="G20:H20"/>
    <mergeCell ref="G49:H49"/>
    <mergeCell ref="G50:H50"/>
    <mergeCell ref="B61:H61"/>
    <mergeCell ref="B15:H15"/>
    <mergeCell ref="B44:H44"/>
    <mergeCell ref="E17:F17"/>
    <mergeCell ref="B60:H60"/>
    <mergeCell ref="G51:H51"/>
    <mergeCell ref="G52:H52"/>
    <mergeCell ref="B46:D46"/>
    <mergeCell ref="B47:D47"/>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61"/>
  <sheetViews>
    <sheetView showGridLines="0" view="pageBreakPreview" topLeftCell="A74" zoomScaleNormal="100" zoomScaleSheetLayoutView="100" workbookViewId="0">
      <selection activeCell="E90" sqref="E90"/>
    </sheetView>
  </sheetViews>
  <sheetFormatPr defaultRowHeight="15"/>
  <cols>
    <col min="1" max="1" width="7" style="853" customWidth="1"/>
    <col min="2" max="3" width="15.42578125" style="853" customWidth="1"/>
    <col min="4" max="4" width="21.85546875" style="853" customWidth="1"/>
    <col min="5" max="8" width="20" style="853" customWidth="1"/>
    <col min="9" max="9" width="15.7109375" style="853" customWidth="1"/>
    <col min="10" max="10" width="15.5703125" style="853" customWidth="1"/>
    <col min="11" max="16384" width="9.140625" style="853"/>
  </cols>
  <sheetData>
    <row r="1" spans="1:33" ht="15.75">
      <c r="A1" s="932" t="str">
        <f>'Disclosure 42-45'!A1</f>
        <v>STC of India Limited</v>
      </c>
      <c r="B1" s="932"/>
      <c r="C1" s="932"/>
      <c r="D1" s="932"/>
      <c r="E1" s="932"/>
      <c r="F1" s="932"/>
      <c r="G1" s="932"/>
      <c r="H1" s="932"/>
      <c r="I1" s="932"/>
      <c r="J1" s="932"/>
    </row>
    <row r="2" spans="1:33" ht="15.75">
      <c r="A2" s="932" t="str">
        <f>'Disclosure 42-45'!A2</f>
        <v xml:space="preserve">Branch/Division :  </v>
      </c>
      <c r="B2" s="932"/>
      <c r="C2" s="932"/>
      <c r="D2" s="932"/>
      <c r="E2" s="932"/>
      <c r="F2" s="932"/>
      <c r="G2" s="932"/>
      <c r="H2" s="932"/>
      <c r="I2" s="932"/>
      <c r="J2" s="932"/>
    </row>
    <row r="3" spans="1:33" ht="15.75">
      <c r="A3" s="932" t="str">
        <f>'Disclosure 42-45'!A3</f>
        <v>Notes to Accounts for the year ended March 31st, 2020</v>
      </c>
      <c r="B3" s="932"/>
      <c r="C3" s="932"/>
      <c r="D3" s="932"/>
      <c r="E3" s="932"/>
      <c r="F3" s="932"/>
      <c r="G3" s="932"/>
      <c r="H3" s="932"/>
      <c r="I3" s="932"/>
      <c r="J3" s="932"/>
    </row>
    <row r="4" spans="1:33" ht="15.75">
      <c r="A4" s="932"/>
      <c r="B4" s="932"/>
      <c r="C4" s="932"/>
      <c r="D4" s="932"/>
      <c r="E4" s="932"/>
      <c r="F4" s="932"/>
      <c r="G4" s="932"/>
      <c r="H4" s="932"/>
      <c r="I4" s="932"/>
      <c r="J4" s="932"/>
    </row>
    <row r="5" spans="1:33" s="793" customFormat="1" ht="15.75" customHeight="1">
      <c r="A5" s="1122" t="s">
        <v>1238</v>
      </c>
      <c r="B5" s="1122"/>
      <c r="C5" s="1122"/>
      <c r="D5" s="1122"/>
      <c r="E5" s="1122"/>
      <c r="F5" s="1122"/>
      <c r="G5" s="1122"/>
      <c r="H5" s="1122"/>
      <c r="I5" s="1122"/>
      <c r="J5" s="1122"/>
      <c r="K5" s="27"/>
      <c r="L5" s="27"/>
      <c r="M5" s="27"/>
      <c r="N5" s="27"/>
      <c r="O5" s="27"/>
      <c r="Q5" s="27"/>
      <c r="R5" s="27"/>
      <c r="S5" s="27"/>
      <c r="T5" s="27"/>
      <c r="U5" s="27"/>
      <c r="V5" s="27"/>
      <c r="W5" s="27"/>
      <c r="X5" s="27"/>
      <c r="Y5" s="27"/>
      <c r="Z5" s="27"/>
      <c r="AA5" s="27"/>
      <c r="AB5" s="27"/>
      <c r="AC5" s="27"/>
      <c r="AD5" s="27"/>
      <c r="AE5" s="27"/>
      <c r="AF5" s="27"/>
      <c r="AG5" s="27"/>
    </row>
    <row r="6" spans="1:33" s="793" customFormat="1" ht="15.75">
      <c r="A6" s="932" t="s">
        <v>1239</v>
      </c>
      <c r="B6" s="932"/>
      <c r="C6" s="932"/>
      <c r="D6" s="932"/>
      <c r="E6" s="932"/>
      <c r="F6" s="932"/>
      <c r="G6" s="932"/>
      <c r="H6" s="932"/>
      <c r="I6" s="932"/>
      <c r="J6" s="932"/>
      <c r="K6" s="27"/>
      <c r="L6" s="27"/>
      <c r="M6" s="27"/>
      <c r="N6" s="27"/>
      <c r="O6" s="27"/>
      <c r="Q6" s="27"/>
      <c r="R6" s="27"/>
      <c r="S6" s="27"/>
      <c r="T6" s="27"/>
      <c r="U6" s="27"/>
      <c r="V6" s="27"/>
      <c r="W6" s="27"/>
      <c r="X6" s="27"/>
      <c r="Y6" s="27"/>
      <c r="Z6" s="27"/>
      <c r="AA6" s="27"/>
      <c r="AB6" s="27"/>
      <c r="AC6" s="27"/>
      <c r="AD6" s="27"/>
      <c r="AE6" s="27"/>
      <c r="AF6" s="27"/>
      <c r="AG6" s="27"/>
    </row>
    <row r="7" spans="1:33" s="793" customFormat="1" ht="15.75" customHeight="1">
      <c r="A7" s="995" t="s">
        <v>398</v>
      </c>
      <c r="B7" s="996"/>
      <c r="C7" s="996"/>
      <c r="D7" s="996"/>
      <c r="E7" s="996"/>
      <c r="F7" s="997"/>
      <c r="G7" s="995" t="s">
        <v>399</v>
      </c>
      <c r="H7" s="997"/>
      <c r="I7" s="995" t="s">
        <v>1261</v>
      </c>
      <c r="J7" s="997"/>
      <c r="K7" s="27"/>
      <c r="L7" s="27"/>
      <c r="M7" s="27"/>
      <c r="N7" s="27"/>
      <c r="O7" s="27"/>
      <c r="Q7" s="27"/>
      <c r="R7" s="27"/>
      <c r="S7" s="27"/>
      <c r="T7" s="27"/>
      <c r="U7" s="27"/>
      <c r="V7" s="27"/>
      <c r="W7" s="27"/>
      <c r="X7" s="27"/>
      <c r="Y7" s="27"/>
      <c r="Z7" s="27"/>
      <c r="AA7" s="27"/>
      <c r="AB7" s="27"/>
      <c r="AC7" s="27"/>
      <c r="AD7" s="27"/>
      <c r="AE7" s="27"/>
      <c r="AF7" s="27"/>
      <c r="AG7" s="27"/>
    </row>
    <row r="8" spans="1:33" s="793" customFormat="1" ht="15.75" customHeight="1">
      <c r="A8" s="1251" t="s">
        <v>1251</v>
      </c>
      <c r="B8" s="1252"/>
      <c r="C8" s="1252"/>
      <c r="D8" s="1252"/>
      <c r="E8" s="1252"/>
      <c r="F8" s="1253"/>
      <c r="G8" s="1248"/>
      <c r="H8" s="1250"/>
      <c r="I8" s="1243"/>
      <c r="J8" s="1244"/>
      <c r="K8" s="27"/>
      <c r="L8" s="27"/>
      <c r="M8" s="27"/>
      <c r="N8" s="27"/>
      <c r="O8" s="27"/>
      <c r="Q8" s="27"/>
      <c r="R8" s="27"/>
      <c r="S8" s="27"/>
      <c r="T8" s="27"/>
      <c r="U8" s="27"/>
      <c r="V8" s="27"/>
      <c r="W8" s="27"/>
      <c r="X8" s="27"/>
      <c r="Y8" s="27"/>
      <c r="Z8" s="27"/>
      <c r="AA8" s="27"/>
      <c r="AB8" s="27"/>
      <c r="AC8" s="27"/>
      <c r="AD8" s="27"/>
      <c r="AE8" s="27"/>
      <c r="AF8" s="27"/>
      <c r="AG8" s="27"/>
    </row>
    <row r="9" spans="1:33" s="793" customFormat="1" ht="15.75">
      <c r="A9" s="1248"/>
      <c r="B9" s="1249"/>
      <c r="C9" s="1249"/>
      <c r="D9" s="1249"/>
      <c r="E9" s="1249"/>
      <c r="F9" s="1250"/>
      <c r="G9" s="1248"/>
      <c r="H9" s="1250"/>
      <c r="I9" s="1243"/>
      <c r="J9" s="1244"/>
      <c r="K9" s="27"/>
      <c r="L9" s="27"/>
      <c r="M9" s="27"/>
      <c r="N9" s="27"/>
      <c r="O9" s="27"/>
      <c r="Q9" s="27"/>
      <c r="R9" s="27"/>
      <c r="S9" s="27"/>
      <c r="T9" s="27"/>
      <c r="U9" s="27"/>
      <c r="V9" s="27"/>
      <c r="W9" s="27"/>
      <c r="X9" s="27"/>
      <c r="Y9" s="27"/>
      <c r="Z9" s="27"/>
      <c r="AA9" s="27"/>
      <c r="AB9" s="27"/>
      <c r="AC9" s="27"/>
      <c r="AD9" s="27"/>
      <c r="AE9" s="27"/>
      <c r="AF9" s="27"/>
      <c r="AG9" s="27"/>
    </row>
    <row r="10" spans="1:33" s="793" customFormat="1" ht="15.75" customHeight="1">
      <c r="A10" s="1251" t="s">
        <v>1252</v>
      </c>
      <c r="B10" s="1252"/>
      <c r="C10" s="1252"/>
      <c r="D10" s="1252"/>
      <c r="E10" s="1252"/>
      <c r="F10" s="1253"/>
      <c r="G10" s="1248"/>
      <c r="H10" s="1250"/>
      <c r="I10" s="1243"/>
      <c r="J10" s="1244"/>
      <c r="K10" s="27"/>
      <c r="L10" s="27"/>
      <c r="M10" s="27"/>
      <c r="N10" s="27"/>
      <c r="O10" s="27"/>
      <c r="Q10" s="27"/>
      <c r="R10" s="27"/>
      <c r="S10" s="27"/>
      <c r="T10" s="27"/>
      <c r="U10" s="27"/>
      <c r="V10" s="27"/>
      <c r="W10" s="27"/>
      <c r="X10" s="27"/>
      <c r="Y10" s="27"/>
      <c r="Z10" s="27"/>
      <c r="AA10" s="27"/>
      <c r="AB10" s="27"/>
      <c r="AC10" s="27"/>
      <c r="AD10" s="27"/>
      <c r="AE10" s="27"/>
      <c r="AF10" s="27"/>
      <c r="AG10" s="27"/>
    </row>
    <row r="11" spans="1:33" s="793" customFormat="1" ht="15.75">
      <c r="A11" s="1248"/>
      <c r="B11" s="1249"/>
      <c r="C11" s="1249"/>
      <c r="D11" s="1249"/>
      <c r="E11" s="1249"/>
      <c r="F11" s="1250"/>
      <c r="G11" s="1248"/>
      <c r="H11" s="1250"/>
      <c r="I11" s="1243"/>
      <c r="J11" s="1244"/>
      <c r="K11" s="27"/>
      <c r="L11" s="27"/>
      <c r="M11" s="27"/>
      <c r="N11" s="27"/>
      <c r="O11" s="27"/>
      <c r="Q11" s="27"/>
      <c r="R11" s="27"/>
      <c r="S11" s="27"/>
      <c r="T11" s="27"/>
      <c r="U11" s="27"/>
      <c r="V11" s="27"/>
      <c r="W11" s="27"/>
      <c r="X11" s="27"/>
      <c r="Y11" s="27"/>
      <c r="Z11" s="27"/>
      <c r="AA11" s="27"/>
      <c r="AB11" s="27"/>
      <c r="AC11" s="27"/>
      <c r="AD11" s="27"/>
      <c r="AE11" s="27"/>
      <c r="AF11" s="27"/>
      <c r="AG11" s="27"/>
    </row>
    <row r="12" spans="1:33" s="793" customFormat="1" ht="15.75" customHeight="1">
      <c r="A12" s="1251" t="s">
        <v>1253</v>
      </c>
      <c r="B12" s="1252"/>
      <c r="C12" s="1252"/>
      <c r="D12" s="1252"/>
      <c r="E12" s="1252"/>
      <c r="F12" s="1253"/>
      <c r="G12" s="1248"/>
      <c r="H12" s="1250"/>
      <c r="I12" s="1243"/>
      <c r="J12" s="1244"/>
      <c r="K12" s="27"/>
      <c r="L12" s="27"/>
      <c r="M12" s="27"/>
      <c r="N12" s="27"/>
      <c r="O12" s="27"/>
      <c r="Q12" s="27"/>
      <c r="R12" s="27"/>
      <c r="S12" s="27"/>
      <c r="T12" s="27"/>
      <c r="U12" s="27"/>
      <c r="V12" s="27"/>
      <c r="W12" s="27"/>
      <c r="X12" s="27"/>
      <c r="Y12" s="27"/>
      <c r="Z12" s="27"/>
      <c r="AA12" s="27"/>
      <c r="AB12" s="27"/>
      <c r="AC12" s="27"/>
      <c r="AD12" s="27"/>
      <c r="AE12" s="27"/>
      <c r="AF12" s="27"/>
      <c r="AG12" s="27"/>
    </row>
    <row r="13" spans="1:33" s="793" customFormat="1" ht="15.75">
      <c r="A13" s="1248"/>
      <c r="B13" s="1249"/>
      <c r="C13" s="1249"/>
      <c r="D13" s="1249"/>
      <c r="E13" s="1249"/>
      <c r="F13" s="1250"/>
      <c r="G13" s="1248"/>
      <c r="H13" s="1250"/>
      <c r="I13" s="1243"/>
      <c r="J13" s="1244"/>
      <c r="K13" s="27"/>
      <c r="L13" s="27"/>
      <c r="M13" s="27"/>
      <c r="N13" s="27"/>
      <c r="O13" s="27"/>
      <c r="Q13" s="27"/>
      <c r="R13" s="27"/>
      <c r="S13" s="27"/>
      <c r="T13" s="27"/>
      <c r="U13" s="27"/>
      <c r="V13" s="27"/>
      <c r="W13" s="27"/>
      <c r="X13" s="27"/>
      <c r="Y13" s="27"/>
      <c r="Z13" s="27"/>
      <c r="AA13" s="27"/>
      <c r="AB13" s="27"/>
      <c r="AC13" s="27"/>
      <c r="AD13" s="27"/>
      <c r="AE13" s="27"/>
      <c r="AF13" s="27"/>
      <c r="AG13" s="27"/>
    </row>
    <row r="14" spans="1:33" s="793" customFormat="1" ht="15.75" customHeight="1">
      <c r="A14" s="1251" t="s">
        <v>1254</v>
      </c>
      <c r="B14" s="1252"/>
      <c r="C14" s="1252"/>
      <c r="D14" s="1252"/>
      <c r="E14" s="1252"/>
      <c r="F14" s="1253"/>
      <c r="G14" s="1248"/>
      <c r="H14" s="1250"/>
      <c r="I14" s="1243"/>
      <c r="J14" s="1244"/>
      <c r="K14" s="27"/>
      <c r="L14" s="27"/>
      <c r="M14" s="27"/>
      <c r="N14" s="27"/>
      <c r="O14" s="27"/>
      <c r="Q14" s="27"/>
      <c r="R14" s="27"/>
      <c r="S14" s="27"/>
      <c r="T14" s="27"/>
      <c r="U14" s="27"/>
      <c r="V14" s="27"/>
      <c r="W14" s="27"/>
      <c r="X14" s="27"/>
      <c r="Y14" s="27"/>
      <c r="Z14" s="27"/>
      <c r="AA14" s="27"/>
      <c r="AB14" s="27"/>
      <c r="AC14" s="27"/>
      <c r="AD14" s="27"/>
      <c r="AE14" s="27"/>
      <c r="AF14" s="27"/>
      <c r="AG14" s="27"/>
    </row>
    <row r="15" spans="1:33" s="793" customFormat="1" ht="15.75">
      <c r="A15" s="1248"/>
      <c r="B15" s="1249"/>
      <c r="C15" s="1249"/>
      <c r="D15" s="1249"/>
      <c r="E15" s="1249"/>
      <c r="F15" s="1250"/>
      <c r="G15" s="1248"/>
      <c r="H15" s="1250"/>
      <c r="I15" s="1243"/>
      <c r="J15" s="1244"/>
      <c r="K15" s="27"/>
      <c r="L15" s="27"/>
      <c r="M15" s="27"/>
      <c r="N15" s="27"/>
      <c r="O15" s="27"/>
      <c r="Q15" s="27"/>
      <c r="R15" s="27"/>
      <c r="S15" s="27"/>
      <c r="T15" s="27"/>
      <c r="U15" s="27"/>
      <c r="V15" s="27"/>
      <c r="W15" s="27"/>
      <c r="X15" s="27"/>
      <c r="Y15" s="27"/>
      <c r="Z15" s="27"/>
      <c r="AA15" s="27"/>
      <c r="AB15" s="27"/>
      <c r="AC15" s="27"/>
      <c r="AD15" s="27"/>
      <c r="AE15" s="27"/>
      <c r="AF15" s="27"/>
      <c r="AG15" s="27"/>
    </row>
    <row r="16" spans="1:33" s="793" customFormat="1" ht="15.75">
      <c r="A16" s="1248"/>
      <c r="B16" s="1249"/>
      <c r="C16" s="1249"/>
      <c r="D16" s="1249"/>
      <c r="E16" s="1249"/>
      <c r="F16" s="1250"/>
      <c r="G16" s="1248"/>
      <c r="H16" s="1250"/>
      <c r="I16" s="1243"/>
      <c r="J16" s="1244"/>
      <c r="K16" s="27"/>
      <c r="L16" s="27"/>
      <c r="M16" s="27"/>
      <c r="N16" s="27"/>
      <c r="O16" s="27"/>
      <c r="Q16" s="27"/>
      <c r="R16" s="27"/>
      <c r="S16" s="27"/>
      <c r="T16" s="27"/>
      <c r="U16" s="27"/>
      <c r="V16" s="27"/>
      <c r="W16" s="27"/>
      <c r="X16" s="27"/>
      <c r="Y16" s="27"/>
      <c r="Z16" s="27"/>
      <c r="AA16" s="27"/>
      <c r="AB16" s="27"/>
      <c r="AC16" s="27"/>
      <c r="AD16" s="27"/>
      <c r="AE16" s="27"/>
      <c r="AF16" s="27"/>
      <c r="AG16" s="27"/>
    </row>
    <row r="17" spans="1:33" s="793" customFormat="1" ht="15.75" customHeight="1">
      <c r="A17" s="1251" t="s">
        <v>1255</v>
      </c>
      <c r="B17" s="1252"/>
      <c r="C17" s="1252"/>
      <c r="D17" s="1252"/>
      <c r="E17" s="1252"/>
      <c r="F17" s="1253"/>
      <c r="G17" s="1248"/>
      <c r="H17" s="1250"/>
      <c r="I17" s="1243"/>
      <c r="J17" s="1244"/>
      <c r="K17" s="27"/>
      <c r="L17" s="27"/>
      <c r="M17" s="27"/>
      <c r="N17" s="27"/>
      <c r="O17" s="27"/>
      <c r="Q17" s="27"/>
      <c r="R17" s="27"/>
      <c r="S17" s="27"/>
      <c r="T17" s="27"/>
      <c r="U17" s="27"/>
      <c r="V17" s="27"/>
      <c r="W17" s="27"/>
      <c r="X17" s="27"/>
      <c r="Y17" s="27"/>
      <c r="Z17" s="27"/>
      <c r="AA17" s="27"/>
      <c r="AB17" s="27"/>
      <c r="AC17" s="27"/>
      <c r="AD17" s="27"/>
      <c r="AE17" s="27"/>
      <c r="AF17" s="27"/>
      <c r="AG17" s="27"/>
    </row>
    <row r="18" spans="1:33" s="793" customFormat="1" ht="15.75">
      <c r="A18" s="1248"/>
      <c r="B18" s="1249"/>
      <c r="C18" s="1249"/>
      <c r="D18" s="1249"/>
      <c r="E18" s="1249"/>
      <c r="F18" s="1250"/>
      <c r="G18" s="1248"/>
      <c r="H18" s="1250"/>
      <c r="I18" s="1243"/>
      <c r="J18" s="1244"/>
      <c r="K18" s="27"/>
      <c r="L18" s="27"/>
      <c r="M18" s="27"/>
      <c r="N18" s="27"/>
      <c r="O18" s="27"/>
      <c r="Q18" s="27"/>
      <c r="R18" s="27"/>
      <c r="S18" s="27"/>
      <c r="T18" s="27"/>
      <c r="U18" s="27"/>
      <c r="V18" s="27"/>
      <c r="W18" s="27"/>
      <c r="X18" s="27"/>
      <c r="Y18" s="27"/>
      <c r="Z18" s="27"/>
      <c r="AA18" s="27"/>
      <c r="AB18" s="27"/>
      <c r="AC18" s="27"/>
      <c r="AD18" s="27"/>
      <c r="AE18" s="27"/>
      <c r="AF18" s="27"/>
      <c r="AG18" s="27"/>
    </row>
    <row r="19" spans="1:33" s="793" customFormat="1" ht="15.75" customHeight="1">
      <c r="A19" s="1251" t="s">
        <v>1260</v>
      </c>
      <c r="B19" s="1252"/>
      <c r="C19" s="1252"/>
      <c r="D19" s="1252"/>
      <c r="E19" s="1252"/>
      <c r="F19" s="1253"/>
      <c r="G19" s="1248"/>
      <c r="H19" s="1250"/>
      <c r="I19" s="1243"/>
      <c r="J19" s="1244"/>
      <c r="K19" s="27"/>
      <c r="L19" s="27"/>
      <c r="M19" s="27"/>
      <c r="N19" s="27"/>
      <c r="O19" s="27"/>
      <c r="Q19" s="27"/>
      <c r="R19" s="27"/>
      <c r="S19" s="27"/>
      <c r="T19" s="27"/>
      <c r="U19" s="27"/>
      <c r="V19" s="27"/>
      <c r="W19" s="27"/>
      <c r="X19" s="27"/>
      <c r="Y19" s="27"/>
      <c r="Z19" s="27"/>
      <c r="AA19" s="27"/>
      <c r="AB19" s="27"/>
      <c r="AC19" s="27"/>
      <c r="AD19" s="27"/>
      <c r="AE19" s="27"/>
      <c r="AF19" s="27"/>
      <c r="AG19" s="27"/>
    </row>
    <row r="20" spans="1:33" s="793" customFormat="1" ht="15.75">
      <c r="A20" s="1248"/>
      <c r="B20" s="1249"/>
      <c r="C20" s="1249"/>
      <c r="D20" s="1249"/>
      <c r="E20" s="1249"/>
      <c r="F20" s="1250"/>
      <c r="G20" s="1248"/>
      <c r="H20" s="1250"/>
      <c r="I20" s="1243"/>
      <c r="J20" s="1244"/>
      <c r="K20" s="27"/>
      <c r="L20" s="27"/>
      <c r="M20" s="27"/>
      <c r="N20" s="27"/>
      <c r="O20" s="27"/>
      <c r="Q20" s="27"/>
      <c r="R20" s="27"/>
      <c r="S20" s="27"/>
      <c r="T20" s="27"/>
      <c r="U20" s="27"/>
      <c r="V20" s="27"/>
      <c r="W20" s="27"/>
      <c r="X20" s="27"/>
      <c r="Y20" s="27"/>
      <c r="Z20" s="27"/>
      <c r="AA20" s="27"/>
      <c r="AB20" s="27"/>
      <c r="AC20" s="27"/>
      <c r="AD20" s="27"/>
      <c r="AE20" s="27"/>
      <c r="AF20" s="27"/>
      <c r="AG20" s="27"/>
    </row>
    <row r="21" spans="1:33" s="793" customFormat="1" ht="15.75">
      <c r="J21" s="27"/>
      <c r="K21" s="27"/>
      <c r="L21" s="27"/>
      <c r="M21" s="27"/>
      <c r="N21" s="27"/>
      <c r="O21" s="27"/>
      <c r="Q21" s="27"/>
      <c r="R21" s="27"/>
      <c r="S21" s="27"/>
      <c r="T21" s="27"/>
      <c r="U21" s="27"/>
      <c r="V21" s="27"/>
      <c r="W21" s="27"/>
      <c r="X21" s="27"/>
      <c r="Y21" s="27"/>
      <c r="Z21" s="27"/>
      <c r="AA21" s="27"/>
      <c r="AB21" s="27"/>
      <c r="AC21" s="27"/>
      <c r="AD21" s="27"/>
      <c r="AE21" s="27"/>
      <c r="AF21" s="27"/>
      <c r="AG21" s="27"/>
    </row>
    <row r="22" spans="1:33" s="793" customFormat="1" ht="15.75" customHeight="1">
      <c r="A22" s="1234" t="s">
        <v>1270</v>
      </c>
      <c r="B22" s="1234"/>
      <c r="C22" s="1234"/>
      <c r="D22" s="1234"/>
      <c r="E22" s="1234"/>
      <c r="F22" s="1234"/>
      <c r="G22" s="1234"/>
      <c r="H22" s="1234"/>
      <c r="I22" s="1234"/>
      <c r="J22" s="1234"/>
      <c r="K22" s="27"/>
      <c r="L22" s="27"/>
      <c r="M22" s="27"/>
      <c r="N22" s="27"/>
      <c r="O22" s="27"/>
      <c r="Q22" s="27"/>
      <c r="R22" s="27"/>
      <c r="S22" s="27"/>
      <c r="T22" s="27"/>
      <c r="U22" s="27"/>
      <c r="V22" s="27"/>
      <c r="W22" s="27"/>
      <c r="X22" s="27"/>
      <c r="Y22" s="27"/>
      <c r="Z22" s="27"/>
      <c r="AA22" s="27"/>
      <c r="AB22" s="27"/>
      <c r="AC22" s="27"/>
      <c r="AD22" s="27"/>
      <c r="AE22" s="27"/>
      <c r="AF22" s="27"/>
      <c r="AG22" s="27"/>
    </row>
    <row r="23" spans="1:33" s="793" customFormat="1" ht="15.75" customHeight="1">
      <c r="A23" s="842"/>
      <c r="B23" s="842"/>
      <c r="C23" s="842"/>
      <c r="D23" s="842"/>
      <c r="E23" s="842"/>
      <c r="F23" s="842"/>
      <c r="G23" s="842"/>
      <c r="H23" s="842"/>
      <c r="I23" s="842"/>
      <c r="J23" s="842"/>
      <c r="K23" s="27"/>
      <c r="L23" s="27"/>
      <c r="M23" s="27"/>
      <c r="N23" s="27"/>
      <c r="O23" s="27"/>
      <c r="Q23" s="27"/>
      <c r="R23" s="27"/>
      <c r="S23" s="27"/>
      <c r="T23" s="27"/>
      <c r="U23" s="27"/>
      <c r="V23" s="27"/>
      <c r="W23" s="27"/>
      <c r="X23" s="27"/>
      <c r="Y23" s="27"/>
      <c r="Z23" s="27"/>
      <c r="AA23" s="27"/>
      <c r="AB23" s="27"/>
      <c r="AC23" s="27"/>
      <c r="AD23" s="27"/>
      <c r="AE23" s="27"/>
      <c r="AF23" s="27"/>
      <c r="AG23" s="27"/>
    </row>
    <row r="24" spans="1:33" s="793" customFormat="1" ht="15.75" customHeight="1">
      <c r="A24" s="1042" t="s">
        <v>1256</v>
      </c>
      <c r="B24" s="1042"/>
      <c r="C24" s="1042"/>
      <c r="D24" s="1042"/>
      <c r="E24" s="1042"/>
      <c r="F24" s="1042"/>
      <c r="G24" s="1246" t="s">
        <v>1257</v>
      </c>
      <c r="H24" s="1247"/>
      <c r="I24" s="1042" t="s">
        <v>1258</v>
      </c>
      <c r="J24" s="1042"/>
      <c r="K24" s="27"/>
      <c r="L24" s="27"/>
      <c r="M24" s="27"/>
      <c r="N24" s="27"/>
      <c r="O24" s="27"/>
      <c r="Q24" s="27"/>
      <c r="R24" s="27"/>
      <c r="S24" s="27"/>
      <c r="T24" s="27"/>
      <c r="U24" s="27"/>
      <c r="V24" s="27"/>
      <c r="W24" s="27"/>
      <c r="X24" s="27"/>
      <c r="Y24" s="27"/>
      <c r="Z24" s="27"/>
      <c r="AA24" s="27"/>
      <c r="AB24" s="27"/>
      <c r="AC24" s="27"/>
      <c r="AD24" s="27"/>
      <c r="AE24" s="27"/>
      <c r="AF24" s="27"/>
      <c r="AG24" s="27"/>
    </row>
    <row r="25" spans="1:33" s="793" customFormat="1" ht="15.75" customHeight="1">
      <c r="A25" s="1245" t="s">
        <v>0</v>
      </c>
      <c r="B25" s="1245"/>
      <c r="C25" s="1245"/>
      <c r="D25" s="1245"/>
      <c r="E25" s="1245"/>
      <c r="F25" s="1245"/>
      <c r="G25" s="843" t="s">
        <v>1424</v>
      </c>
      <c r="H25" s="843" t="s">
        <v>1154</v>
      </c>
      <c r="I25" s="843" t="s">
        <v>1424</v>
      </c>
      <c r="J25" s="843" t="s">
        <v>1154</v>
      </c>
      <c r="K25" s="27"/>
      <c r="L25" s="27"/>
      <c r="M25" s="27"/>
      <c r="N25" s="27"/>
      <c r="O25" s="27"/>
      <c r="Q25" s="27"/>
      <c r="R25" s="27"/>
      <c r="S25" s="27"/>
      <c r="T25" s="27"/>
      <c r="U25" s="27"/>
      <c r="V25" s="27"/>
      <c r="W25" s="27"/>
      <c r="X25" s="27"/>
      <c r="Y25" s="27"/>
      <c r="Z25" s="27"/>
      <c r="AA25" s="27"/>
      <c r="AB25" s="27"/>
      <c r="AC25" s="27"/>
      <c r="AD25" s="27"/>
      <c r="AE25" s="27"/>
      <c r="AF25" s="27"/>
      <c r="AG25" s="27"/>
    </row>
    <row r="26" spans="1:33" s="793" customFormat="1" ht="15.75" customHeight="1">
      <c r="A26" s="1235" t="s">
        <v>1259</v>
      </c>
      <c r="B26" s="1235"/>
      <c r="C26" s="1235"/>
      <c r="D26" s="1235"/>
      <c r="E26" s="1235"/>
      <c r="F26" s="1235"/>
      <c r="G26" s="841"/>
      <c r="H26" s="841"/>
      <c r="I26" s="840"/>
      <c r="J26" s="840"/>
      <c r="K26" s="27"/>
      <c r="L26" s="27"/>
      <c r="M26" s="27"/>
      <c r="N26" s="27"/>
      <c r="O26" s="27"/>
      <c r="Q26" s="27"/>
      <c r="R26" s="27"/>
      <c r="S26" s="27"/>
      <c r="T26" s="27"/>
      <c r="U26" s="27"/>
      <c r="V26" s="27"/>
      <c r="W26" s="27"/>
      <c r="X26" s="27"/>
      <c r="Y26" s="27"/>
      <c r="Z26" s="27"/>
      <c r="AA26" s="27"/>
      <c r="AB26" s="27"/>
      <c r="AC26" s="27"/>
      <c r="AD26" s="27"/>
      <c r="AE26" s="27"/>
      <c r="AF26" s="27"/>
      <c r="AG26" s="27"/>
    </row>
    <row r="27" spans="1:33" s="793" customFormat="1" ht="15.75" customHeight="1">
      <c r="A27" s="1235" t="s">
        <v>799</v>
      </c>
      <c r="B27" s="1235"/>
      <c r="C27" s="1235"/>
      <c r="D27" s="1235"/>
      <c r="E27" s="1235"/>
      <c r="F27" s="1235"/>
      <c r="G27" s="841"/>
      <c r="H27" s="841"/>
      <c r="I27" s="840"/>
      <c r="J27" s="840"/>
      <c r="K27" s="27"/>
      <c r="L27" s="27"/>
      <c r="M27" s="27"/>
      <c r="N27" s="27"/>
      <c r="O27" s="27"/>
      <c r="Q27" s="27"/>
      <c r="R27" s="27"/>
      <c r="S27" s="27"/>
      <c r="T27" s="27"/>
      <c r="U27" s="27"/>
      <c r="V27" s="27"/>
      <c r="W27" s="27"/>
      <c r="X27" s="27"/>
      <c r="Y27" s="27"/>
      <c r="Z27" s="27"/>
      <c r="AA27" s="27"/>
      <c r="AB27" s="27"/>
      <c r="AC27" s="27"/>
      <c r="AD27" s="27"/>
      <c r="AE27" s="27"/>
      <c r="AF27" s="27"/>
      <c r="AG27" s="27"/>
    </row>
    <row r="28" spans="1:33" s="793" customFormat="1" ht="15.75">
      <c r="J28" s="27"/>
      <c r="K28" s="27"/>
      <c r="L28" s="27"/>
      <c r="M28" s="27"/>
      <c r="N28" s="27"/>
      <c r="O28" s="27"/>
      <c r="Q28" s="27"/>
      <c r="R28" s="27"/>
      <c r="S28" s="27"/>
      <c r="T28" s="27"/>
      <c r="U28" s="27"/>
      <c r="V28" s="27"/>
      <c r="W28" s="27"/>
      <c r="X28" s="27"/>
      <c r="Y28" s="27"/>
      <c r="Z28" s="27"/>
      <c r="AA28" s="27"/>
      <c r="AB28" s="27"/>
      <c r="AC28" s="27"/>
      <c r="AD28" s="27"/>
      <c r="AE28" s="27"/>
      <c r="AF28" s="27"/>
      <c r="AG28" s="27"/>
    </row>
    <row r="29" spans="1:33" s="793" customFormat="1" ht="15.75">
      <c r="A29" s="790" t="s">
        <v>1264</v>
      </c>
      <c r="J29" s="744" t="s">
        <v>405</v>
      </c>
      <c r="K29" s="27"/>
      <c r="L29" s="27"/>
      <c r="M29" s="27"/>
      <c r="N29" s="27"/>
      <c r="O29" s="27"/>
      <c r="Q29" s="27"/>
      <c r="R29" s="27"/>
      <c r="S29" s="27"/>
      <c r="T29" s="27"/>
      <c r="U29" s="27"/>
      <c r="V29" s="27"/>
      <c r="W29" s="27"/>
      <c r="X29" s="27"/>
      <c r="Y29" s="27"/>
      <c r="Z29" s="27"/>
      <c r="AA29" s="27"/>
      <c r="AB29" s="27"/>
      <c r="AC29" s="27"/>
      <c r="AD29" s="27"/>
      <c r="AE29" s="27"/>
      <c r="AF29" s="27"/>
      <c r="AG29" s="27"/>
    </row>
    <row r="30" spans="1:33" s="793" customFormat="1" ht="31.5" customHeight="1">
      <c r="A30" s="1239" t="s">
        <v>0</v>
      </c>
      <c r="B30" s="1240"/>
      <c r="C30" s="1240"/>
      <c r="D30" s="1240"/>
      <c r="E30" s="1240"/>
      <c r="F30" s="1240"/>
      <c r="G30" s="995" t="s">
        <v>1416</v>
      </c>
      <c r="H30" s="997"/>
      <c r="I30" s="995" t="s">
        <v>1262</v>
      </c>
      <c r="J30" s="997"/>
      <c r="K30" s="27"/>
      <c r="L30" s="27"/>
      <c r="M30" s="27"/>
      <c r="N30" s="27"/>
      <c r="O30" s="27"/>
      <c r="Q30" s="27"/>
      <c r="R30" s="27"/>
      <c r="S30" s="27"/>
      <c r="T30" s="27"/>
      <c r="U30" s="27"/>
      <c r="V30" s="27"/>
      <c r="W30" s="27"/>
      <c r="X30" s="27"/>
      <c r="Y30" s="27"/>
      <c r="Z30" s="27"/>
      <c r="AA30" s="27"/>
      <c r="AB30" s="27"/>
      <c r="AC30" s="27"/>
      <c r="AD30" s="27"/>
      <c r="AE30" s="27"/>
      <c r="AF30" s="27"/>
      <c r="AG30" s="27"/>
    </row>
    <row r="31" spans="1:33" s="793" customFormat="1" ht="15.75" customHeight="1">
      <c r="A31" s="1241" t="s">
        <v>1263</v>
      </c>
      <c r="B31" s="1241"/>
      <c r="C31" s="1241"/>
      <c r="D31" s="1241"/>
      <c r="E31" s="1241"/>
      <c r="F31" s="1241"/>
      <c r="G31" s="1031"/>
      <c r="H31" s="952"/>
      <c r="I31" s="1025"/>
      <c r="J31" s="1023"/>
      <c r="K31" s="27"/>
      <c r="L31" s="27"/>
      <c r="M31" s="27"/>
      <c r="N31" s="27"/>
      <c r="O31" s="27"/>
      <c r="Q31" s="27"/>
      <c r="R31" s="27"/>
      <c r="S31" s="27"/>
      <c r="T31" s="27"/>
      <c r="U31" s="27"/>
      <c r="V31" s="27"/>
      <c r="W31" s="27"/>
      <c r="X31" s="27"/>
      <c r="Y31" s="27"/>
      <c r="Z31" s="27"/>
      <c r="AA31" s="27"/>
      <c r="AB31" s="27"/>
      <c r="AC31" s="27"/>
      <c r="AD31" s="27"/>
      <c r="AE31" s="27"/>
      <c r="AF31" s="27"/>
      <c r="AG31" s="27"/>
    </row>
    <row r="32" spans="1:33" s="793" customFormat="1" ht="15.75" customHeight="1">
      <c r="A32" s="1241" t="s">
        <v>161</v>
      </c>
      <c r="B32" s="1241"/>
      <c r="C32" s="1241"/>
      <c r="D32" s="1241"/>
      <c r="E32" s="1241"/>
      <c r="F32" s="1241"/>
      <c r="G32" s="1031"/>
      <c r="H32" s="952"/>
      <c r="I32" s="1025"/>
      <c r="J32" s="1023"/>
      <c r="K32" s="27"/>
      <c r="L32" s="27"/>
      <c r="M32" s="27"/>
      <c r="N32" s="27"/>
      <c r="O32" s="27"/>
      <c r="Q32" s="27"/>
      <c r="R32" s="27"/>
      <c r="S32" s="27"/>
      <c r="T32" s="27"/>
      <c r="U32" s="27"/>
      <c r="V32" s="27"/>
      <c r="W32" s="27"/>
      <c r="X32" s="27"/>
      <c r="Y32" s="27"/>
      <c r="Z32" s="27"/>
      <c r="AA32" s="27"/>
      <c r="AB32" s="27"/>
      <c r="AC32" s="27"/>
      <c r="AD32" s="27"/>
      <c r="AE32" s="27"/>
      <c r="AF32" s="27"/>
      <c r="AG32" s="27"/>
    </row>
    <row r="33" spans="1:33" s="793" customFormat="1" ht="15.75" customHeight="1">
      <c r="A33" s="1241" t="s">
        <v>164</v>
      </c>
      <c r="B33" s="1241"/>
      <c r="C33" s="1241"/>
      <c r="D33" s="1241"/>
      <c r="E33" s="1241"/>
      <c r="F33" s="1241"/>
      <c r="G33" s="1031"/>
      <c r="H33" s="952"/>
      <c r="I33" s="1025"/>
      <c r="J33" s="1023"/>
      <c r="K33" s="27"/>
      <c r="L33" s="27"/>
      <c r="M33" s="27"/>
      <c r="N33" s="27"/>
      <c r="O33" s="27"/>
      <c r="Q33" s="27"/>
      <c r="R33" s="27"/>
      <c r="S33" s="27"/>
      <c r="T33" s="27"/>
      <c r="U33" s="27"/>
      <c r="V33" s="27"/>
      <c r="W33" s="27"/>
      <c r="X33" s="27"/>
      <c r="Y33" s="27"/>
      <c r="Z33" s="27"/>
      <c r="AA33" s="27"/>
      <c r="AB33" s="27"/>
      <c r="AC33" s="27"/>
      <c r="AD33" s="27"/>
      <c r="AE33" s="27"/>
      <c r="AF33" s="27"/>
      <c r="AG33" s="27"/>
    </row>
    <row r="34" spans="1:33" s="793" customFormat="1" ht="15.75" customHeight="1">
      <c r="A34" s="1241" t="s">
        <v>162</v>
      </c>
      <c r="B34" s="1241"/>
      <c r="C34" s="1241"/>
      <c r="D34" s="1241"/>
      <c r="E34" s="1241"/>
      <c r="F34" s="1241"/>
      <c r="G34" s="1031"/>
      <c r="H34" s="952"/>
      <c r="I34" s="1025"/>
      <c r="J34" s="1023"/>
      <c r="K34" s="27"/>
      <c r="L34" s="27"/>
      <c r="M34" s="27"/>
      <c r="N34" s="27"/>
      <c r="O34" s="27"/>
      <c r="Q34" s="27"/>
      <c r="R34" s="27"/>
      <c r="S34" s="27"/>
      <c r="T34" s="27"/>
      <c r="U34" s="27"/>
      <c r="V34" s="27"/>
      <c r="W34" s="27"/>
      <c r="X34" s="27"/>
      <c r="Y34" s="27"/>
      <c r="Z34" s="27"/>
      <c r="AA34" s="27"/>
      <c r="AB34" s="27"/>
      <c r="AC34" s="27"/>
      <c r="AD34" s="27"/>
      <c r="AE34" s="27"/>
      <c r="AF34" s="27"/>
      <c r="AG34" s="27"/>
    </row>
    <row r="35" spans="1:33" s="793" customFormat="1" ht="15.75" customHeight="1">
      <c r="A35" s="1241" t="s">
        <v>163</v>
      </c>
      <c r="B35" s="1241"/>
      <c r="C35" s="1241"/>
      <c r="D35" s="1241"/>
      <c r="E35" s="1241"/>
      <c r="F35" s="1241"/>
      <c r="G35" s="1031"/>
      <c r="H35" s="952"/>
      <c r="I35" s="1025"/>
      <c r="J35" s="1023"/>
      <c r="K35" s="27"/>
      <c r="L35" s="27"/>
      <c r="M35" s="27"/>
      <c r="N35" s="27"/>
      <c r="O35" s="27"/>
      <c r="Q35" s="27"/>
      <c r="R35" s="27"/>
      <c r="S35" s="27"/>
      <c r="T35" s="27"/>
      <c r="U35" s="27"/>
      <c r="V35" s="27"/>
      <c r="W35" s="27"/>
      <c r="X35" s="27"/>
      <c r="Y35" s="27"/>
      <c r="Z35" s="27"/>
      <c r="AA35" s="27"/>
      <c r="AB35" s="27"/>
      <c r="AC35" s="27"/>
      <c r="AD35" s="27"/>
      <c r="AE35" s="27"/>
      <c r="AF35" s="27"/>
      <c r="AG35" s="27"/>
    </row>
    <row r="36" spans="1:33" s="793" customFormat="1" ht="15.75" customHeight="1">
      <c r="A36" s="1242" t="s">
        <v>11</v>
      </c>
      <c r="B36" s="1242"/>
      <c r="C36" s="1242"/>
      <c r="D36" s="1242"/>
      <c r="E36" s="1242"/>
      <c r="F36" s="1242"/>
      <c r="G36" s="1025"/>
      <c r="H36" s="1023"/>
      <c r="I36" s="1025"/>
      <c r="J36" s="1023"/>
      <c r="K36" s="27"/>
      <c r="L36" s="27"/>
      <c r="M36" s="27"/>
      <c r="N36" s="27"/>
      <c r="O36" s="27"/>
      <c r="Q36" s="27"/>
      <c r="R36" s="27"/>
      <c r="S36" s="27"/>
      <c r="T36" s="27"/>
      <c r="U36" s="27"/>
      <c r="V36" s="27"/>
      <c r="W36" s="27"/>
      <c r="X36" s="27"/>
      <c r="Y36" s="27"/>
      <c r="Z36" s="27"/>
      <c r="AA36" s="27"/>
      <c r="AB36" s="27"/>
      <c r="AC36" s="27"/>
      <c r="AD36" s="27"/>
      <c r="AE36" s="27"/>
      <c r="AF36" s="27"/>
      <c r="AG36" s="27"/>
    </row>
    <row r="37" spans="1:33" s="849" customFormat="1" ht="15.75" customHeight="1">
      <c r="A37" s="3"/>
      <c r="B37" s="3"/>
      <c r="C37" s="3"/>
      <c r="D37" s="3"/>
      <c r="E37" s="3"/>
      <c r="F37" s="3"/>
      <c r="G37" s="3"/>
      <c r="H37" s="3"/>
      <c r="I37" s="3"/>
      <c r="J37" s="3"/>
      <c r="K37" s="27"/>
      <c r="L37" s="27"/>
      <c r="M37" s="27"/>
      <c r="N37" s="27"/>
      <c r="O37" s="27"/>
      <c r="Q37" s="27"/>
      <c r="R37" s="27"/>
      <c r="S37" s="27"/>
      <c r="T37" s="27"/>
      <c r="U37" s="27"/>
      <c r="V37" s="27"/>
      <c r="W37" s="27"/>
      <c r="X37" s="27"/>
      <c r="Y37" s="27"/>
      <c r="Z37" s="27"/>
      <c r="AA37" s="27"/>
      <c r="AB37" s="27"/>
      <c r="AC37" s="27"/>
      <c r="AD37" s="27"/>
      <c r="AE37" s="27"/>
      <c r="AF37" s="27"/>
      <c r="AG37" s="27"/>
    </row>
    <row r="38" spans="1:33" s="793" customFormat="1" ht="15.75" customHeight="1">
      <c r="A38" s="1225" t="s">
        <v>1255</v>
      </c>
      <c r="B38" s="1226"/>
      <c r="C38" s="1226"/>
      <c r="D38" s="1226"/>
      <c r="E38" s="1226"/>
      <c r="F38" s="1226"/>
      <c r="G38" s="1226"/>
      <c r="H38" s="1226"/>
      <c r="I38" s="1226"/>
      <c r="J38" s="1226"/>
      <c r="K38" s="27"/>
      <c r="L38" s="27"/>
      <c r="M38" s="27"/>
      <c r="N38" s="27"/>
      <c r="O38" s="27"/>
      <c r="Q38" s="27"/>
      <c r="R38" s="27"/>
      <c r="S38" s="27"/>
      <c r="T38" s="27"/>
      <c r="U38" s="27"/>
      <c r="V38" s="27"/>
      <c r="W38" s="27"/>
      <c r="X38" s="27"/>
      <c r="Y38" s="27"/>
      <c r="Z38" s="27"/>
      <c r="AA38" s="27"/>
      <c r="AB38" s="27"/>
      <c r="AC38" s="27"/>
      <c r="AD38" s="27"/>
      <c r="AE38" s="27"/>
      <c r="AF38" s="27"/>
      <c r="AG38" s="27"/>
    </row>
    <row r="39" spans="1:33" s="793" customFormat="1" ht="36" customHeight="1">
      <c r="A39" s="1062" t="s">
        <v>0</v>
      </c>
      <c r="B39" s="1063"/>
      <c r="C39" s="1063"/>
      <c r="D39" s="1064"/>
      <c r="E39" s="1237" t="s">
        <v>1265</v>
      </c>
      <c r="F39" s="1238"/>
      <c r="G39" s="1237" t="s">
        <v>1267</v>
      </c>
      <c r="H39" s="1238"/>
      <c r="I39" s="1236" t="s">
        <v>1266</v>
      </c>
      <c r="J39" s="1236"/>
      <c r="K39" s="27"/>
      <c r="L39" s="27"/>
      <c r="M39" s="27"/>
      <c r="N39" s="27"/>
      <c r="O39" s="27"/>
      <c r="Q39" s="27"/>
      <c r="R39" s="27"/>
      <c r="S39" s="27"/>
      <c r="T39" s="27"/>
      <c r="U39" s="27"/>
      <c r="V39" s="27"/>
      <c r="W39" s="27"/>
      <c r="X39" s="27"/>
      <c r="Y39" s="27"/>
      <c r="Z39" s="27"/>
      <c r="AA39" s="27"/>
      <c r="AB39" s="27"/>
      <c r="AC39" s="27"/>
      <c r="AD39" s="27"/>
      <c r="AE39" s="27"/>
      <c r="AF39" s="27"/>
      <c r="AG39" s="27"/>
    </row>
    <row r="40" spans="1:33" s="793" customFormat="1" ht="15.75">
      <c r="A40" s="1065"/>
      <c r="B40" s="1066"/>
      <c r="C40" s="1066"/>
      <c r="D40" s="1067"/>
      <c r="E40" s="852" t="s">
        <v>1424</v>
      </c>
      <c r="F40" s="852" t="s">
        <v>1154</v>
      </c>
      <c r="G40" s="852" t="s">
        <v>1424</v>
      </c>
      <c r="H40" s="852" t="s">
        <v>1154</v>
      </c>
      <c r="I40" s="852" t="s">
        <v>1424</v>
      </c>
      <c r="J40" s="852" t="s">
        <v>1154</v>
      </c>
      <c r="K40" s="27"/>
      <c r="L40" s="27"/>
      <c r="M40" s="27"/>
      <c r="N40" s="27"/>
      <c r="O40" s="27"/>
      <c r="Q40" s="27"/>
      <c r="R40" s="27"/>
      <c r="S40" s="27"/>
      <c r="T40" s="27"/>
      <c r="U40" s="27"/>
      <c r="V40" s="27"/>
      <c r="W40" s="27"/>
      <c r="X40" s="27"/>
      <c r="Y40" s="27"/>
      <c r="Z40" s="27"/>
      <c r="AA40" s="27"/>
      <c r="AB40" s="27"/>
      <c r="AC40" s="27"/>
      <c r="AD40" s="27"/>
      <c r="AE40" s="27"/>
      <c r="AF40" s="27"/>
      <c r="AG40" s="27"/>
    </row>
    <row r="41" spans="1:33" s="793" customFormat="1" ht="15.75">
      <c r="A41" s="1027" t="s">
        <v>1268</v>
      </c>
      <c r="B41" s="1028"/>
      <c r="C41" s="1028"/>
      <c r="D41" s="943"/>
      <c r="E41" s="838"/>
      <c r="F41" s="838"/>
      <c r="G41" s="838"/>
      <c r="H41" s="838"/>
      <c r="I41" s="838"/>
      <c r="J41" s="838"/>
      <c r="K41" s="27"/>
      <c r="L41" s="27"/>
      <c r="M41" s="27"/>
      <c r="N41" s="27"/>
      <c r="O41" s="27"/>
      <c r="Q41" s="27"/>
      <c r="R41" s="27"/>
      <c r="S41" s="27"/>
      <c r="T41" s="27"/>
      <c r="U41" s="27"/>
      <c r="V41" s="27"/>
      <c r="W41" s="27"/>
      <c r="X41" s="27"/>
      <c r="Y41" s="27"/>
      <c r="Z41" s="27"/>
      <c r="AA41" s="27"/>
      <c r="AB41" s="27"/>
      <c r="AC41" s="27"/>
      <c r="AD41" s="27"/>
      <c r="AE41" s="27"/>
      <c r="AF41" s="27"/>
      <c r="AG41" s="27"/>
    </row>
    <row r="42" spans="1:33" s="793" customFormat="1" ht="15.75">
      <c r="A42" s="1027" t="s">
        <v>1269</v>
      </c>
      <c r="B42" s="1028"/>
      <c r="C42" s="1028"/>
      <c r="D42" s="943"/>
      <c r="E42" s="838"/>
      <c r="F42" s="838"/>
      <c r="G42" s="838"/>
      <c r="H42" s="838"/>
      <c r="I42" s="838"/>
      <c r="J42" s="838"/>
      <c r="K42" s="27"/>
      <c r="L42" s="27"/>
      <c r="M42" s="27"/>
      <c r="N42" s="27"/>
      <c r="O42" s="27"/>
      <c r="Q42" s="27"/>
      <c r="R42" s="27"/>
      <c r="S42" s="27"/>
      <c r="T42" s="27"/>
      <c r="U42" s="27"/>
      <c r="V42" s="27"/>
      <c r="W42" s="27"/>
      <c r="X42" s="27"/>
      <c r="Y42" s="27"/>
      <c r="Z42" s="27"/>
      <c r="AA42" s="27"/>
      <c r="AB42" s="27"/>
      <c r="AC42" s="27"/>
      <c r="AD42" s="27"/>
      <c r="AE42" s="27"/>
      <c r="AF42" s="27"/>
      <c r="AG42" s="27"/>
    </row>
    <row r="43" spans="1:33" s="793" customFormat="1" ht="15.75">
      <c r="B43" s="796"/>
      <c r="C43" s="796"/>
      <c r="J43" s="27"/>
      <c r="K43" s="27"/>
      <c r="L43" s="27"/>
      <c r="M43" s="27"/>
      <c r="N43" s="27"/>
      <c r="O43" s="27"/>
      <c r="Q43" s="27"/>
      <c r="R43" s="27"/>
      <c r="S43" s="27"/>
      <c r="T43" s="27"/>
      <c r="U43" s="27"/>
      <c r="V43" s="27"/>
      <c r="W43" s="27"/>
      <c r="X43" s="27"/>
      <c r="Y43" s="27"/>
      <c r="Z43" s="27"/>
      <c r="AA43" s="27"/>
      <c r="AB43" s="27"/>
      <c r="AC43" s="27"/>
      <c r="AD43" s="27"/>
      <c r="AE43" s="27"/>
      <c r="AF43" s="27"/>
      <c r="AG43" s="27"/>
    </row>
    <row r="44" spans="1:33" s="793" customFormat="1" ht="15.75">
      <c r="A44" s="790" t="s">
        <v>1285</v>
      </c>
      <c r="J44" s="744" t="s">
        <v>405</v>
      </c>
      <c r="K44" s="27"/>
      <c r="L44" s="27"/>
      <c r="M44" s="27"/>
      <c r="N44" s="27"/>
      <c r="O44" s="27"/>
      <c r="Q44" s="27"/>
      <c r="R44" s="27"/>
      <c r="S44" s="27"/>
      <c r="T44" s="27"/>
      <c r="U44" s="27"/>
      <c r="V44" s="27"/>
      <c r="W44" s="27"/>
      <c r="X44" s="27"/>
      <c r="Y44" s="27"/>
      <c r="Z44" s="27"/>
      <c r="AA44" s="27"/>
      <c r="AB44" s="27"/>
      <c r="AC44" s="27"/>
      <c r="AD44" s="27"/>
      <c r="AE44" s="27"/>
      <c r="AF44" s="27"/>
      <c r="AG44" s="27"/>
    </row>
    <row r="45" spans="1:33" s="793" customFormat="1" ht="31.5">
      <c r="A45" s="844" t="s">
        <v>1235</v>
      </c>
      <c r="B45" s="1228" t="s">
        <v>1273</v>
      </c>
      <c r="C45" s="1229"/>
      <c r="D45" s="1229"/>
      <c r="E45" s="1230"/>
      <c r="F45" s="1227" t="s">
        <v>1271</v>
      </c>
      <c r="G45" s="1227"/>
      <c r="H45" s="845" t="s">
        <v>1272</v>
      </c>
      <c r="I45" s="846" t="s">
        <v>1424</v>
      </c>
      <c r="J45" s="846" t="s">
        <v>1154</v>
      </c>
      <c r="K45" s="46"/>
      <c r="L45" s="46"/>
      <c r="M45" s="46"/>
      <c r="N45" s="46"/>
      <c r="O45" s="46"/>
      <c r="Q45" s="46"/>
      <c r="R45" s="46"/>
      <c r="S45" s="27"/>
      <c r="T45" s="27"/>
      <c r="U45" s="27"/>
      <c r="V45" s="27"/>
      <c r="W45" s="27"/>
      <c r="X45" s="27"/>
      <c r="Y45" s="27"/>
      <c r="Z45" s="27"/>
      <c r="AA45" s="27"/>
      <c r="AB45" s="27"/>
      <c r="AC45" s="27"/>
      <c r="AD45" s="27"/>
      <c r="AE45" s="27"/>
      <c r="AF45" s="27"/>
      <c r="AG45" s="27"/>
    </row>
    <row r="46" spans="1:33" s="793" customFormat="1" ht="15.75">
      <c r="A46" s="826"/>
      <c r="B46" s="1231"/>
      <c r="C46" s="1231"/>
      <c r="D46" s="1231"/>
      <c r="E46" s="1231"/>
      <c r="F46" s="1232"/>
      <c r="G46" s="1233"/>
      <c r="H46" s="825"/>
      <c r="I46" s="825"/>
      <c r="J46" s="825"/>
      <c r="K46" s="15"/>
      <c r="L46" s="15"/>
      <c r="M46" s="15"/>
      <c r="N46" s="15"/>
      <c r="O46" s="15"/>
      <c r="Q46" s="15"/>
      <c r="R46" s="15"/>
      <c r="S46" s="27"/>
      <c r="T46" s="27"/>
      <c r="U46" s="27"/>
      <c r="V46" s="27"/>
      <c r="W46" s="27"/>
      <c r="X46" s="27"/>
      <c r="Y46" s="27"/>
      <c r="Z46" s="27"/>
      <c r="AA46" s="27"/>
      <c r="AB46" s="27"/>
      <c r="AC46" s="27"/>
      <c r="AD46" s="27"/>
      <c r="AE46" s="27"/>
      <c r="AF46" s="27"/>
      <c r="AG46" s="27"/>
    </row>
    <row r="47" spans="1:33" s="793" customFormat="1" ht="15.75">
      <c r="A47" s="826"/>
      <c r="B47" s="1231"/>
      <c r="C47" s="1231"/>
      <c r="D47" s="1231"/>
      <c r="E47" s="1231"/>
      <c r="F47" s="1232"/>
      <c r="G47" s="1233"/>
      <c r="H47" s="825"/>
      <c r="I47" s="825"/>
      <c r="J47" s="825"/>
      <c r="K47" s="15"/>
      <c r="L47" s="15"/>
      <c r="M47" s="15"/>
      <c r="N47" s="15"/>
      <c r="O47" s="15"/>
      <c r="Q47" s="15"/>
      <c r="R47" s="15"/>
      <c r="S47" s="27"/>
      <c r="T47" s="27"/>
      <c r="U47" s="27"/>
      <c r="V47" s="27"/>
      <c r="W47" s="27"/>
      <c r="X47" s="27"/>
      <c r="Y47" s="27"/>
      <c r="Z47" s="27"/>
      <c r="AA47" s="27"/>
      <c r="AB47" s="27"/>
      <c r="AC47" s="27"/>
      <c r="AD47" s="27"/>
      <c r="AE47" s="27"/>
      <c r="AF47" s="27"/>
      <c r="AG47" s="27"/>
    </row>
    <row r="48" spans="1:33" s="793" customFormat="1" ht="15.75">
      <c r="A48" s="826"/>
      <c r="B48" s="1231"/>
      <c r="C48" s="1231"/>
      <c r="D48" s="1231"/>
      <c r="E48" s="1231"/>
      <c r="F48" s="1232"/>
      <c r="G48" s="1233"/>
      <c r="H48" s="825"/>
      <c r="I48" s="825"/>
      <c r="J48" s="825"/>
      <c r="K48" s="15"/>
      <c r="L48" s="15"/>
      <c r="M48" s="15"/>
      <c r="N48" s="15"/>
      <c r="O48" s="15"/>
      <c r="Q48" s="15"/>
      <c r="R48" s="15"/>
      <c r="S48" s="27"/>
      <c r="T48" s="27"/>
      <c r="U48" s="27"/>
      <c r="V48" s="27"/>
      <c r="W48" s="27"/>
      <c r="X48" s="27"/>
      <c r="Y48" s="27"/>
      <c r="Z48" s="27"/>
      <c r="AA48" s="27"/>
      <c r="AB48" s="27"/>
      <c r="AC48" s="27"/>
      <c r="AD48" s="27"/>
      <c r="AE48" s="27"/>
      <c r="AF48" s="27"/>
      <c r="AG48" s="27"/>
    </row>
    <row r="49" spans="1:33" s="793" customFormat="1" ht="15.75">
      <c r="A49" s="826"/>
      <c r="B49" s="1231"/>
      <c r="C49" s="1231"/>
      <c r="D49" s="1231"/>
      <c r="E49" s="1231"/>
      <c r="F49" s="1232"/>
      <c r="G49" s="1233"/>
      <c r="H49" s="825"/>
      <c r="I49" s="825"/>
      <c r="J49" s="825"/>
      <c r="K49" s="15"/>
      <c r="L49" s="15"/>
      <c r="M49" s="15"/>
      <c r="N49" s="15"/>
      <c r="O49" s="15"/>
      <c r="Q49" s="15"/>
      <c r="R49" s="15"/>
      <c r="S49" s="27"/>
      <c r="T49" s="27"/>
      <c r="U49" s="27"/>
      <c r="V49" s="27"/>
      <c r="W49" s="27"/>
      <c r="X49" s="27"/>
      <c r="Y49" s="27"/>
      <c r="Z49" s="27"/>
      <c r="AA49" s="27"/>
      <c r="AB49" s="27"/>
      <c r="AC49" s="27"/>
      <c r="AD49" s="27"/>
      <c r="AE49" s="27"/>
      <c r="AF49" s="27"/>
      <c r="AG49" s="27"/>
    </row>
    <row r="50" spans="1:33" s="793" customFormat="1" ht="15.75">
      <c r="D50" s="14"/>
      <c r="E50" s="15"/>
      <c r="F50" s="15"/>
      <c r="G50" s="15"/>
      <c r="H50" s="15"/>
      <c r="I50" s="15"/>
      <c r="J50" s="15"/>
      <c r="K50" s="15"/>
      <c r="L50" s="15"/>
      <c r="M50" s="15"/>
      <c r="N50" s="15"/>
      <c r="O50" s="15"/>
      <c r="P50" s="15"/>
      <c r="Q50" s="15"/>
      <c r="R50" s="15"/>
      <c r="S50" s="27"/>
      <c r="T50" s="27"/>
      <c r="U50" s="27"/>
      <c r="V50" s="27"/>
      <c r="W50" s="27"/>
      <c r="X50" s="27"/>
      <c r="Y50" s="27"/>
      <c r="Z50" s="27"/>
      <c r="AA50" s="27"/>
      <c r="AB50" s="27"/>
      <c r="AC50" s="27"/>
      <c r="AD50" s="27"/>
      <c r="AE50" s="27"/>
      <c r="AF50" s="27"/>
      <c r="AG50" s="27"/>
    </row>
    <row r="51" spans="1:33" s="793" customFormat="1" ht="15.75">
      <c r="A51" s="790" t="s">
        <v>1286</v>
      </c>
      <c r="I51" s="744"/>
      <c r="J51" s="744" t="s">
        <v>405</v>
      </c>
      <c r="K51" s="27"/>
      <c r="L51" s="27"/>
      <c r="M51" s="27"/>
      <c r="N51" s="27"/>
      <c r="O51" s="27"/>
      <c r="P51" s="27"/>
      <c r="Q51" s="27"/>
      <c r="R51" s="27"/>
      <c r="S51" s="27"/>
      <c r="T51" s="27"/>
      <c r="U51" s="27"/>
      <c r="V51" s="27"/>
      <c r="W51" s="27"/>
      <c r="X51" s="27"/>
      <c r="Y51" s="27"/>
      <c r="Z51" s="27"/>
      <c r="AA51" s="27"/>
      <c r="AB51" s="27"/>
      <c r="AC51" s="27"/>
      <c r="AD51" s="27"/>
      <c r="AE51" s="27"/>
      <c r="AF51" s="27"/>
      <c r="AG51" s="27"/>
    </row>
    <row r="52" spans="1:33" s="793" customFormat="1" ht="15.75">
      <c r="A52" s="1215" t="s">
        <v>0</v>
      </c>
      <c r="B52" s="1215"/>
      <c r="C52" s="1215"/>
      <c r="D52" s="1215"/>
      <c r="E52" s="1215"/>
      <c r="F52" s="1215"/>
      <c r="G52" s="1216">
        <v>43921</v>
      </c>
      <c r="H52" s="1216"/>
      <c r="I52" s="1216">
        <v>43555</v>
      </c>
      <c r="J52" s="1216"/>
      <c r="K52" s="46"/>
      <c r="L52" s="46"/>
      <c r="M52" s="46"/>
      <c r="N52" s="46"/>
      <c r="O52" s="46"/>
      <c r="P52" s="46"/>
      <c r="Q52" s="46"/>
      <c r="R52" s="46"/>
      <c r="S52" s="795"/>
      <c r="T52" s="795"/>
      <c r="U52" s="795"/>
      <c r="V52" s="795"/>
      <c r="W52" s="795"/>
      <c r="X52" s="795"/>
      <c r="Y52" s="795"/>
      <c r="Z52" s="27"/>
      <c r="AA52" s="27"/>
      <c r="AB52" s="27"/>
      <c r="AC52" s="27"/>
      <c r="AD52" s="27"/>
      <c r="AE52" s="27"/>
      <c r="AF52" s="27"/>
      <c r="AG52" s="27"/>
    </row>
    <row r="53" spans="1:33" s="793" customFormat="1" ht="15.75" customHeight="1">
      <c r="A53" s="1219" t="s">
        <v>1275</v>
      </c>
      <c r="B53" s="1220"/>
      <c r="C53" s="1220"/>
      <c r="D53" s="1220"/>
      <c r="E53" s="1220"/>
      <c r="F53" s="1221"/>
      <c r="G53" s="1217"/>
      <c r="H53" s="1217"/>
      <c r="I53" s="1217"/>
      <c r="J53" s="1217"/>
      <c r="K53" s="15"/>
      <c r="L53" s="15"/>
      <c r="M53" s="15"/>
      <c r="N53" s="15"/>
      <c r="O53" s="15"/>
      <c r="P53" s="15"/>
      <c r="Q53" s="15"/>
      <c r="R53" s="15"/>
      <c r="S53" s="15"/>
      <c r="T53" s="15"/>
      <c r="U53" s="15"/>
      <c r="V53" s="15"/>
      <c r="W53" s="15"/>
      <c r="X53" s="15"/>
      <c r="Y53" s="15"/>
      <c r="Z53" s="27"/>
      <c r="AA53" s="27"/>
      <c r="AB53" s="27"/>
      <c r="AC53" s="27"/>
      <c r="AD53" s="27"/>
      <c r="AE53" s="27"/>
      <c r="AF53" s="27"/>
      <c r="AG53" s="27"/>
    </row>
    <row r="54" spans="1:33" s="793" customFormat="1" ht="15.75" customHeight="1">
      <c r="A54" s="1222" t="s">
        <v>1277</v>
      </c>
      <c r="B54" s="1223"/>
      <c r="C54" s="1223"/>
      <c r="D54" s="1223"/>
      <c r="E54" s="1223"/>
      <c r="F54" s="1224"/>
      <c r="G54" s="1217"/>
      <c r="H54" s="1217"/>
      <c r="I54" s="1217"/>
      <c r="J54" s="1217"/>
      <c r="K54" s="15"/>
      <c r="L54" s="15"/>
      <c r="M54" s="15"/>
      <c r="N54" s="15"/>
      <c r="O54" s="15"/>
      <c r="P54" s="15"/>
      <c r="Q54" s="15"/>
      <c r="R54" s="15"/>
      <c r="S54" s="15"/>
      <c r="T54" s="15"/>
      <c r="U54" s="15"/>
      <c r="V54" s="15"/>
      <c r="W54" s="15"/>
      <c r="X54" s="15"/>
      <c r="Y54" s="15"/>
      <c r="Z54" s="27"/>
      <c r="AA54" s="27"/>
      <c r="AB54" s="27"/>
      <c r="AC54" s="27"/>
      <c r="AD54" s="27"/>
      <c r="AE54" s="27"/>
      <c r="AF54" s="27"/>
      <c r="AG54" s="27"/>
    </row>
    <row r="55" spans="1:33" s="793" customFormat="1" ht="15.75" customHeight="1">
      <c r="A55" s="1222" t="s">
        <v>1280</v>
      </c>
      <c r="B55" s="1223"/>
      <c r="C55" s="1223"/>
      <c r="D55" s="1223"/>
      <c r="E55" s="1223"/>
      <c r="F55" s="1224"/>
      <c r="G55" s="1232"/>
      <c r="H55" s="1233"/>
      <c r="I55" s="1232"/>
      <c r="J55" s="1233"/>
      <c r="K55" s="15"/>
      <c r="L55" s="15"/>
      <c r="M55" s="15"/>
      <c r="N55" s="15"/>
      <c r="O55" s="15"/>
      <c r="P55" s="15"/>
      <c r="Q55" s="15"/>
      <c r="R55" s="15"/>
      <c r="S55" s="15"/>
      <c r="T55" s="15"/>
      <c r="U55" s="15"/>
      <c r="V55" s="15"/>
      <c r="W55" s="15"/>
      <c r="X55" s="15"/>
      <c r="Y55" s="15"/>
      <c r="Z55" s="27"/>
      <c r="AA55" s="27"/>
      <c r="AB55" s="27"/>
      <c r="AC55" s="27"/>
      <c r="AD55" s="27"/>
      <c r="AE55" s="27"/>
      <c r="AF55" s="27"/>
      <c r="AG55" s="27"/>
    </row>
    <row r="56" spans="1:33" s="793" customFormat="1" ht="15.75" customHeight="1">
      <c r="A56" s="1222" t="s">
        <v>1278</v>
      </c>
      <c r="B56" s="1223"/>
      <c r="C56" s="1223"/>
      <c r="D56" s="1223"/>
      <c r="E56" s="1223"/>
      <c r="F56" s="1224"/>
      <c r="G56" s="1218"/>
      <c r="H56" s="1218"/>
      <c r="I56" s="1218"/>
      <c r="J56" s="1218"/>
      <c r="K56" s="27"/>
      <c r="L56" s="27"/>
      <c r="M56" s="27"/>
      <c r="N56" s="27"/>
      <c r="O56" s="27"/>
      <c r="P56" s="27"/>
      <c r="Q56" s="27"/>
      <c r="R56" s="27"/>
      <c r="S56" s="27"/>
      <c r="T56" s="27"/>
      <c r="U56" s="27"/>
      <c r="V56" s="27"/>
      <c r="W56" s="27"/>
      <c r="X56" s="27"/>
      <c r="Y56" s="27"/>
      <c r="Z56" s="27"/>
      <c r="AA56" s="27"/>
      <c r="AB56" s="27"/>
      <c r="AC56" s="27"/>
      <c r="AD56" s="27"/>
      <c r="AE56" s="27"/>
      <c r="AF56" s="27"/>
      <c r="AG56" s="27"/>
    </row>
    <row r="57" spans="1:33" s="793" customFormat="1" ht="15.75" customHeight="1">
      <c r="A57" s="1222" t="s">
        <v>1279</v>
      </c>
      <c r="B57" s="1223"/>
      <c r="C57" s="1223"/>
      <c r="D57" s="1223"/>
      <c r="E57" s="1223"/>
      <c r="F57" s="1224"/>
      <c r="G57" s="1218"/>
      <c r="H57" s="1218"/>
      <c r="I57" s="1218"/>
      <c r="J57" s="1218"/>
      <c r="K57" s="27"/>
      <c r="L57" s="27"/>
      <c r="M57" s="27"/>
      <c r="N57" s="27"/>
      <c r="O57" s="27"/>
      <c r="P57" s="27"/>
      <c r="Q57" s="27"/>
      <c r="R57" s="27"/>
      <c r="S57" s="27"/>
      <c r="T57" s="27"/>
      <c r="U57" s="27"/>
      <c r="V57" s="27"/>
      <c r="W57" s="27"/>
      <c r="X57" s="27"/>
      <c r="Y57" s="27"/>
      <c r="Z57" s="27"/>
      <c r="AA57" s="27"/>
      <c r="AB57" s="27"/>
      <c r="AC57" s="27"/>
      <c r="AD57" s="27"/>
      <c r="AE57" s="27"/>
      <c r="AF57" s="27"/>
      <c r="AG57" s="27"/>
    </row>
    <row r="58" spans="1:33" s="793" customFormat="1" ht="15.75" customHeight="1">
      <c r="A58" s="1219" t="s">
        <v>1276</v>
      </c>
      <c r="B58" s="1220"/>
      <c r="C58" s="1220"/>
      <c r="D58" s="1220"/>
      <c r="E58" s="1220"/>
      <c r="F58" s="1221"/>
      <c r="G58" s="1218"/>
      <c r="H58" s="1218"/>
      <c r="I58" s="1218"/>
      <c r="J58" s="1218"/>
      <c r="K58" s="27"/>
      <c r="L58" s="27"/>
      <c r="M58" s="27"/>
      <c r="N58" s="27"/>
      <c r="O58" s="27"/>
      <c r="P58" s="27"/>
      <c r="Q58" s="27"/>
      <c r="R58" s="27"/>
      <c r="S58" s="27"/>
      <c r="T58" s="27"/>
      <c r="U58" s="27"/>
      <c r="V58" s="27"/>
      <c r="W58" s="27"/>
      <c r="X58" s="27"/>
      <c r="Y58" s="27"/>
      <c r="Z58" s="27"/>
      <c r="AA58" s="27"/>
      <c r="AB58" s="27"/>
      <c r="AC58" s="27"/>
      <c r="AD58" s="27"/>
      <c r="AE58" s="27"/>
      <c r="AF58" s="27"/>
      <c r="AG58" s="27"/>
    </row>
    <row r="59" spans="1:33" s="793" customFormat="1" ht="15.75" customHeight="1">
      <c r="A59" s="1222" t="s">
        <v>1277</v>
      </c>
      <c r="B59" s="1223"/>
      <c r="C59" s="1223"/>
      <c r="D59" s="1223"/>
      <c r="E59" s="1223"/>
      <c r="F59" s="1224"/>
      <c r="G59" s="1218"/>
      <c r="H59" s="1218"/>
      <c r="I59" s="1218"/>
      <c r="J59" s="1218"/>
      <c r="K59" s="27"/>
      <c r="L59" s="27"/>
      <c r="M59" s="27"/>
      <c r="N59" s="27"/>
      <c r="O59" s="27"/>
      <c r="P59" s="27"/>
      <c r="Q59" s="27"/>
      <c r="R59" s="27"/>
      <c r="S59" s="27"/>
      <c r="T59" s="27"/>
      <c r="U59" s="27"/>
      <c r="V59" s="27"/>
      <c r="W59" s="27"/>
      <c r="X59" s="27"/>
      <c r="Y59" s="27"/>
      <c r="Z59" s="27"/>
      <c r="AA59" s="27"/>
      <c r="AB59" s="27"/>
      <c r="AC59" s="27"/>
      <c r="AD59" s="27"/>
      <c r="AE59" s="27"/>
      <c r="AF59" s="27"/>
      <c r="AG59" s="27"/>
    </row>
    <row r="60" spans="1:33" s="793" customFormat="1" ht="15.75" customHeight="1">
      <c r="A60" s="1222" t="s">
        <v>1280</v>
      </c>
      <c r="B60" s="1223"/>
      <c r="C60" s="1223"/>
      <c r="D60" s="1223"/>
      <c r="E60" s="1223"/>
      <c r="F60" s="1224"/>
      <c r="G60" s="1218"/>
      <c r="H60" s="1218"/>
      <c r="I60" s="1218"/>
      <c r="J60" s="1218"/>
      <c r="K60" s="27"/>
      <c r="L60" s="27"/>
      <c r="M60" s="27"/>
      <c r="N60" s="27"/>
      <c r="O60" s="27"/>
      <c r="P60" s="27"/>
      <c r="Q60" s="27"/>
      <c r="R60" s="27"/>
      <c r="S60" s="27"/>
      <c r="T60" s="27"/>
      <c r="U60" s="27"/>
      <c r="V60" s="27"/>
      <c r="W60" s="27"/>
      <c r="X60" s="27"/>
      <c r="Y60" s="27"/>
      <c r="Z60" s="27"/>
      <c r="AA60" s="27"/>
      <c r="AB60" s="27"/>
      <c r="AC60" s="27"/>
      <c r="AD60" s="27"/>
      <c r="AE60" s="27"/>
      <c r="AF60" s="27"/>
      <c r="AG60" s="27"/>
    </row>
    <row r="61" spans="1:33" s="793" customFormat="1" ht="15.75" customHeight="1">
      <c r="A61" s="1222" t="s">
        <v>1278</v>
      </c>
      <c r="B61" s="1223"/>
      <c r="C61" s="1223"/>
      <c r="D61" s="1223"/>
      <c r="E61" s="1223"/>
      <c r="F61" s="1224"/>
      <c r="G61" s="1027"/>
      <c r="H61" s="943"/>
      <c r="I61" s="1027"/>
      <c r="J61" s="943"/>
      <c r="K61" s="27"/>
      <c r="L61" s="27"/>
      <c r="M61" s="27"/>
      <c r="N61" s="27"/>
      <c r="O61" s="27"/>
      <c r="P61" s="27"/>
      <c r="Q61" s="27"/>
      <c r="R61" s="27"/>
      <c r="S61" s="27"/>
      <c r="T61" s="27"/>
      <c r="U61" s="27"/>
      <c r="V61" s="27"/>
      <c r="W61" s="27"/>
      <c r="X61" s="27"/>
      <c r="Y61" s="27"/>
      <c r="Z61" s="27"/>
      <c r="AA61" s="27"/>
      <c r="AB61" s="27"/>
      <c r="AC61" s="27"/>
      <c r="AD61" s="27"/>
      <c r="AE61" s="27"/>
      <c r="AF61" s="27"/>
      <c r="AG61" s="27"/>
    </row>
    <row r="62" spans="1:33" s="793" customFormat="1" ht="15.75" customHeight="1">
      <c r="A62" s="1222" t="s">
        <v>1281</v>
      </c>
      <c r="B62" s="1223"/>
      <c r="C62" s="1223"/>
      <c r="D62" s="1223"/>
      <c r="E62" s="1223"/>
      <c r="F62" s="1224"/>
      <c r="G62" s="1218"/>
      <c r="H62" s="1218"/>
      <c r="I62" s="1218"/>
      <c r="J62" s="1218"/>
      <c r="K62" s="27"/>
      <c r="L62" s="27"/>
      <c r="M62" s="27"/>
      <c r="N62" s="27"/>
      <c r="O62" s="27"/>
      <c r="P62" s="27"/>
      <c r="Q62" s="27"/>
      <c r="R62" s="27"/>
      <c r="S62" s="27"/>
      <c r="T62" s="27"/>
      <c r="U62" s="27"/>
      <c r="V62" s="27"/>
      <c r="W62" s="27"/>
      <c r="X62" s="27"/>
      <c r="Y62" s="27"/>
      <c r="Z62" s="27"/>
      <c r="AA62" s="27"/>
      <c r="AB62" s="27"/>
      <c r="AC62" s="27"/>
      <c r="AD62" s="27"/>
      <c r="AE62" s="27"/>
      <c r="AF62" s="27"/>
      <c r="AG62" s="27"/>
    </row>
    <row r="63" spans="1:33" s="793" customFormat="1" ht="15.75" customHeight="1">
      <c r="A63" s="1219" t="s">
        <v>1274</v>
      </c>
      <c r="B63" s="1220"/>
      <c r="C63" s="1220"/>
      <c r="D63" s="1220"/>
      <c r="E63" s="1220"/>
      <c r="F63" s="1221"/>
      <c r="G63" s="1218"/>
      <c r="H63" s="1218"/>
      <c r="I63" s="1218"/>
      <c r="J63" s="1218"/>
      <c r="K63" s="27"/>
      <c r="L63" s="27"/>
      <c r="M63" s="27"/>
      <c r="N63" s="27"/>
      <c r="O63" s="27"/>
      <c r="P63" s="27"/>
      <c r="Q63" s="27"/>
      <c r="R63" s="27"/>
      <c r="S63" s="27"/>
      <c r="T63" s="27"/>
      <c r="U63" s="27"/>
      <c r="V63" s="27"/>
      <c r="W63" s="27"/>
      <c r="X63" s="27"/>
      <c r="Y63" s="27"/>
      <c r="Z63" s="27"/>
      <c r="AA63" s="27"/>
      <c r="AB63" s="27"/>
      <c r="AC63" s="27"/>
      <c r="AD63" s="27"/>
      <c r="AE63" s="27"/>
      <c r="AF63" s="27"/>
      <c r="AG63" s="27"/>
    </row>
    <row r="64" spans="1:33" s="793" customFormat="1" ht="15.75" customHeight="1">
      <c r="A64" s="1222" t="s">
        <v>1277</v>
      </c>
      <c r="B64" s="1223"/>
      <c r="C64" s="1223"/>
      <c r="D64" s="1223"/>
      <c r="E64" s="1223"/>
      <c r="F64" s="1224"/>
      <c r="G64" s="1027"/>
      <c r="H64" s="943"/>
      <c r="I64" s="1027"/>
      <c r="J64" s="943"/>
      <c r="K64" s="27"/>
      <c r="L64" s="27"/>
      <c r="M64" s="27"/>
      <c r="N64" s="27"/>
      <c r="O64" s="27"/>
      <c r="P64" s="27"/>
      <c r="Q64" s="27"/>
      <c r="R64" s="27"/>
      <c r="S64" s="27"/>
      <c r="T64" s="27"/>
      <c r="U64" s="27"/>
      <c r="V64" s="27"/>
      <c r="W64" s="27"/>
      <c r="X64" s="27"/>
      <c r="Y64" s="27"/>
      <c r="Z64" s="27"/>
      <c r="AA64" s="27"/>
      <c r="AB64" s="27"/>
      <c r="AC64" s="27"/>
      <c r="AD64" s="27"/>
      <c r="AE64" s="27"/>
      <c r="AF64" s="27"/>
      <c r="AG64" s="27"/>
    </row>
    <row r="65" spans="1:33" s="793" customFormat="1" ht="15.75" customHeight="1">
      <c r="A65" s="1222" t="s">
        <v>1280</v>
      </c>
      <c r="B65" s="1223"/>
      <c r="C65" s="1223"/>
      <c r="D65" s="1223"/>
      <c r="E65" s="1223"/>
      <c r="F65" s="1224"/>
      <c r="G65" s="1027"/>
      <c r="H65" s="943"/>
      <c r="I65" s="1027"/>
      <c r="J65" s="943"/>
      <c r="K65" s="27"/>
      <c r="L65" s="27"/>
      <c r="M65" s="27"/>
      <c r="N65" s="27"/>
      <c r="O65" s="27"/>
      <c r="P65" s="27"/>
      <c r="Q65" s="27"/>
      <c r="R65" s="27"/>
      <c r="S65" s="27"/>
      <c r="T65" s="27"/>
      <c r="U65" s="27"/>
      <c r="V65" s="27"/>
      <c r="W65" s="27"/>
      <c r="X65" s="27"/>
      <c r="Y65" s="27"/>
      <c r="Z65" s="27"/>
      <c r="AA65" s="27"/>
      <c r="AB65" s="27"/>
      <c r="AC65" s="27"/>
      <c r="AD65" s="27"/>
      <c r="AE65" s="27"/>
      <c r="AF65" s="27"/>
      <c r="AG65" s="27"/>
    </row>
    <row r="66" spans="1:33" s="793" customFormat="1" ht="15.75" customHeight="1">
      <c r="A66" s="1222" t="s">
        <v>1278</v>
      </c>
      <c r="B66" s="1223"/>
      <c r="C66" s="1223"/>
      <c r="D66" s="1223"/>
      <c r="E66" s="1223"/>
      <c r="F66" s="1224"/>
      <c r="G66" s="1027"/>
      <c r="H66" s="943"/>
      <c r="I66" s="1027"/>
      <c r="J66" s="943"/>
      <c r="K66" s="27"/>
      <c r="L66" s="27"/>
      <c r="M66" s="27"/>
      <c r="N66" s="27"/>
      <c r="O66" s="27"/>
      <c r="P66" s="27"/>
      <c r="Q66" s="27"/>
      <c r="R66" s="27"/>
      <c r="S66" s="27"/>
      <c r="T66" s="27"/>
      <c r="U66" s="27"/>
      <c r="V66" s="27"/>
      <c r="W66" s="27"/>
      <c r="X66" s="27"/>
      <c r="Y66" s="27"/>
      <c r="Z66" s="27"/>
      <c r="AA66" s="27"/>
      <c r="AB66" s="27"/>
      <c r="AC66" s="27"/>
      <c r="AD66" s="27"/>
      <c r="AE66" s="27"/>
      <c r="AF66" s="27"/>
      <c r="AG66" s="27"/>
    </row>
    <row r="67" spans="1:33" s="793" customFormat="1" ht="15.75" customHeight="1">
      <c r="A67" s="1222" t="s">
        <v>1279</v>
      </c>
      <c r="B67" s="1223"/>
      <c r="C67" s="1223"/>
      <c r="D67" s="1223"/>
      <c r="E67" s="1223"/>
      <c r="F67" s="1224"/>
      <c r="G67" s="1218"/>
      <c r="H67" s="1218"/>
      <c r="I67" s="1218"/>
      <c r="J67" s="1218"/>
      <c r="K67" s="27"/>
      <c r="L67" s="27"/>
      <c r="M67" s="27"/>
      <c r="N67" s="27"/>
      <c r="O67" s="27"/>
      <c r="P67" s="27"/>
      <c r="Q67" s="27"/>
      <c r="R67" s="27"/>
      <c r="S67" s="27"/>
      <c r="T67" s="27"/>
      <c r="U67" s="27"/>
      <c r="V67" s="27"/>
      <c r="W67" s="27"/>
      <c r="X67" s="27"/>
      <c r="Y67" s="27"/>
      <c r="Z67" s="27"/>
      <c r="AA67" s="27"/>
      <c r="AB67" s="27"/>
      <c r="AC67" s="27"/>
      <c r="AD67" s="27"/>
      <c r="AE67" s="27"/>
      <c r="AF67" s="27"/>
      <c r="AG67" s="27"/>
    </row>
    <row r="68" spans="1:33" s="793" customFormat="1" ht="15.75">
      <c r="K68" s="27"/>
      <c r="L68" s="27"/>
      <c r="M68" s="27"/>
      <c r="N68" s="27"/>
      <c r="O68" s="27"/>
      <c r="P68" s="27"/>
      <c r="Q68" s="27"/>
      <c r="R68" s="27"/>
      <c r="S68" s="27"/>
      <c r="T68" s="27"/>
      <c r="U68" s="27"/>
      <c r="V68" s="27"/>
      <c r="W68" s="27"/>
      <c r="X68" s="27"/>
      <c r="Y68" s="27"/>
      <c r="Z68" s="27"/>
      <c r="AA68" s="27"/>
      <c r="AB68" s="27"/>
      <c r="AC68" s="27"/>
      <c r="AD68" s="27"/>
      <c r="AE68" s="27"/>
      <c r="AF68" s="27"/>
      <c r="AG68" s="27"/>
    </row>
    <row r="69" spans="1:33" s="793" customFormat="1" ht="15.75">
      <c r="A69" s="790" t="s">
        <v>1288</v>
      </c>
      <c r="K69" s="27"/>
      <c r="L69" s="27"/>
      <c r="M69" s="27"/>
      <c r="N69" s="27"/>
      <c r="O69" s="27"/>
      <c r="P69" s="27"/>
      <c r="Q69" s="27"/>
      <c r="R69" s="27"/>
      <c r="S69" s="27"/>
      <c r="T69" s="27"/>
      <c r="U69" s="27"/>
      <c r="V69" s="27"/>
      <c r="W69" s="27"/>
      <c r="X69" s="27"/>
      <c r="Y69" s="27"/>
      <c r="Z69" s="27"/>
      <c r="AA69" s="27"/>
      <c r="AB69" s="27"/>
      <c r="AC69" s="27"/>
      <c r="AD69" s="27"/>
      <c r="AE69" s="27"/>
      <c r="AF69" s="27"/>
      <c r="AG69" s="27"/>
    </row>
    <row r="70" spans="1:33" s="793" customFormat="1" ht="31.5">
      <c r="A70" s="1256" t="s">
        <v>0</v>
      </c>
      <c r="B70" s="1257"/>
      <c r="C70" s="1257"/>
      <c r="D70" s="1257"/>
      <c r="E70" s="1258"/>
      <c r="F70" s="845" t="s">
        <v>1287</v>
      </c>
      <c r="G70" s="1254">
        <v>43921</v>
      </c>
      <c r="H70" s="1255"/>
      <c r="I70" s="1254">
        <v>43555</v>
      </c>
      <c r="J70" s="1255"/>
      <c r="K70" s="27"/>
      <c r="L70" s="27"/>
      <c r="M70" s="27"/>
      <c r="N70" s="27"/>
      <c r="O70" s="27"/>
      <c r="P70" s="27"/>
      <c r="Q70" s="27"/>
      <c r="R70" s="27"/>
      <c r="S70" s="27"/>
      <c r="T70" s="27"/>
      <c r="U70" s="27"/>
      <c r="V70" s="27"/>
      <c r="W70" s="27"/>
      <c r="X70" s="27"/>
      <c r="Y70" s="27"/>
      <c r="Z70" s="27"/>
      <c r="AA70" s="27"/>
      <c r="AB70" s="27"/>
      <c r="AC70" s="27"/>
      <c r="AD70" s="27"/>
      <c r="AE70" s="27"/>
      <c r="AF70" s="27"/>
      <c r="AG70" s="27"/>
    </row>
    <row r="71" spans="1:33" s="793" customFormat="1" ht="15.75">
      <c r="A71" s="1027"/>
      <c r="B71" s="1028"/>
      <c r="C71" s="1028"/>
      <c r="D71" s="1028"/>
      <c r="E71" s="943"/>
      <c r="F71" s="838"/>
      <c r="G71" s="1027"/>
      <c r="H71" s="943"/>
      <c r="I71" s="1027"/>
      <c r="J71" s="943"/>
      <c r="K71" s="27"/>
      <c r="L71" s="27"/>
      <c r="M71" s="27"/>
      <c r="N71" s="27"/>
      <c r="O71" s="27"/>
      <c r="P71" s="27"/>
      <c r="Q71" s="27"/>
      <c r="R71" s="27"/>
      <c r="S71" s="27"/>
      <c r="T71" s="27"/>
      <c r="U71" s="27"/>
      <c r="V71" s="27"/>
      <c r="W71" s="27"/>
      <c r="X71" s="27"/>
      <c r="Y71" s="27"/>
      <c r="Z71" s="27"/>
      <c r="AA71" s="27"/>
      <c r="AB71" s="27"/>
      <c r="AC71" s="27"/>
      <c r="AD71" s="27"/>
      <c r="AE71" s="27"/>
      <c r="AF71" s="27"/>
      <c r="AG71" s="27"/>
    </row>
    <row r="72" spans="1:33" s="793" customFormat="1" ht="15.75">
      <c r="A72" s="1027"/>
      <c r="B72" s="1028"/>
      <c r="C72" s="1028"/>
      <c r="D72" s="1028"/>
      <c r="E72" s="943"/>
      <c r="F72" s="838"/>
      <c r="G72" s="1027"/>
      <c r="H72" s="943"/>
      <c r="I72" s="1027"/>
      <c r="J72" s="943"/>
      <c r="K72" s="27"/>
      <c r="L72" s="27"/>
      <c r="M72" s="27"/>
      <c r="N72" s="27"/>
      <c r="O72" s="27"/>
      <c r="P72" s="27"/>
      <c r="Q72" s="27"/>
      <c r="R72" s="27"/>
      <c r="S72" s="27"/>
      <c r="T72" s="27"/>
      <c r="U72" s="27"/>
      <c r="V72" s="27"/>
      <c r="W72" s="27"/>
      <c r="X72" s="27"/>
      <c r="Y72" s="27"/>
      <c r="Z72" s="27"/>
      <c r="AA72" s="27"/>
      <c r="AB72" s="27"/>
      <c r="AC72" s="27"/>
      <c r="AD72" s="27"/>
      <c r="AE72" s="27"/>
      <c r="AF72" s="27"/>
      <c r="AG72" s="27"/>
    </row>
    <row r="73" spans="1:33" s="793" customFormat="1" ht="15.75">
      <c r="A73" s="1027"/>
      <c r="B73" s="1028"/>
      <c r="C73" s="1028"/>
      <c r="D73" s="1028"/>
      <c r="E73" s="943"/>
      <c r="F73" s="838"/>
      <c r="G73" s="1027"/>
      <c r="H73" s="943"/>
      <c r="I73" s="1027"/>
      <c r="J73" s="943"/>
      <c r="K73" s="27"/>
      <c r="L73" s="27"/>
      <c r="M73" s="27"/>
      <c r="N73" s="27"/>
      <c r="O73" s="27"/>
      <c r="P73" s="27"/>
      <c r="Q73" s="27"/>
      <c r="R73" s="27"/>
      <c r="S73" s="27"/>
      <c r="T73" s="27"/>
      <c r="U73" s="27"/>
      <c r="V73" s="27"/>
      <c r="W73" s="27"/>
      <c r="X73" s="27"/>
      <c r="Y73" s="27"/>
      <c r="Z73" s="27"/>
      <c r="AA73" s="27"/>
      <c r="AB73" s="27"/>
      <c r="AC73" s="27"/>
      <c r="AD73" s="27"/>
      <c r="AE73" s="27"/>
      <c r="AF73" s="27"/>
      <c r="AG73" s="27"/>
    </row>
    <row r="74" spans="1:33" s="793" customFormat="1" ht="15.75">
      <c r="K74" s="27"/>
      <c r="L74" s="27"/>
      <c r="M74" s="27"/>
      <c r="N74" s="27"/>
      <c r="O74" s="27"/>
      <c r="P74" s="27"/>
      <c r="Q74" s="27"/>
      <c r="R74" s="27"/>
      <c r="S74" s="27"/>
      <c r="T74" s="27"/>
      <c r="U74" s="27"/>
      <c r="V74" s="27"/>
      <c r="W74" s="27"/>
      <c r="X74" s="27"/>
      <c r="Y74" s="27"/>
      <c r="Z74" s="27"/>
      <c r="AA74" s="27"/>
      <c r="AB74" s="27"/>
      <c r="AC74" s="27"/>
      <c r="AD74" s="27"/>
      <c r="AE74" s="27"/>
      <c r="AF74" s="27"/>
      <c r="AG74" s="27"/>
    </row>
    <row r="75" spans="1:33" s="793" customFormat="1" ht="15.75">
      <c r="A75" s="790" t="s">
        <v>277</v>
      </c>
      <c r="J75" s="744" t="s">
        <v>405</v>
      </c>
      <c r="K75" s="27"/>
      <c r="L75" s="27"/>
      <c r="M75" s="27"/>
      <c r="N75" s="27"/>
      <c r="O75" s="27"/>
      <c r="P75" s="27"/>
      <c r="Q75" s="27"/>
      <c r="R75" s="27"/>
      <c r="S75" s="27"/>
      <c r="T75" s="27"/>
      <c r="U75" s="27"/>
      <c r="V75" s="27"/>
      <c r="W75" s="27"/>
      <c r="X75" s="27"/>
      <c r="Y75" s="27"/>
      <c r="Z75" s="27"/>
      <c r="AA75" s="27"/>
      <c r="AB75" s="27"/>
      <c r="AC75" s="27"/>
      <c r="AD75" s="27"/>
      <c r="AE75" s="27"/>
      <c r="AF75" s="27"/>
      <c r="AG75" s="27"/>
    </row>
    <row r="76" spans="1:33" s="793" customFormat="1" ht="15.75" customHeight="1">
      <c r="A76" s="1215" t="s">
        <v>0</v>
      </c>
      <c r="B76" s="1215"/>
      <c r="C76" s="1215"/>
      <c r="D76" s="1215"/>
      <c r="E76" s="1262" t="s">
        <v>280</v>
      </c>
      <c r="F76" s="1262"/>
      <c r="G76" s="1262" t="s">
        <v>280</v>
      </c>
      <c r="H76" s="1262"/>
      <c r="I76" s="1262" t="s">
        <v>280</v>
      </c>
      <c r="J76" s="1262"/>
      <c r="K76" s="1265"/>
      <c r="L76" s="1265"/>
      <c r="M76" s="1265"/>
      <c r="N76" s="1265"/>
      <c r="O76" s="1265"/>
      <c r="P76" s="1265"/>
      <c r="Q76" s="1265"/>
      <c r="R76" s="1265"/>
      <c r="S76" s="27"/>
      <c r="T76" s="27"/>
      <c r="U76" s="27"/>
      <c r="V76" s="27"/>
      <c r="W76" s="27"/>
      <c r="X76" s="27"/>
      <c r="Y76" s="27"/>
      <c r="Z76" s="27"/>
      <c r="AA76" s="27"/>
      <c r="AB76" s="27"/>
      <c r="AC76" s="27"/>
      <c r="AD76" s="27"/>
      <c r="AE76" s="27"/>
      <c r="AF76" s="27"/>
      <c r="AG76" s="27"/>
    </row>
    <row r="77" spans="1:33" s="793" customFormat="1" ht="15.75">
      <c r="A77" s="1215"/>
      <c r="B77" s="1215"/>
      <c r="C77" s="1215"/>
      <c r="D77" s="1215"/>
      <c r="E77" s="852" t="s">
        <v>1424</v>
      </c>
      <c r="F77" s="852" t="s">
        <v>1154</v>
      </c>
      <c r="G77" s="852" t="s">
        <v>1424</v>
      </c>
      <c r="H77" s="852" t="s">
        <v>1154</v>
      </c>
      <c r="I77" s="852" t="s">
        <v>1424</v>
      </c>
      <c r="J77" s="852" t="s">
        <v>1154</v>
      </c>
      <c r="K77" s="47"/>
      <c r="L77" s="47"/>
      <c r="M77" s="47"/>
      <c r="N77" s="47"/>
      <c r="O77" s="47"/>
      <c r="P77" s="47"/>
      <c r="Q77" s="47"/>
      <c r="R77" s="47"/>
      <c r="S77" s="27"/>
      <c r="T77" s="27"/>
      <c r="U77" s="27"/>
      <c r="V77" s="27"/>
      <c r="W77" s="27"/>
      <c r="X77" s="27"/>
      <c r="Y77" s="27"/>
      <c r="Z77" s="27"/>
      <c r="AA77" s="27"/>
      <c r="AB77" s="27"/>
      <c r="AC77" s="27"/>
      <c r="AD77" s="27"/>
      <c r="AE77" s="27"/>
      <c r="AF77" s="27"/>
      <c r="AG77" s="27"/>
    </row>
    <row r="78" spans="1:33" s="793" customFormat="1" ht="15.75" customHeight="1">
      <c r="A78" s="1231" t="s">
        <v>165</v>
      </c>
      <c r="B78" s="1231"/>
      <c r="C78" s="1231"/>
      <c r="D78" s="1231"/>
      <c r="E78" s="825"/>
      <c r="F78" s="825"/>
      <c r="G78" s="825"/>
      <c r="H78" s="825"/>
      <c r="I78" s="825"/>
      <c r="J78" s="825"/>
      <c r="K78" s="15"/>
      <c r="L78" s="15"/>
      <c r="M78" s="15"/>
      <c r="N78" s="15"/>
      <c r="O78" s="15"/>
      <c r="P78" s="15"/>
      <c r="Q78" s="15"/>
      <c r="R78" s="15"/>
      <c r="S78" s="27"/>
      <c r="T78" s="27"/>
      <c r="U78" s="27"/>
      <c r="V78" s="27"/>
      <c r="W78" s="27"/>
      <c r="X78" s="27"/>
      <c r="Y78" s="27"/>
      <c r="Z78" s="27"/>
      <c r="AA78" s="27"/>
      <c r="AB78" s="27"/>
      <c r="AC78" s="27"/>
      <c r="AD78" s="27"/>
      <c r="AE78" s="27"/>
      <c r="AF78" s="27"/>
      <c r="AG78" s="27"/>
    </row>
    <row r="79" spans="1:33" s="793" customFormat="1" ht="15.75" customHeight="1">
      <c r="A79" s="1231" t="s">
        <v>166</v>
      </c>
      <c r="B79" s="1231"/>
      <c r="C79" s="1231"/>
      <c r="D79" s="1231"/>
      <c r="E79" s="825"/>
      <c r="F79" s="825"/>
      <c r="G79" s="825"/>
      <c r="H79" s="825"/>
      <c r="I79" s="825"/>
      <c r="J79" s="825"/>
      <c r="K79" s="15"/>
      <c r="L79" s="15"/>
      <c r="M79" s="15"/>
      <c r="N79" s="15"/>
      <c r="O79" s="15"/>
      <c r="P79" s="15"/>
      <c r="Q79" s="15"/>
      <c r="R79" s="15"/>
      <c r="S79" s="27"/>
      <c r="T79" s="27"/>
      <c r="U79" s="27"/>
      <c r="V79" s="27"/>
      <c r="W79" s="27"/>
      <c r="X79" s="27"/>
      <c r="Y79" s="27"/>
      <c r="Z79" s="27"/>
      <c r="AA79" s="27"/>
      <c r="AB79" s="27"/>
      <c r="AC79" s="27"/>
      <c r="AD79" s="27"/>
      <c r="AE79" s="27"/>
      <c r="AF79" s="27"/>
      <c r="AG79" s="27"/>
    </row>
    <row r="80" spans="1:33" s="793" customFormat="1" ht="15.75" customHeight="1">
      <c r="A80" s="1231" t="s">
        <v>167</v>
      </c>
      <c r="B80" s="1231"/>
      <c r="C80" s="1231"/>
      <c r="D80" s="1231"/>
      <c r="E80" s="825"/>
      <c r="F80" s="825"/>
      <c r="G80" s="825"/>
      <c r="H80" s="825"/>
      <c r="I80" s="825"/>
      <c r="J80" s="825"/>
      <c r="K80" s="15"/>
      <c r="L80" s="15"/>
      <c r="M80" s="15"/>
      <c r="N80" s="15"/>
      <c r="O80" s="15"/>
      <c r="P80" s="15"/>
      <c r="Q80" s="15"/>
      <c r="R80" s="15"/>
      <c r="S80" s="27"/>
      <c r="T80" s="27"/>
      <c r="U80" s="27"/>
      <c r="V80" s="27"/>
      <c r="W80" s="27"/>
      <c r="X80" s="27"/>
      <c r="Y80" s="27"/>
      <c r="Z80" s="27"/>
      <c r="AA80" s="27"/>
      <c r="AB80" s="27"/>
      <c r="AC80" s="27"/>
      <c r="AD80" s="27"/>
      <c r="AE80" s="27"/>
      <c r="AF80" s="27"/>
      <c r="AG80" s="27"/>
    </row>
    <row r="81" spans="1:33" s="793" customFormat="1" ht="15.75" customHeight="1">
      <c r="A81" s="1231" t="s">
        <v>168</v>
      </c>
      <c r="B81" s="1231"/>
      <c r="C81" s="1231"/>
      <c r="D81" s="1231"/>
      <c r="E81" s="825"/>
      <c r="F81" s="825"/>
      <c r="G81" s="825"/>
      <c r="H81" s="825"/>
      <c r="I81" s="825"/>
      <c r="J81" s="825"/>
      <c r="K81" s="15"/>
      <c r="L81" s="15"/>
      <c r="M81" s="15"/>
      <c r="N81" s="15"/>
      <c r="O81" s="15"/>
      <c r="P81" s="15"/>
      <c r="Q81" s="15"/>
      <c r="R81" s="15"/>
      <c r="S81" s="27"/>
      <c r="T81" s="27"/>
      <c r="U81" s="27"/>
      <c r="V81" s="27"/>
      <c r="W81" s="27"/>
      <c r="X81" s="27"/>
      <c r="Y81" s="27"/>
      <c r="Z81" s="27"/>
      <c r="AA81" s="27"/>
      <c r="AB81" s="27"/>
      <c r="AC81" s="27"/>
      <c r="AD81" s="27"/>
      <c r="AE81" s="27"/>
      <c r="AF81" s="27"/>
      <c r="AG81" s="27"/>
    </row>
    <row r="82" spans="1:33" s="793" customFormat="1" ht="15.75" customHeight="1">
      <c r="A82" s="1231" t="s">
        <v>169</v>
      </c>
      <c r="B82" s="1231"/>
      <c r="C82" s="1231"/>
      <c r="D82" s="1231"/>
      <c r="E82" s="825"/>
      <c r="F82" s="825"/>
      <c r="G82" s="825"/>
      <c r="H82" s="825"/>
      <c r="I82" s="825"/>
      <c r="J82" s="825"/>
      <c r="K82" s="15"/>
      <c r="L82" s="15"/>
      <c r="M82" s="15"/>
      <c r="N82" s="15"/>
      <c r="O82" s="15"/>
      <c r="P82" s="15"/>
      <c r="Q82" s="15"/>
      <c r="R82" s="15"/>
      <c r="S82" s="27"/>
      <c r="T82" s="27"/>
      <c r="U82" s="27"/>
      <c r="V82" s="27"/>
      <c r="W82" s="27"/>
      <c r="X82" s="27"/>
      <c r="Y82" s="27"/>
      <c r="Z82" s="27"/>
      <c r="AA82" s="27"/>
      <c r="AB82" s="27"/>
      <c r="AC82" s="27"/>
      <c r="AD82" s="27"/>
      <c r="AE82" s="27"/>
      <c r="AF82" s="27"/>
      <c r="AG82" s="27"/>
    </row>
    <row r="83" spans="1:33" s="793" customFormat="1" ht="15.75">
      <c r="A83" s="1231" t="s">
        <v>170</v>
      </c>
      <c r="B83" s="1231"/>
      <c r="C83" s="1231"/>
      <c r="D83" s="1231"/>
      <c r="E83" s="825"/>
      <c r="F83" s="825"/>
      <c r="G83" s="825"/>
      <c r="H83" s="825"/>
      <c r="I83" s="825"/>
      <c r="J83" s="825"/>
      <c r="K83" s="15"/>
      <c r="L83" s="15"/>
      <c r="M83" s="15"/>
      <c r="N83" s="15"/>
      <c r="O83" s="15"/>
      <c r="P83" s="15"/>
      <c r="Q83" s="15"/>
      <c r="R83" s="15"/>
      <c r="S83" s="27"/>
      <c r="T83" s="27"/>
      <c r="U83" s="27"/>
      <c r="V83" s="27"/>
      <c r="W83" s="27"/>
      <c r="X83" s="27"/>
      <c r="Y83" s="27"/>
      <c r="Z83" s="27"/>
      <c r="AA83" s="27"/>
      <c r="AB83" s="27"/>
      <c r="AC83" s="27"/>
      <c r="AD83" s="27"/>
      <c r="AE83" s="27"/>
      <c r="AF83" s="27"/>
      <c r="AG83" s="27"/>
    </row>
    <row r="84" spans="1:33" s="793" customFormat="1" ht="15.75">
      <c r="K84" s="27"/>
      <c r="L84" s="27"/>
      <c r="M84" s="27"/>
      <c r="N84" s="27"/>
      <c r="O84" s="27"/>
      <c r="P84" s="27"/>
      <c r="Q84" s="27"/>
      <c r="R84" s="27"/>
      <c r="S84" s="27"/>
      <c r="T84" s="27"/>
      <c r="U84" s="27"/>
      <c r="V84" s="27"/>
      <c r="W84" s="27"/>
      <c r="X84" s="27"/>
      <c r="Y84" s="27"/>
      <c r="Z84" s="27"/>
      <c r="AA84" s="27"/>
      <c r="AB84" s="27"/>
      <c r="AC84" s="27"/>
      <c r="AD84" s="27"/>
      <c r="AE84" s="27"/>
      <c r="AF84" s="27"/>
      <c r="AG84" s="27"/>
    </row>
    <row r="85" spans="1:33" s="793" customFormat="1" ht="15.75">
      <c r="A85" s="848" t="s">
        <v>1404</v>
      </c>
      <c r="J85" s="744" t="s">
        <v>405</v>
      </c>
      <c r="K85" s="27"/>
      <c r="L85" s="27"/>
      <c r="M85" s="27"/>
      <c r="N85" s="27"/>
      <c r="O85" s="27"/>
      <c r="P85" s="27"/>
      <c r="Q85" s="27"/>
      <c r="R85" s="27"/>
      <c r="S85" s="27"/>
      <c r="T85" s="27"/>
      <c r="U85" s="27"/>
      <c r="V85" s="27"/>
      <c r="W85" s="27"/>
      <c r="X85" s="27"/>
      <c r="Y85" s="27"/>
      <c r="Z85" s="27"/>
      <c r="AA85" s="27"/>
      <c r="AB85" s="27"/>
      <c r="AC85" s="27"/>
      <c r="AD85" s="27"/>
      <c r="AE85" s="27"/>
      <c r="AF85" s="27"/>
      <c r="AG85" s="27"/>
    </row>
    <row r="86" spans="1:33" s="793" customFormat="1" ht="15.75" customHeight="1">
      <c r="A86" s="1215" t="s">
        <v>0</v>
      </c>
      <c r="B86" s="1215"/>
      <c r="C86" s="1215"/>
      <c r="D86" s="1215"/>
      <c r="E86" s="1262" t="s">
        <v>280</v>
      </c>
      <c r="F86" s="1262"/>
      <c r="G86" s="1262" t="s">
        <v>280</v>
      </c>
      <c r="H86" s="1262"/>
      <c r="I86" s="1262" t="s">
        <v>280</v>
      </c>
      <c r="J86" s="1262"/>
      <c r="K86" s="27"/>
      <c r="L86" s="27"/>
      <c r="M86" s="27"/>
      <c r="N86" s="27"/>
      <c r="O86" s="27"/>
      <c r="P86" s="27"/>
      <c r="Q86" s="27"/>
      <c r="R86" s="27"/>
      <c r="S86" s="27"/>
      <c r="T86" s="27"/>
      <c r="U86" s="27"/>
      <c r="V86" s="27"/>
      <c r="W86" s="27"/>
      <c r="X86" s="27"/>
      <c r="Y86" s="27"/>
      <c r="Z86" s="27"/>
      <c r="AA86" s="27"/>
      <c r="AB86" s="27"/>
      <c r="AC86" s="27"/>
      <c r="AD86" s="27"/>
      <c r="AE86" s="27"/>
      <c r="AF86" s="27"/>
      <c r="AG86" s="27"/>
    </row>
    <row r="87" spans="1:33" s="793" customFormat="1" ht="15.75">
      <c r="A87" s="1215"/>
      <c r="B87" s="1215"/>
      <c r="C87" s="1215"/>
      <c r="D87" s="1215"/>
      <c r="E87" s="847" t="str">
        <f>E77</f>
        <v>2019-20</v>
      </c>
      <c r="F87" s="850" t="str">
        <f t="shared" ref="F87:J87" si="0">F77</f>
        <v>2018-19</v>
      </c>
      <c r="G87" s="850" t="str">
        <f t="shared" si="0"/>
        <v>2019-20</v>
      </c>
      <c r="H87" s="850" t="str">
        <f t="shared" si="0"/>
        <v>2018-19</v>
      </c>
      <c r="I87" s="850" t="str">
        <f t="shared" si="0"/>
        <v>2019-20</v>
      </c>
      <c r="J87" s="850" t="str">
        <f t="shared" si="0"/>
        <v>2018-19</v>
      </c>
      <c r="K87" s="27"/>
      <c r="L87" s="27"/>
      <c r="M87" s="27"/>
      <c r="N87" s="27"/>
      <c r="O87" s="27"/>
      <c r="P87" s="27"/>
      <c r="Q87" s="27"/>
      <c r="R87" s="27"/>
      <c r="S87" s="27"/>
      <c r="T87" s="27"/>
      <c r="U87" s="27"/>
      <c r="V87" s="27"/>
      <c r="W87" s="27"/>
      <c r="X87" s="27"/>
      <c r="Y87" s="27"/>
      <c r="Z87" s="27"/>
      <c r="AA87" s="27"/>
      <c r="AB87" s="27"/>
      <c r="AC87" s="27"/>
      <c r="AD87" s="27"/>
      <c r="AE87" s="27"/>
      <c r="AF87" s="27"/>
      <c r="AG87" s="27"/>
    </row>
    <row r="88" spans="1:33" s="793" customFormat="1" ht="15.75" customHeight="1">
      <c r="A88" s="1261" t="s">
        <v>165</v>
      </c>
      <c r="B88" s="1261"/>
      <c r="C88" s="1261"/>
      <c r="D88" s="1261"/>
      <c r="E88" s="838"/>
      <c r="F88" s="838"/>
      <c r="G88" s="838"/>
      <c r="H88" s="838"/>
      <c r="I88" s="838"/>
      <c r="J88" s="838"/>
      <c r="K88" s="27"/>
      <c r="L88" s="27"/>
      <c r="M88" s="27"/>
      <c r="N88" s="27"/>
      <c r="O88" s="27"/>
      <c r="P88" s="27"/>
      <c r="Q88" s="27"/>
      <c r="R88" s="27"/>
      <c r="S88" s="27"/>
      <c r="T88" s="27"/>
      <c r="U88" s="27"/>
      <c r="V88" s="27"/>
      <c r="W88" s="27"/>
      <c r="X88" s="27"/>
      <c r="Y88" s="27"/>
      <c r="Z88" s="27"/>
      <c r="AA88" s="27"/>
      <c r="AB88" s="27"/>
      <c r="AC88" s="27"/>
      <c r="AD88" s="27"/>
      <c r="AE88" s="27"/>
      <c r="AF88" s="27"/>
      <c r="AG88" s="27"/>
    </row>
    <row r="89" spans="1:33" s="793" customFormat="1" ht="15.75" customHeight="1">
      <c r="A89" s="1261" t="s">
        <v>166</v>
      </c>
      <c r="B89" s="1261"/>
      <c r="C89" s="1261"/>
      <c r="D89" s="1261"/>
      <c r="E89" s="797"/>
      <c r="F89" s="797"/>
      <c r="G89" s="797"/>
      <c r="H89" s="797"/>
      <c r="I89" s="797"/>
      <c r="J89" s="797"/>
      <c r="K89" s="27"/>
      <c r="L89" s="27"/>
      <c r="M89" s="27"/>
      <c r="N89" s="27"/>
      <c r="O89" s="27"/>
      <c r="P89" s="27"/>
      <c r="Q89" s="27"/>
      <c r="R89" s="27"/>
      <c r="S89" s="27"/>
      <c r="T89" s="27"/>
      <c r="U89" s="27"/>
      <c r="V89" s="27"/>
      <c r="W89" s="27"/>
      <c r="X89" s="27"/>
      <c r="Y89" s="27"/>
      <c r="Z89" s="27"/>
      <c r="AA89" s="27"/>
      <c r="AB89" s="27"/>
      <c r="AC89" s="27"/>
      <c r="AD89" s="27"/>
      <c r="AE89" s="27"/>
      <c r="AF89" s="27"/>
      <c r="AG89" s="27"/>
    </row>
    <row r="90" spans="1:33" s="793" customFormat="1" ht="15.75" customHeight="1">
      <c r="A90" s="1261" t="s">
        <v>167</v>
      </c>
      <c r="B90" s="1261"/>
      <c r="C90" s="1261"/>
      <c r="D90" s="1261"/>
      <c r="E90" s="797"/>
      <c r="F90" s="797"/>
      <c r="G90" s="797"/>
      <c r="H90" s="797"/>
      <c r="I90" s="797"/>
      <c r="J90" s="797"/>
      <c r="K90" s="27"/>
      <c r="L90" s="27"/>
      <c r="M90" s="27"/>
      <c r="N90" s="27"/>
      <c r="O90" s="27"/>
      <c r="P90" s="27"/>
      <c r="Q90" s="27"/>
      <c r="R90" s="27"/>
      <c r="S90" s="27"/>
      <c r="T90" s="27"/>
      <c r="U90" s="27"/>
      <c r="V90" s="27"/>
      <c r="W90" s="27"/>
      <c r="X90" s="27"/>
      <c r="Y90" s="27"/>
      <c r="Z90" s="27"/>
      <c r="AA90" s="27"/>
      <c r="AB90" s="27"/>
      <c r="AC90" s="27"/>
      <c r="AD90" s="27"/>
      <c r="AE90" s="27"/>
      <c r="AF90" s="27"/>
      <c r="AG90" s="27"/>
    </row>
    <row r="91" spans="1:33" s="793" customFormat="1" ht="15.75" customHeight="1">
      <c r="A91" s="1261" t="s">
        <v>168</v>
      </c>
      <c r="B91" s="1261"/>
      <c r="C91" s="1261"/>
      <c r="D91" s="1261"/>
      <c r="E91" s="797"/>
      <c r="F91" s="797"/>
      <c r="G91" s="797"/>
      <c r="H91" s="797"/>
      <c r="I91" s="797"/>
      <c r="J91" s="797"/>
      <c r="K91" s="27"/>
      <c r="L91" s="27"/>
      <c r="M91" s="27"/>
      <c r="N91" s="27"/>
      <c r="O91" s="27"/>
      <c r="P91" s="27"/>
      <c r="Q91" s="27"/>
      <c r="R91" s="27"/>
      <c r="S91" s="27"/>
      <c r="T91" s="27"/>
      <c r="U91" s="27"/>
      <c r="V91" s="27"/>
      <c r="W91" s="27"/>
      <c r="X91" s="27"/>
      <c r="Y91" s="27"/>
      <c r="Z91" s="27"/>
      <c r="AA91" s="27"/>
      <c r="AB91" s="27"/>
      <c r="AC91" s="27"/>
      <c r="AD91" s="27"/>
      <c r="AE91" s="27"/>
      <c r="AF91" s="27"/>
      <c r="AG91" s="27"/>
    </row>
    <row r="92" spans="1:33" s="793" customFormat="1" ht="15.75" customHeight="1">
      <c r="A92" s="1261" t="s">
        <v>169</v>
      </c>
      <c r="B92" s="1261"/>
      <c r="C92" s="1261"/>
      <c r="D92" s="1261"/>
      <c r="E92" s="797"/>
      <c r="F92" s="797"/>
      <c r="G92" s="797"/>
      <c r="H92" s="797"/>
      <c r="I92" s="797"/>
      <c r="J92" s="797"/>
      <c r="K92" s="27"/>
      <c r="L92" s="27"/>
      <c r="M92" s="27"/>
      <c r="N92" s="27"/>
      <c r="O92" s="27"/>
      <c r="P92" s="27"/>
      <c r="Q92" s="27"/>
      <c r="R92" s="27"/>
      <c r="S92" s="27"/>
      <c r="T92" s="27"/>
      <c r="U92" s="27"/>
      <c r="V92" s="27"/>
      <c r="W92" s="27"/>
      <c r="X92" s="27"/>
      <c r="Y92" s="27"/>
      <c r="Z92" s="27"/>
      <c r="AA92" s="27"/>
      <c r="AB92" s="27"/>
      <c r="AC92" s="27"/>
      <c r="AD92" s="27"/>
      <c r="AE92" s="27"/>
      <c r="AF92" s="27"/>
      <c r="AG92" s="27"/>
    </row>
    <row r="93" spans="1:33" s="793" customFormat="1" ht="15.75">
      <c r="A93" s="1261" t="s">
        <v>170</v>
      </c>
      <c r="B93" s="1261"/>
      <c r="C93" s="1261"/>
      <c r="D93" s="1261"/>
      <c r="E93" s="797"/>
      <c r="F93" s="797"/>
      <c r="G93" s="797"/>
      <c r="H93" s="797"/>
      <c r="I93" s="797"/>
      <c r="J93" s="797"/>
      <c r="K93" s="27"/>
      <c r="L93" s="27"/>
      <c r="M93" s="27"/>
      <c r="N93" s="27"/>
      <c r="O93" s="27"/>
      <c r="P93" s="27"/>
      <c r="Q93" s="27"/>
      <c r="R93" s="27"/>
      <c r="S93" s="27"/>
      <c r="T93" s="27"/>
      <c r="U93" s="27"/>
      <c r="V93" s="27"/>
      <c r="W93" s="27"/>
      <c r="X93" s="27"/>
      <c r="Y93" s="27"/>
      <c r="Z93" s="27"/>
      <c r="AA93" s="27"/>
      <c r="AB93" s="27"/>
      <c r="AC93" s="27"/>
      <c r="AD93" s="27"/>
      <c r="AE93" s="27"/>
      <c r="AF93" s="27"/>
      <c r="AG93" s="27"/>
    </row>
    <row r="94" spans="1:33" s="793" customFormat="1" ht="15.75">
      <c r="B94" s="790"/>
      <c r="C94" s="790"/>
      <c r="K94" s="27"/>
      <c r="L94" s="27"/>
      <c r="M94" s="27"/>
      <c r="N94" s="27"/>
      <c r="O94" s="27"/>
      <c r="P94" s="27"/>
      <c r="Q94" s="27"/>
      <c r="R94" s="27"/>
      <c r="S94" s="27"/>
      <c r="T94" s="27"/>
      <c r="U94" s="27"/>
      <c r="V94" s="27"/>
      <c r="W94" s="27"/>
      <c r="X94" s="27"/>
      <c r="Y94" s="27"/>
      <c r="Z94" s="27"/>
      <c r="AA94" s="27"/>
      <c r="AB94" s="27"/>
      <c r="AC94" s="27"/>
      <c r="AD94" s="27"/>
      <c r="AE94" s="27"/>
      <c r="AF94" s="27"/>
      <c r="AG94" s="27"/>
    </row>
    <row r="95" spans="1:33" s="793" customFormat="1" ht="15.75">
      <c r="A95" s="790" t="s">
        <v>278</v>
      </c>
      <c r="K95" s="27"/>
      <c r="L95" s="27"/>
      <c r="M95" s="27"/>
      <c r="N95" s="27"/>
      <c r="O95" s="27"/>
      <c r="P95" s="27"/>
      <c r="Q95" s="27"/>
      <c r="R95" s="27"/>
      <c r="S95" s="27"/>
      <c r="T95" s="27"/>
      <c r="U95" s="27"/>
      <c r="V95" s="27"/>
      <c r="W95" s="27"/>
      <c r="X95" s="27"/>
      <c r="Y95" s="27"/>
      <c r="Z95" s="27"/>
      <c r="AA95" s="27"/>
      <c r="AB95" s="27"/>
      <c r="AC95" s="27"/>
      <c r="AD95" s="27"/>
      <c r="AE95" s="27"/>
      <c r="AF95" s="27"/>
      <c r="AG95" s="27"/>
    </row>
    <row r="96" spans="1:33" s="793" customFormat="1" ht="15.75">
      <c r="A96" s="790" t="s">
        <v>279</v>
      </c>
      <c r="K96" s="27"/>
      <c r="L96" s="27"/>
      <c r="M96" s="27"/>
      <c r="N96" s="27"/>
      <c r="O96" s="27"/>
      <c r="P96" s="27"/>
      <c r="Q96" s="27"/>
      <c r="R96" s="27"/>
      <c r="S96" s="27"/>
      <c r="T96" s="27"/>
      <c r="U96" s="27"/>
      <c r="V96" s="27"/>
      <c r="W96" s="27"/>
      <c r="X96" s="27"/>
      <c r="Y96" s="27"/>
      <c r="Z96" s="27"/>
      <c r="AA96" s="27"/>
      <c r="AB96" s="27"/>
      <c r="AC96" s="27"/>
      <c r="AD96" s="27"/>
      <c r="AE96" s="27"/>
      <c r="AF96" s="27"/>
      <c r="AG96" s="27"/>
    </row>
    <row r="97" spans="1:33" s="793" customFormat="1" ht="15.75">
      <c r="K97" s="27"/>
      <c r="L97" s="27"/>
      <c r="M97" s="27"/>
      <c r="N97" s="27"/>
      <c r="O97" s="27"/>
      <c r="P97" s="27"/>
      <c r="Q97" s="27"/>
      <c r="R97" s="27"/>
      <c r="S97" s="27"/>
      <c r="T97" s="27"/>
      <c r="U97" s="27"/>
      <c r="V97" s="27"/>
      <c r="W97" s="27"/>
      <c r="X97" s="27"/>
      <c r="Y97" s="27"/>
      <c r="Z97" s="27"/>
      <c r="AA97" s="27"/>
      <c r="AB97" s="27"/>
      <c r="AC97" s="27"/>
      <c r="AD97" s="27"/>
      <c r="AE97" s="27"/>
      <c r="AF97" s="27"/>
      <c r="AG97" s="27"/>
    </row>
    <row r="98" spans="1:33" s="793" customFormat="1" ht="15.75">
      <c r="A98" s="1260" t="s">
        <v>1405</v>
      </c>
      <c r="B98" s="1260"/>
      <c r="C98" s="1260"/>
      <c r="D98" s="1260"/>
      <c r="E98" s="1260"/>
      <c r="F98" s="1260"/>
      <c r="G98" s="1260"/>
      <c r="H98" s="1260"/>
      <c r="I98" s="1260"/>
      <c r="J98" s="1260"/>
      <c r="K98" s="27"/>
      <c r="L98" s="27"/>
      <c r="M98" s="27"/>
      <c r="N98" s="27"/>
      <c r="O98" s="27"/>
      <c r="P98" s="27"/>
      <c r="Q98" s="27"/>
      <c r="R98" s="27"/>
      <c r="S98" s="27"/>
      <c r="T98" s="27"/>
      <c r="U98" s="27"/>
      <c r="V98" s="27"/>
      <c r="W98" s="27"/>
      <c r="X98" s="27"/>
      <c r="Y98" s="27"/>
      <c r="Z98" s="27"/>
      <c r="AA98" s="27"/>
      <c r="AB98" s="27"/>
      <c r="AC98" s="27"/>
      <c r="AD98" s="27"/>
      <c r="AE98" s="27"/>
      <c r="AF98" s="27"/>
      <c r="AG98" s="27"/>
    </row>
    <row r="99" spans="1:33" s="793" customFormat="1" ht="15.75">
      <c r="A99" s="1260" t="s">
        <v>1306</v>
      </c>
      <c r="B99" s="1260"/>
      <c r="C99" s="1260"/>
      <c r="D99" s="1260"/>
      <c r="E99" s="1260"/>
      <c r="F99" s="1260"/>
      <c r="G99" s="1260"/>
      <c r="H99" s="1260"/>
      <c r="I99" s="1260"/>
      <c r="J99" s="1260"/>
      <c r="K99" s="27"/>
      <c r="L99" s="27"/>
      <c r="M99" s="27"/>
      <c r="N99" s="27"/>
      <c r="O99" s="27"/>
      <c r="P99" s="27"/>
      <c r="Q99" s="27"/>
      <c r="R99" s="27"/>
      <c r="S99" s="27"/>
      <c r="T99" s="27"/>
      <c r="U99" s="27"/>
      <c r="V99" s="27"/>
      <c r="W99" s="27"/>
      <c r="X99" s="27"/>
      <c r="Y99" s="27"/>
      <c r="Z99" s="27"/>
      <c r="AA99" s="27"/>
      <c r="AB99" s="27"/>
      <c r="AC99" s="27"/>
      <c r="AD99" s="27"/>
      <c r="AE99" s="27"/>
      <c r="AF99" s="27"/>
      <c r="AG99" s="27"/>
    </row>
    <row r="100" spans="1:33" s="793" customFormat="1" ht="15.75">
      <c r="A100" s="1264" t="s">
        <v>1289</v>
      </c>
      <c r="B100" s="1264"/>
      <c r="C100" s="1264"/>
      <c r="D100" s="1264"/>
      <c r="E100" s="1264" t="s">
        <v>1290</v>
      </c>
      <c r="F100" s="1264"/>
      <c r="G100" s="1263" t="s">
        <v>1291</v>
      </c>
      <c r="H100" s="1263"/>
      <c r="I100" s="1263"/>
      <c r="J100" s="1263"/>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row>
    <row r="101" spans="1:33" s="793" customFormat="1" ht="15.75">
      <c r="A101" s="1264"/>
      <c r="B101" s="1264"/>
      <c r="C101" s="1264"/>
      <c r="D101" s="1264"/>
      <c r="E101" s="1264"/>
      <c r="F101" s="1264"/>
      <c r="G101" s="1263" t="s">
        <v>1417</v>
      </c>
      <c r="H101" s="1263"/>
      <c r="I101" s="1263" t="s">
        <v>1307</v>
      </c>
      <c r="J101" s="1263"/>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row>
    <row r="102" spans="1:33" s="793" customFormat="1" ht="15.75" customHeight="1">
      <c r="A102" s="1259" t="s">
        <v>1292</v>
      </c>
      <c r="B102" s="1259"/>
      <c r="C102" s="1259"/>
      <c r="D102" s="1259"/>
      <c r="E102" s="1259" t="s">
        <v>1293</v>
      </c>
      <c r="F102" s="1259"/>
      <c r="G102" s="1259"/>
      <c r="H102" s="1259"/>
      <c r="I102" s="1259"/>
      <c r="J102" s="1259"/>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row>
    <row r="103" spans="1:33" s="793" customFormat="1" ht="15.75">
      <c r="A103" s="854"/>
      <c r="B103" s="853"/>
      <c r="C103" s="853"/>
      <c r="D103" s="853"/>
      <c r="E103" s="853"/>
      <c r="F103" s="853"/>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row>
    <row r="104" spans="1:33" s="793" customFormat="1" ht="15.75">
      <c r="A104" s="1260" t="s">
        <v>1308</v>
      </c>
      <c r="B104" s="1260"/>
      <c r="C104" s="1260"/>
      <c r="D104" s="1260"/>
      <c r="E104" s="1260"/>
      <c r="F104" s="1260"/>
      <c r="G104" s="1260"/>
      <c r="H104" s="1260"/>
      <c r="I104" s="1260"/>
      <c r="J104" s="1260"/>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row>
    <row r="105" spans="1:33" s="793" customFormat="1" ht="15.75" customHeight="1">
      <c r="A105" s="1209" t="s">
        <v>1289</v>
      </c>
      <c r="B105" s="1210"/>
      <c r="C105" s="1211"/>
      <c r="D105" s="1207" t="s">
        <v>1406</v>
      </c>
      <c r="E105" s="1207" t="s">
        <v>1300</v>
      </c>
      <c r="F105" s="1264" t="s">
        <v>1290</v>
      </c>
      <c r="G105" s="1267" t="s">
        <v>1291</v>
      </c>
      <c r="H105" s="1268"/>
      <c r="I105" s="1268"/>
      <c r="J105" s="1269"/>
      <c r="L105" s="27"/>
      <c r="M105" s="27"/>
      <c r="N105" s="27"/>
      <c r="O105" s="27"/>
      <c r="P105" s="27"/>
      <c r="Q105" s="27"/>
      <c r="R105" s="27"/>
      <c r="S105" s="27"/>
      <c r="T105" s="27"/>
      <c r="U105" s="27"/>
      <c r="V105" s="27"/>
      <c r="W105" s="27"/>
      <c r="X105" s="27"/>
      <c r="Y105" s="27"/>
      <c r="Z105" s="27"/>
      <c r="AA105" s="27"/>
      <c r="AB105" s="27"/>
      <c r="AC105" s="27"/>
      <c r="AD105" s="27"/>
      <c r="AE105" s="27"/>
      <c r="AF105" s="27"/>
      <c r="AG105" s="27"/>
    </row>
    <row r="106" spans="1:33" s="793" customFormat="1" ht="51" customHeight="1">
      <c r="A106" s="1212"/>
      <c r="B106" s="1213"/>
      <c r="C106" s="1214"/>
      <c r="D106" s="1208"/>
      <c r="E106" s="1208"/>
      <c r="F106" s="1266"/>
      <c r="G106" s="1270" t="s">
        <v>1417</v>
      </c>
      <c r="H106" s="1270"/>
      <c r="I106" s="1270" t="s">
        <v>1307</v>
      </c>
      <c r="J106" s="1270"/>
      <c r="L106" s="27"/>
      <c r="M106" s="27"/>
      <c r="N106" s="27"/>
      <c r="O106" s="27"/>
      <c r="P106" s="27"/>
      <c r="Q106" s="27"/>
      <c r="R106" s="27"/>
      <c r="S106" s="27"/>
      <c r="T106" s="27"/>
      <c r="U106" s="27"/>
      <c r="V106" s="27"/>
      <c r="W106" s="27"/>
      <c r="X106" s="27"/>
      <c r="Y106" s="27"/>
      <c r="Z106" s="27"/>
      <c r="AA106" s="27"/>
      <c r="AB106" s="27"/>
      <c r="AC106" s="27"/>
      <c r="AD106" s="27"/>
      <c r="AE106" s="27"/>
      <c r="AF106" s="27"/>
      <c r="AG106" s="27"/>
    </row>
    <row r="107" spans="1:33" s="793" customFormat="1" ht="15.75" customHeight="1">
      <c r="A107" s="1205" t="s">
        <v>1294</v>
      </c>
      <c r="B107" s="1206"/>
      <c r="C107" s="1206"/>
      <c r="D107" s="840"/>
      <c r="E107" s="840"/>
      <c r="F107" s="840"/>
      <c r="G107" s="1205"/>
      <c r="H107" s="1271"/>
      <c r="I107" s="1205"/>
      <c r="J107" s="1271"/>
      <c r="L107" s="27"/>
      <c r="M107" s="27"/>
      <c r="N107" s="27"/>
      <c r="O107" s="27"/>
      <c r="P107" s="27"/>
      <c r="Q107" s="27"/>
      <c r="R107" s="27"/>
      <c r="S107" s="27"/>
      <c r="T107" s="27"/>
      <c r="U107" s="27"/>
      <c r="V107" s="27"/>
      <c r="W107" s="27"/>
      <c r="X107" s="27"/>
      <c r="Y107" s="27"/>
      <c r="Z107" s="27"/>
      <c r="AA107" s="27"/>
      <c r="AB107" s="27"/>
      <c r="AC107" s="27"/>
      <c r="AD107" s="27"/>
      <c r="AE107" s="27"/>
      <c r="AF107" s="27"/>
      <c r="AG107" s="27"/>
    </row>
    <row r="108" spans="1:33" s="793" customFormat="1" ht="15.75" customHeight="1">
      <c r="A108" s="1205" t="s">
        <v>1295</v>
      </c>
      <c r="B108" s="1206"/>
      <c r="C108" s="1206"/>
      <c r="D108" s="840"/>
      <c r="E108" s="840"/>
      <c r="F108" s="840"/>
      <c r="G108" s="1205"/>
      <c r="H108" s="1271"/>
      <c r="I108" s="1205"/>
      <c r="J108" s="1271"/>
      <c r="L108" s="27"/>
      <c r="M108" s="27"/>
      <c r="N108" s="27"/>
      <c r="O108" s="27"/>
      <c r="P108" s="27"/>
      <c r="Q108" s="27"/>
      <c r="R108" s="27"/>
      <c r="S108" s="27"/>
      <c r="T108" s="27"/>
      <c r="U108" s="27"/>
      <c r="V108" s="27"/>
      <c r="W108" s="27"/>
      <c r="X108" s="27"/>
      <c r="Y108" s="27"/>
      <c r="Z108" s="27"/>
      <c r="AA108" s="27"/>
      <c r="AB108" s="27"/>
      <c r="AC108" s="27"/>
      <c r="AD108" s="27"/>
      <c r="AE108" s="27"/>
      <c r="AF108" s="27"/>
      <c r="AG108" s="27"/>
    </row>
    <row r="109" spans="1:33" s="793" customFormat="1" ht="15.75" customHeight="1">
      <c r="A109" s="1205" t="s">
        <v>1296</v>
      </c>
      <c r="B109" s="1206"/>
      <c r="C109" s="1206"/>
      <c r="D109" s="840"/>
      <c r="E109" s="840"/>
      <c r="F109" s="840"/>
      <c r="G109" s="1205"/>
      <c r="H109" s="1271"/>
      <c r="I109" s="1205"/>
      <c r="J109" s="1271"/>
      <c r="L109" s="27"/>
      <c r="M109" s="27"/>
      <c r="N109" s="27"/>
      <c r="O109" s="27"/>
      <c r="P109" s="27"/>
      <c r="Q109" s="27"/>
      <c r="R109" s="27"/>
      <c r="S109" s="27"/>
      <c r="T109" s="27"/>
      <c r="U109" s="27"/>
      <c r="V109" s="27"/>
      <c r="W109" s="27"/>
      <c r="X109" s="27"/>
      <c r="Y109" s="27"/>
      <c r="Z109" s="27"/>
      <c r="AA109" s="27"/>
      <c r="AB109" s="27"/>
      <c r="AC109" s="27"/>
      <c r="AD109" s="27"/>
      <c r="AE109" s="27"/>
      <c r="AF109" s="27"/>
      <c r="AG109" s="27"/>
    </row>
    <row r="110" spans="1:33" s="793" customFormat="1" ht="15.75" customHeight="1">
      <c r="A110" s="1205" t="s">
        <v>1297</v>
      </c>
      <c r="B110" s="1206"/>
      <c r="C110" s="1206"/>
      <c r="D110" s="840"/>
      <c r="E110" s="840"/>
      <c r="F110" s="840"/>
      <c r="G110" s="1205"/>
      <c r="H110" s="1271"/>
      <c r="I110" s="1205"/>
      <c r="J110" s="1271"/>
      <c r="L110" s="27"/>
      <c r="M110" s="27"/>
      <c r="N110" s="27"/>
      <c r="O110" s="27"/>
      <c r="P110" s="27"/>
      <c r="Q110" s="27"/>
      <c r="R110" s="27"/>
      <c r="S110" s="27"/>
      <c r="T110" s="27"/>
      <c r="U110" s="27"/>
      <c r="V110" s="27"/>
      <c r="W110" s="27"/>
      <c r="X110" s="27"/>
      <c r="Y110" s="27"/>
      <c r="Z110" s="27"/>
      <c r="AA110" s="27"/>
      <c r="AB110" s="27"/>
      <c r="AC110" s="27"/>
      <c r="AD110" s="27"/>
      <c r="AE110" s="27"/>
      <c r="AF110" s="27"/>
      <c r="AG110" s="27"/>
    </row>
    <row r="111" spans="1:33" s="793" customFormat="1" ht="15.75" customHeight="1">
      <c r="A111" s="1205" t="s">
        <v>1298</v>
      </c>
      <c r="B111" s="1206"/>
      <c r="C111" s="1206"/>
      <c r="D111" s="840"/>
      <c r="E111" s="840"/>
      <c r="F111" s="840"/>
      <c r="G111" s="1205"/>
      <c r="H111" s="1271"/>
      <c r="I111" s="1205"/>
      <c r="J111" s="1271"/>
      <c r="L111" s="27"/>
      <c r="M111" s="27"/>
      <c r="N111" s="27"/>
      <c r="O111" s="27"/>
      <c r="P111" s="27"/>
      <c r="Q111" s="27"/>
      <c r="R111" s="27"/>
      <c r="S111" s="27"/>
      <c r="T111" s="27"/>
      <c r="U111" s="27"/>
      <c r="V111" s="27"/>
      <c r="W111" s="27"/>
      <c r="X111" s="27"/>
      <c r="Y111" s="27"/>
      <c r="Z111" s="27"/>
      <c r="AA111" s="27"/>
      <c r="AB111" s="27"/>
      <c r="AC111" s="27"/>
      <c r="AD111" s="27"/>
      <c r="AE111" s="27"/>
      <c r="AF111" s="27"/>
      <c r="AG111" s="27"/>
    </row>
    <row r="112" spans="1:33" s="793" customFormat="1" ht="15.75" customHeight="1">
      <c r="A112" s="1205" t="s">
        <v>1299</v>
      </c>
      <c r="B112" s="1206"/>
      <c r="C112" s="1206"/>
      <c r="D112" s="840"/>
      <c r="E112" s="840"/>
      <c r="F112" s="840"/>
      <c r="G112" s="1205"/>
      <c r="H112" s="1271"/>
      <c r="I112" s="1205"/>
      <c r="J112" s="1271"/>
      <c r="L112" s="27"/>
      <c r="M112" s="27"/>
      <c r="N112" s="27"/>
      <c r="O112" s="27"/>
      <c r="P112" s="27"/>
      <c r="Q112" s="27"/>
      <c r="R112" s="27"/>
      <c r="S112" s="27"/>
      <c r="T112" s="27"/>
      <c r="U112" s="27"/>
      <c r="V112" s="27"/>
      <c r="W112" s="27"/>
      <c r="X112" s="27"/>
      <c r="Y112" s="27"/>
      <c r="Z112" s="27"/>
      <c r="AA112" s="27"/>
      <c r="AB112" s="27"/>
      <c r="AC112" s="27"/>
      <c r="AD112" s="27"/>
      <c r="AE112" s="27"/>
      <c r="AF112" s="27"/>
      <c r="AG112" s="27"/>
    </row>
    <row r="113" spans="1:33" s="793" customFormat="1" ht="15.75" customHeight="1">
      <c r="A113" s="1272" t="s">
        <v>1418</v>
      </c>
      <c r="B113" s="1273"/>
      <c r="C113" s="1273"/>
      <c r="D113" s="1273"/>
      <c r="E113" s="1273"/>
      <c r="F113" s="1273"/>
      <c r="G113" s="1273"/>
      <c r="H113" s="1273"/>
      <c r="I113" s="1273"/>
      <c r="J113" s="1274"/>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row>
    <row r="114" spans="1:33" s="793" customFormat="1" ht="15.75">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row>
    <row r="115" spans="1:33" s="928" customFormat="1" ht="15.75">
      <c r="A115" s="55">
        <v>49</v>
      </c>
      <c r="B115" s="932" t="s">
        <v>1430</v>
      </c>
      <c r="C115" s="932"/>
      <c r="D115" s="932"/>
      <c r="E115" s="932"/>
      <c r="F115" s="932"/>
      <c r="G115" s="932"/>
      <c r="H115" s="932"/>
      <c r="I115" s="932"/>
      <c r="J115" s="932"/>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row>
    <row r="116" spans="1:33" s="928" customFormat="1" ht="15.75">
      <c r="A116" s="37">
        <v>49.1</v>
      </c>
      <c r="B116" s="926" t="s">
        <v>350</v>
      </c>
      <c r="C116" s="926"/>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row>
    <row r="117" spans="1:33" s="5" customFormat="1" ht="30.75" customHeight="1">
      <c r="B117" s="1308" t="s">
        <v>0</v>
      </c>
      <c r="C117" s="1308"/>
      <c r="D117" s="1308"/>
      <c r="E117" s="1308"/>
      <c r="F117" s="1308"/>
      <c r="G117" s="1308" t="s">
        <v>1416</v>
      </c>
      <c r="H117" s="1308"/>
      <c r="I117" s="1308" t="s">
        <v>1262</v>
      </c>
      <c r="J117" s="1308"/>
      <c r="K117" s="1309"/>
      <c r="L117" s="1309"/>
      <c r="M117" s="1309"/>
      <c r="N117" s="1309"/>
      <c r="O117" s="1309"/>
      <c r="P117" s="1309"/>
      <c r="Q117" s="1309"/>
      <c r="R117" s="1309"/>
      <c r="S117" s="1309"/>
      <c r="T117" s="1309"/>
      <c r="U117" s="1309"/>
      <c r="V117" s="1309"/>
      <c r="W117" s="1309"/>
      <c r="X117" s="1309"/>
      <c r="Y117" s="1309"/>
      <c r="Z117" s="1309"/>
      <c r="AA117" s="1309"/>
      <c r="AB117" s="1309"/>
      <c r="AC117" s="1309"/>
      <c r="AD117" s="1309"/>
      <c r="AE117" s="1309"/>
      <c r="AF117" s="1309"/>
      <c r="AG117" s="1309"/>
    </row>
    <row r="118" spans="1:33" s="928" customFormat="1" ht="15.75" customHeight="1">
      <c r="B118" s="1241" t="s">
        <v>1431</v>
      </c>
      <c r="C118" s="1241"/>
      <c r="D118" s="1241"/>
      <c r="E118" s="1241"/>
      <c r="F118" s="1241"/>
      <c r="G118" s="1310"/>
      <c r="H118" s="1310"/>
      <c r="I118" s="1310"/>
      <c r="J118" s="1310"/>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row>
    <row r="119" spans="1:33" s="928" customFormat="1" ht="15.75" customHeight="1">
      <c r="B119" s="1241" t="s">
        <v>1432</v>
      </c>
      <c r="C119" s="1241"/>
      <c r="D119" s="1241"/>
      <c r="E119" s="1241"/>
      <c r="F119" s="1241"/>
      <c r="G119" s="1310"/>
      <c r="H119" s="1310"/>
      <c r="I119" s="1310"/>
      <c r="J119" s="1310"/>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row>
    <row r="120" spans="1:33" s="928" customFormat="1" ht="15.75" customHeight="1">
      <c r="B120" s="1241" t="s">
        <v>1433</v>
      </c>
      <c r="C120" s="1241"/>
      <c r="D120" s="1241"/>
      <c r="E120" s="1241"/>
      <c r="F120" s="1241"/>
      <c r="G120" s="1311"/>
      <c r="H120" s="1312"/>
      <c r="I120" s="1311"/>
      <c r="J120" s="1312"/>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row>
    <row r="121" spans="1:33" s="928" customFormat="1" ht="15.75" customHeight="1">
      <c r="B121" s="1031" t="s">
        <v>1434</v>
      </c>
      <c r="C121" s="1032"/>
      <c r="D121" s="1032"/>
      <c r="E121" s="1032"/>
      <c r="F121" s="952"/>
      <c r="G121" s="1311"/>
      <c r="H121" s="1312"/>
      <c r="I121" s="1311"/>
      <c r="J121" s="1312"/>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row>
    <row r="122" spans="1:33" s="928" customFormat="1" ht="15.75" customHeight="1">
      <c r="B122" s="1031" t="s">
        <v>1435</v>
      </c>
      <c r="C122" s="1032"/>
      <c r="D122" s="1032"/>
      <c r="E122" s="1032"/>
      <c r="F122" s="952"/>
      <c r="G122" s="1311"/>
      <c r="H122" s="1312"/>
      <c r="I122" s="1311"/>
      <c r="J122" s="1312"/>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row>
    <row r="123" spans="1:33" s="928" customFormat="1" ht="15.75" customHeight="1">
      <c r="B123" s="1031" t="s">
        <v>1436</v>
      </c>
      <c r="C123" s="1032"/>
      <c r="D123" s="1032"/>
      <c r="E123" s="1032"/>
      <c r="F123" s="952"/>
      <c r="G123" s="1311"/>
      <c r="H123" s="1312"/>
      <c r="I123" s="1311"/>
      <c r="J123" s="1312"/>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row>
    <row r="124" spans="1:33" s="928" customFormat="1" ht="15.75" customHeight="1">
      <c r="B124" s="1031" t="s">
        <v>1437</v>
      </c>
      <c r="C124" s="1032"/>
      <c r="D124" s="1032"/>
      <c r="E124" s="1032"/>
      <c r="F124" s="952"/>
      <c r="G124" s="1311"/>
      <c r="H124" s="1312"/>
      <c r="I124" s="1311"/>
      <c r="J124" s="1312"/>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row>
    <row r="125" spans="1:33" s="928" customFormat="1" ht="15.75" customHeight="1">
      <c r="B125" s="1031" t="s">
        <v>1438</v>
      </c>
      <c r="C125" s="1032"/>
      <c r="D125" s="1032"/>
      <c r="E125" s="1032"/>
      <c r="F125" s="952"/>
      <c r="G125" s="1311"/>
      <c r="H125" s="1312"/>
      <c r="I125" s="1311"/>
      <c r="J125" s="1312"/>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row>
    <row r="126" spans="1:33" s="928" customFormat="1" ht="15.75">
      <c r="B126" s="1313"/>
      <c r="C126" s="1313"/>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row>
    <row r="127" spans="1:33" s="928" customFormat="1" ht="15.75">
      <c r="B127" s="926" t="s">
        <v>1301</v>
      </c>
      <c r="J127" s="27"/>
      <c r="L127" s="27"/>
      <c r="M127" s="27"/>
      <c r="N127" s="27"/>
      <c r="O127" s="27"/>
      <c r="P127" s="27"/>
      <c r="Q127" s="27"/>
      <c r="R127" s="27"/>
      <c r="S127" s="27"/>
      <c r="T127" s="27"/>
      <c r="U127" s="27"/>
      <c r="V127" s="27"/>
      <c r="W127" s="27"/>
      <c r="X127" s="27"/>
      <c r="Y127" s="27"/>
      <c r="Z127" s="27"/>
      <c r="AA127" s="27"/>
      <c r="AB127" s="27"/>
      <c r="AC127" s="27"/>
      <c r="AD127" s="27"/>
      <c r="AE127" s="27"/>
      <c r="AF127" s="27"/>
      <c r="AG127" s="27"/>
    </row>
    <row r="128" spans="1:33" s="928" customFormat="1" ht="15.75">
      <c r="B128" s="1027" t="s">
        <v>1439</v>
      </c>
      <c r="C128" s="1028"/>
      <c r="D128" s="1028"/>
      <c r="E128" s="1028"/>
      <c r="F128" s="1028"/>
      <c r="G128" s="1028"/>
      <c r="H128" s="1028"/>
      <c r="I128" s="1028"/>
      <c r="J128" s="943"/>
      <c r="L128" s="27"/>
      <c r="M128" s="27"/>
      <c r="N128" s="27"/>
      <c r="O128" s="27"/>
      <c r="P128" s="27"/>
      <c r="Q128" s="27"/>
      <c r="R128" s="27"/>
      <c r="S128" s="27"/>
      <c r="T128" s="27"/>
      <c r="U128" s="27"/>
      <c r="V128" s="27"/>
      <c r="W128" s="27"/>
      <c r="X128" s="27"/>
      <c r="Y128" s="27"/>
      <c r="Z128" s="27"/>
      <c r="AA128" s="27"/>
      <c r="AB128" s="27"/>
      <c r="AC128" s="27"/>
      <c r="AD128" s="27"/>
      <c r="AE128" s="27"/>
      <c r="AF128" s="27"/>
      <c r="AG128" s="27"/>
    </row>
    <row r="129" spans="1:35" s="928" customFormat="1" ht="15.75">
      <c r="B129" s="1027" t="s">
        <v>1440</v>
      </c>
      <c r="C129" s="1028"/>
      <c r="D129" s="1028"/>
      <c r="E129" s="1028"/>
      <c r="F129" s="1028"/>
      <c r="G129" s="1028"/>
      <c r="H129" s="1028"/>
      <c r="I129" s="1028"/>
      <c r="J129" s="943"/>
      <c r="L129" s="27"/>
      <c r="M129" s="27"/>
      <c r="N129" s="27"/>
      <c r="O129" s="27"/>
      <c r="P129" s="27"/>
      <c r="Q129" s="27"/>
      <c r="R129" s="27"/>
      <c r="S129" s="27"/>
      <c r="T129" s="27"/>
      <c r="U129" s="27"/>
      <c r="V129" s="27"/>
      <c r="W129" s="27"/>
      <c r="X129" s="27"/>
      <c r="Y129" s="27"/>
      <c r="Z129" s="27"/>
      <c r="AA129" s="27"/>
      <c r="AB129" s="27"/>
      <c r="AC129" s="27"/>
      <c r="AD129" s="27"/>
      <c r="AE129" s="27"/>
      <c r="AF129" s="27"/>
      <c r="AG129" s="27"/>
    </row>
    <row r="130" spans="1:35" s="928" customFormat="1" ht="15.75">
      <c r="B130" s="1027" t="s">
        <v>1441</v>
      </c>
      <c r="C130" s="1028"/>
      <c r="D130" s="1028"/>
      <c r="E130" s="1028"/>
      <c r="F130" s="1028"/>
      <c r="G130" s="1028"/>
      <c r="H130" s="1028"/>
      <c r="I130" s="1028"/>
      <c r="J130" s="943"/>
      <c r="L130" s="27"/>
      <c r="M130" s="27"/>
      <c r="N130" s="27"/>
      <c r="O130" s="27"/>
      <c r="P130" s="27"/>
      <c r="Q130" s="27"/>
      <c r="R130" s="27"/>
      <c r="S130" s="27"/>
      <c r="T130" s="27"/>
      <c r="U130" s="27"/>
      <c r="V130" s="27"/>
      <c r="W130" s="27"/>
      <c r="X130" s="27"/>
      <c r="Y130" s="27"/>
      <c r="Z130" s="27"/>
      <c r="AA130" s="27"/>
      <c r="AB130" s="27"/>
      <c r="AC130" s="27"/>
      <c r="AD130" s="27"/>
      <c r="AE130" s="27"/>
      <c r="AF130" s="27"/>
      <c r="AG130" s="27"/>
    </row>
    <row r="131" spans="1:35" s="928" customFormat="1" ht="15.75">
      <c r="B131" s="1218" t="s">
        <v>1442</v>
      </c>
      <c r="C131" s="1218"/>
      <c r="D131" s="1218"/>
      <c r="E131" s="1218"/>
      <c r="F131" s="1218"/>
      <c r="G131" s="1218"/>
      <c r="H131" s="1218"/>
      <c r="I131" s="1218"/>
      <c r="J131" s="1218"/>
      <c r="L131" s="27"/>
      <c r="M131" s="27"/>
      <c r="N131" s="27"/>
      <c r="O131" s="27"/>
      <c r="P131" s="27"/>
      <c r="Q131" s="27"/>
      <c r="R131" s="27"/>
      <c r="S131" s="27"/>
      <c r="T131" s="27"/>
      <c r="U131" s="27"/>
      <c r="V131" s="27"/>
      <c r="W131" s="27"/>
      <c r="X131" s="27"/>
      <c r="Y131" s="27"/>
      <c r="Z131" s="27"/>
      <c r="AA131" s="27"/>
      <c r="AB131" s="27"/>
      <c r="AC131" s="27"/>
      <c r="AD131" s="27"/>
      <c r="AE131" s="27"/>
      <c r="AF131" s="27"/>
      <c r="AG131" s="27"/>
    </row>
    <row r="132" spans="1:35" s="928" customFormat="1" ht="15.75">
      <c r="B132" s="1218" t="s">
        <v>1443</v>
      </c>
      <c r="C132" s="1218"/>
      <c r="D132" s="1218"/>
      <c r="E132" s="1218"/>
      <c r="F132" s="1218"/>
      <c r="G132" s="1218"/>
      <c r="H132" s="1218"/>
      <c r="I132" s="1218"/>
      <c r="J132" s="1218"/>
      <c r="L132" s="27"/>
      <c r="M132" s="27"/>
      <c r="N132" s="27"/>
      <c r="O132" s="27"/>
      <c r="P132" s="27"/>
      <c r="Q132" s="27"/>
      <c r="R132" s="27"/>
      <c r="S132" s="27"/>
      <c r="T132" s="27"/>
      <c r="U132" s="27"/>
      <c r="V132" s="27"/>
      <c r="W132" s="27"/>
      <c r="X132" s="27"/>
      <c r="Y132" s="27"/>
      <c r="Z132" s="27"/>
      <c r="AA132" s="27"/>
      <c r="AB132" s="27"/>
      <c r="AC132" s="27"/>
      <c r="AD132" s="27"/>
      <c r="AE132" s="27"/>
      <c r="AF132" s="27"/>
      <c r="AG132" s="27"/>
    </row>
    <row r="133" spans="1:35" s="928" customFormat="1" ht="15.75">
      <c r="B133" s="1218" t="s">
        <v>1443</v>
      </c>
      <c r="C133" s="1218"/>
      <c r="D133" s="1218"/>
      <c r="E133" s="1218"/>
      <c r="F133" s="1218"/>
      <c r="G133" s="1218"/>
      <c r="H133" s="1218"/>
      <c r="I133" s="1218"/>
      <c r="J133" s="1218"/>
      <c r="L133" s="27"/>
      <c r="M133" s="27"/>
      <c r="N133" s="27"/>
      <c r="O133" s="27"/>
      <c r="P133" s="27"/>
      <c r="Q133" s="27"/>
      <c r="R133" s="27"/>
      <c r="S133" s="27"/>
      <c r="T133" s="27"/>
      <c r="U133" s="27"/>
      <c r="V133" s="27"/>
      <c r="W133" s="27"/>
      <c r="X133" s="27"/>
      <c r="Y133" s="27"/>
      <c r="Z133" s="27"/>
      <c r="AA133" s="27"/>
      <c r="AB133" s="27"/>
      <c r="AC133" s="27"/>
      <c r="AD133" s="27"/>
      <c r="AE133" s="27"/>
      <c r="AF133" s="27"/>
      <c r="AG133" s="27"/>
    </row>
    <row r="134" spans="1:35" s="928" customFormat="1" ht="15.75">
      <c r="B134" s="1218" t="s">
        <v>1444</v>
      </c>
      <c r="C134" s="1218"/>
      <c r="D134" s="1218"/>
      <c r="E134" s="1218"/>
      <c r="F134" s="1218"/>
      <c r="G134" s="1218"/>
      <c r="H134" s="1218"/>
      <c r="I134" s="1218"/>
      <c r="J134" s="1218"/>
      <c r="L134" s="27"/>
      <c r="M134" s="27"/>
      <c r="N134" s="27"/>
      <c r="O134" s="27"/>
      <c r="P134" s="27"/>
      <c r="Q134" s="27"/>
      <c r="R134" s="27"/>
      <c r="S134" s="27"/>
      <c r="T134" s="27"/>
      <c r="U134" s="27"/>
      <c r="V134" s="27"/>
      <c r="W134" s="27"/>
      <c r="X134" s="27"/>
      <c r="Y134" s="27"/>
      <c r="Z134" s="27"/>
      <c r="AA134" s="27"/>
      <c r="AB134" s="27"/>
      <c r="AC134" s="27"/>
      <c r="AD134" s="27"/>
      <c r="AE134" s="27"/>
      <c r="AF134" s="27"/>
      <c r="AG134" s="27"/>
    </row>
    <row r="135" spans="1:35" s="928" customFormat="1" ht="15.75">
      <c r="B135" s="1218" t="s">
        <v>1445</v>
      </c>
      <c r="C135" s="1218"/>
      <c r="D135" s="1218"/>
      <c r="E135" s="1218"/>
      <c r="F135" s="1218"/>
      <c r="G135" s="1218"/>
      <c r="H135" s="1218"/>
      <c r="I135" s="1218"/>
      <c r="J135" s="1218"/>
      <c r="L135" s="27"/>
      <c r="M135" s="27"/>
      <c r="N135" s="27"/>
      <c r="O135" s="27"/>
      <c r="P135" s="27"/>
      <c r="Q135" s="27"/>
      <c r="R135" s="27"/>
      <c r="S135" s="27"/>
      <c r="T135" s="27"/>
      <c r="U135" s="27"/>
      <c r="V135" s="27"/>
      <c r="W135" s="27"/>
      <c r="X135" s="27"/>
      <c r="Y135" s="27"/>
      <c r="Z135" s="27"/>
      <c r="AA135" s="27"/>
      <c r="AB135" s="27"/>
      <c r="AC135" s="27"/>
      <c r="AD135" s="27"/>
      <c r="AE135" s="27"/>
      <c r="AF135" s="27"/>
      <c r="AG135" s="27"/>
    </row>
    <row r="136" spans="1:35" s="928" customFormat="1" ht="15.75">
      <c r="J136" s="27"/>
      <c r="L136" s="27"/>
      <c r="M136" s="27"/>
      <c r="N136" s="27"/>
      <c r="O136" s="27"/>
      <c r="P136" s="27"/>
      <c r="Q136" s="27"/>
      <c r="R136" s="27"/>
      <c r="S136" s="27"/>
      <c r="T136" s="27"/>
      <c r="U136" s="27"/>
      <c r="V136" s="27"/>
      <c r="W136" s="27"/>
      <c r="X136" s="27"/>
      <c r="Y136" s="27"/>
      <c r="Z136" s="27"/>
      <c r="AA136" s="27"/>
      <c r="AB136" s="27"/>
      <c r="AC136" s="27"/>
      <c r="AD136" s="27"/>
      <c r="AE136" s="27"/>
      <c r="AF136" s="27"/>
      <c r="AG136" s="27"/>
    </row>
    <row r="137" spans="1:35" s="928" customFormat="1" ht="15.75">
      <c r="A137" s="37">
        <v>49.2</v>
      </c>
      <c r="B137" s="926" t="s">
        <v>347</v>
      </c>
      <c r="C137" s="926"/>
      <c r="J137" s="27"/>
      <c r="L137" s="27"/>
      <c r="M137" s="27"/>
      <c r="N137" s="27"/>
      <c r="O137" s="27"/>
      <c r="P137" s="27"/>
      <c r="Q137" s="27"/>
      <c r="R137" s="27"/>
      <c r="S137" s="27"/>
      <c r="T137" s="27"/>
      <c r="U137" s="27"/>
      <c r="V137" s="27"/>
      <c r="W137" s="27"/>
      <c r="X137" s="27"/>
      <c r="Y137" s="27"/>
      <c r="Z137" s="27"/>
      <c r="AA137" s="27"/>
      <c r="AB137" s="27"/>
      <c r="AC137" s="27"/>
      <c r="AD137" s="27"/>
      <c r="AE137" s="27"/>
      <c r="AF137" s="27"/>
      <c r="AG137" s="27"/>
    </row>
    <row r="138" spans="1:35" s="928" customFormat="1" ht="15.75">
      <c r="A138" s="37" t="s">
        <v>349</v>
      </c>
      <c r="B138" s="926" t="s">
        <v>281</v>
      </c>
      <c r="J138" s="927" t="s">
        <v>405</v>
      </c>
      <c r="L138" s="27"/>
      <c r="M138" s="27"/>
      <c r="N138" s="27"/>
      <c r="O138" s="27"/>
      <c r="P138" s="27"/>
      <c r="Q138" s="27"/>
      <c r="R138" s="27"/>
      <c r="S138" s="27"/>
      <c r="T138" s="27"/>
      <c r="U138" s="27"/>
      <c r="V138" s="27"/>
      <c r="W138" s="27"/>
      <c r="X138" s="27"/>
      <c r="Y138" s="27"/>
      <c r="Z138" s="27"/>
      <c r="AA138" s="27"/>
      <c r="AB138" s="27"/>
      <c r="AC138" s="27"/>
      <c r="AD138" s="27"/>
      <c r="AE138" s="27"/>
      <c r="AF138" s="27"/>
      <c r="AG138" s="27"/>
    </row>
    <row r="139" spans="1:35" s="5" customFormat="1" ht="46.5" customHeight="1">
      <c r="B139" s="1308" t="s">
        <v>0</v>
      </c>
      <c r="C139" s="1308"/>
      <c r="D139" s="1308"/>
      <c r="E139" s="1308"/>
      <c r="F139" s="1308"/>
      <c r="G139" s="1308" t="s">
        <v>1416</v>
      </c>
      <c r="H139" s="1308"/>
      <c r="I139" s="1308" t="s">
        <v>1262</v>
      </c>
      <c r="J139" s="1308"/>
      <c r="L139" s="1309"/>
      <c r="N139" s="1309"/>
      <c r="O139" s="1309"/>
      <c r="P139" s="1309"/>
      <c r="Q139" s="1309"/>
      <c r="R139" s="1309"/>
      <c r="S139" s="1309"/>
      <c r="T139" s="1309"/>
      <c r="U139" s="1309"/>
      <c r="V139" s="1309"/>
      <c r="W139" s="1309"/>
      <c r="X139" s="1309"/>
      <c r="Y139" s="1309"/>
      <c r="Z139" s="1309"/>
      <c r="AA139" s="1309"/>
      <c r="AB139" s="1309"/>
      <c r="AC139" s="1309"/>
      <c r="AD139" s="1309"/>
      <c r="AE139" s="1309"/>
      <c r="AF139" s="1309"/>
      <c r="AG139" s="1309"/>
      <c r="AH139" s="1309"/>
      <c r="AI139" s="1309"/>
    </row>
    <row r="140" spans="1:35" s="928" customFormat="1" ht="15.75" customHeight="1">
      <c r="B140" s="1241" t="s">
        <v>282</v>
      </c>
      <c r="C140" s="1241"/>
      <c r="D140" s="1241"/>
      <c r="E140" s="1241"/>
      <c r="F140" s="1241"/>
      <c r="G140" s="1310"/>
      <c r="H140" s="1310"/>
      <c r="I140" s="1310"/>
      <c r="J140" s="1310"/>
      <c r="L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row>
    <row r="141" spans="1:35" s="928" customFormat="1" ht="15.75" customHeight="1">
      <c r="B141" s="1241" t="s">
        <v>1447</v>
      </c>
      <c r="C141" s="1241"/>
      <c r="D141" s="1241"/>
      <c r="E141" s="1241"/>
      <c r="F141" s="1241"/>
      <c r="G141" s="1310"/>
      <c r="H141" s="1310"/>
      <c r="I141" s="1310"/>
      <c r="J141" s="1310"/>
      <c r="L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row>
    <row r="142" spans="1:35" s="928" customFormat="1" ht="15.75" customHeight="1">
      <c r="B142" s="1241" t="s">
        <v>1448</v>
      </c>
      <c r="C142" s="1241"/>
      <c r="D142" s="1241"/>
      <c r="E142" s="1241"/>
      <c r="F142" s="1241"/>
      <c r="G142" s="1310"/>
      <c r="H142" s="1310"/>
      <c r="I142" s="1310"/>
      <c r="J142" s="1310"/>
      <c r="L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row>
    <row r="143" spans="1:35" s="928" customFormat="1" ht="15.75" customHeight="1">
      <c r="B143" s="1241" t="s">
        <v>1449</v>
      </c>
      <c r="C143" s="1241"/>
      <c r="D143" s="1241"/>
      <c r="E143" s="1241"/>
      <c r="F143" s="1241"/>
      <c r="G143" s="1310"/>
      <c r="H143" s="1310"/>
      <c r="I143" s="1310"/>
      <c r="J143" s="1310"/>
      <c r="L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row>
    <row r="144" spans="1:35" s="928" customFormat="1" ht="15.75" customHeight="1">
      <c r="B144" s="1241" t="s">
        <v>1450</v>
      </c>
      <c r="C144" s="1241"/>
      <c r="D144" s="1241"/>
      <c r="E144" s="1241"/>
      <c r="F144" s="1241"/>
      <c r="G144" s="1310"/>
      <c r="H144" s="1310"/>
      <c r="I144" s="1310"/>
      <c r="J144" s="1310"/>
      <c r="L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row>
    <row r="145" spans="1:36" s="928" customFormat="1" ht="15.75" customHeight="1">
      <c r="B145" s="1241" t="s">
        <v>283</v>
      </c>
      <c r="C145" s="1241"/>
      <c r="D145" s="1241"/>
      <c r="E145" s="1241"/>
      <c r="F145" s="1241"/>
      <c r="G145" s="1310"/>
      <c r="H145" s="1310"/>
      <c r="I145" s="1310"/>
      <c r="J145" s="1310"/>
      <c r="L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row>
    <row r="146" spans="1:36" s="928" customFormat="1" ht="15.75">
      <c r="B146" s="1313"/>
      <c r="C146" s="1313"/>
      <c r="J146" s="27"/>
      <c r="L146" s="27"/>
      <c r="M146" s="27"/>
      <c r="N146" s="27"/>
      <c r="O146" s="27"/>
      <c r="P146" s="27"/>
      <c r="Q146" s="27"/>
      <c r="R146" s="27"/>
      <c r="S146" s="27"/>
      <c r="T146" s="27"/>
      <c r="U146" s="27"/>
      <c r="V146" s="27"/>
      <c r="W146" s="27"/>
      <c r="X146" s="27"/>
      <c r="Y146" s="27"/>
      <c r="Z146" s="27"/>
      <c r="AA146" s="27"/>
      <c r="AB146" s="27"/>
      <c r="AC146" s="27"/>
      <c r="AD146" s="27"/>
      <c r="AE146" s="27"/>
      <c r="AF146" s="27"/>
      <c r="AG146" s="27"/>
    </row>
    <row r="147" spans="1:36" s="928" customFormat="1" ht="15.75" customHeight="1">
      <c r="B147" s="1314" t="s">
        <v>284</v>
      </c>
      <c r="C147" s="929"/>
      <c r="D147" s="929"/>
      <c r="E147" s="929"/>
      <c r="F147" s="929"/>
      <c r="G147" s="929"/>
      <c r="H147" s="929"/>
      <c r="I147" s="929"/>
      <c r="J147" s="927" t="s">
        <v>405</v>
      </c>
      <c r="L147" s="27"/>
      <c r="M147" s="27"/>
      <c r="N147" s="27"/>
      <c r="O147" s="27"/>
      <c r="P147" s="27"/>
      <c r="Q147" s="27"/>
      <c r="R147" s="27"/>
      <c r="S147" s="27"/>
      <c r="T147" s="27"/>
      <c r="U147" s="27"/>
      <c r="V147" s="27"/>
      <c r="W147" s="27"/>
      <c r="X147" s="27"/>
      <c r="Y147" s="27"/>
      <c r="Z147" s="27"/>
      <c r="AA147" s="27"/>
      <c r="AB147" s="27"/>
      <c r="AC147" s="27"/>
      <c r="AD147" s="27"/>
      <c r="AE147" s="27"/>
      <c r="AF147" s="27"/>
      <c r="AG147" s="27"/>
    </row>
    <row r="148" spans="1:36" s="928" customFormat="1" ht="32.25" customHeight="1">
      <c r="B148" s="1308" t="s">
        <v>0</v>
      </c>
      <c r="C148" s="1308"/>
      <c r="D148" s="1308"/>
      <c r="E148" s="1308"/>
      <c r="F148" s="1308"/>
      <c r="G148" s="1308" t="s">
        <v>1416</v>
      </c>
      <c r="H148" s="1308"/>
      <c r="I148" s="1308" t="s">
        <v>1262</v>
      </c>
      <c r="J148" s="1308"/>
      <c r="M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row>
    <row r="149" spans="1:36" s="928" customFormat="1" ht="15.75" customHeight="1">
      <c r="B149" s="1241" t="s">
        <v>285</v>
      </c>
      <c r="C149" s="1241"/>
      <c r="D149" s="1241"/>
      <c r="E149" s="1241"/>
      <c r="F149" s="1241"/>
      <c r="G149" s="1310"/>
      <c r="H149" s="1310"/>
      <c r="I149" s="1310"/>
      <c r="J149" s="1310"/>
      <c r="M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row>
    <row r="150" spans="1:36" s="928" customFormat="1" ht="15.75" customHeight="1">
      <c r="B150" s="1241" t="s">
        <v>286</v>
      </c>
      <c r="C150" s="1241"/>
      <c r="D150" s="1241"/>
      <c r="E150" s="1241"/>
      <c r="F150" s="1241"/>
      <c r="G150" s="1310"/>
      <c r="H150" s="1310"/>
      <c r="I150" s="1310"/>
      <c r="J150" s="1310"/>
      <c r="M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row>
    <row r="151" spans="1:36" s="928" customFormat="1" ht="15.75" customHeight="1">
      <c r="B151" s="1241" t="s">
        <v>1302</v>
      </c>
      <c r="C151" s="1241"/>
      <c r="D151" s="1241"/>
      <c r="E151" s="1241"/>
      <c r="F151" s="1241"/>
      <c r="G151" s="1310"/>
      <c r="H151" s="1310"/>
      <c r="I151" s="1310"/>
      <c r="J151" s="1310"/>
      <c r="M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row>
    <row r="152" spans="1:36" s="928" customFormat="1" ht="15.75">
      <c r="J152" s="27"/>
      <c r="L152" s="27"/>
      <c r="M152" s="27"/>
      <c r="N152" s="27"/>
      <c r="O152" s="27"/>
      <c r="P152" s="27"/>
      <c r="Q152" s="27"/>
      <c r="R152" s="27"/>
      <c r="S152" s="27"/>
      <c r="T152" s="27"/>
      <c r="U152" s="27"/>
      <c r="V152" s="27"/>
      <c r="W152" s="27"/>
      <c r="X152" s="27"/>
      <c r="Y152" s="27"/>
      <c r="Z152" s="27"/>
      <c r="AA152" s="27"/>
      <c r="AB152" s="27"/>
      <c r="AC152" s="27"/>
      <c r="AD152" s="27"/>
      <c r="AE152" s="27"/>
      <c r="AF152" s="27"/>
      <c r="AG152" s="27"/>
    </row>
    <row r="153" spans="1:36" s="928" customFormat="1" ht="15.75">
      <c r="A153" s="37"/>
      <c r="B153" s="926"/>
      <c r="C153" s="926"/>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row>
    <row r="154" spans="1:36" s="928" customFormat="1" ht="15.75">
      <c r="A154" s="37" t="s">
        <v>348</v>
      </c>
      <c r="B154" s="926" t="s">
        <v>347</v>
      </c>
      <c r="C154" s="926"/>
      <c r="J154" s="27"/>
      <c r="L154" s="27"/>
      <c r="M154" s="27"/>
      <c r="N154" s="27"/>
      <c r="O154" s="27"/>
      <c r="P154" s="27"/>
      <c r="Q154" s="27"/>
      <c r="R154" s="27"/>
      <c r="S154" s="27"/>
      <c r="T154" s="27"/>
      <c r="U154" s="27"/>
      <c r="V154" s="27"/>
      <c r="W154" s="27"/>
      <c r="X154" s="27"/>
      <c r="Y154" s="27"/>
      <c r="Z154" s="27"/>
      <c r="AA154" s="27"/>
      <c r="AB154" s="27"/>
      <c r="AC154" s="27"/>
      <c r="AD154" s="27"/>
      <c r="AE154" s="27"/>
      <c r="AF154" s="27"/>
      <c r="AG154" s="27"/>
    </row>
    <row r="155" spans="1:36" s="928" customFormat="1" ht="15.75">
      <c r="A155" s="37"/>
      <c r="B155" s="926" t="s">
        <v>1303</v>
      </c>
      <c r="C155" s="926"/>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row>
    <row r="156" spans="1:36" s="928" customFormat="1" ht="15.75">
      <c r="A156" s="37"/>
      <c r="B156" s="926"/>
      <c r="C156" s="926"/>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row>
    <row r="157" spans="1:36" s="928" customFormat="1" ht="15.75" customHeight="1">
      <c r="B157" s="1315" t="s">
        <v>1304</v>
      </c>
      <c r="C157" s="1316"/>
      <c r="D157" s="1316"/>
      <c r="E157" s="1316"/>
      <c r="F157" s="1316"/>
      <c r="G157" s="1316"/>
      <c r="H157" s="1316"/>
      <c r="I157" s="1316"/>
      <c r="J157" s="1317"/>
      <c r="K157" s="1317"/>
      <c r="L157" s="27"/>
      <c r="M157" s="27"/>
      <c r="N157" s="27"/>
      <c r="O157" s="27"/>
      <c r="P157" s="27"/>
      <c r="Q157" s="27"/>
      <c r="R157" s="27"/>
      <c r="S157" s="27"/>
      <c r="T157" s="27"/>
      <c r="U157" s="27"/>
      <c r="V157" s="27"/>
      <c r="W157" s="27"/>
      <c r="X157" s="27"/>
      <c r="Y157" s="27"/>
      <c r="Z157" s="27"/>
      <c r="AA157" s="27"/>
      <c r="AB157" s="27"/>
      <c r="AC157" s="27"/>
      <c r="AD157" s="27"/>
      <c r="AE157" s="27"/>
      <c r="AF157" s="27"/>
      <c r="AG157" s="27"/>
    </row>
    <row r="158" spans="1:36" s="928" customFormat="1" ht="15.75">
      <c r="B158" s="1316"/>
      <c r="C158" s="1316"/>
      <c r="D158" s="1317"/>
      <c r="E158" s="1317"/>
      <c r="F158" s="1317"/>
      <c r="G158" s="1317"/>
      <c r="H158" s="1317"/>
      <c r="I158" s="1317"/>
      <c r="J158" s="1317"/>
      <c r="K158" s="1317"/>
      <c r="L158" s="27"/>
      <c r="M158" s="27"/>
      <c r="N158" s="27"/>
      <c r="O158" s="27"/>
      <c r="P158" s="27"/>
      <c r="Q158" s="27"/>
      <c r="R158" s="27"/>
      <c r="S158" s="27"/>
      <c r="T158" s="27"/>
      <c r="U158" s="27"/>
      <c r="V158" s="27"/>
      <c r="W158" s="27"/>
      <c r="X158" s="27"/>
      <c r="Y158" s="27"/>
      <c r="Z158" s="27"/>
      <c r="AA158" s="27"/>
      <c r="AB158" s="27"/>
      <c r="AC158" s="27"/>
      <c r="AD158" s="27"/>
      <c r="AE158" s="27"/>
      <c r="AF158" s="27"/>
      <c r="AG158" s="27"/>
    </row>
    <row r="159" spans="1:36" s="928" customFormat="1" ht="15.75" customHeight="1">
      <c r="A159" s="926" t="s">
        <v>1305</v>
      </c>
      <c r="B159" s="1318" t="s">
        <v>1446</v>
      </c>
      <c r="C159" s="1317"/>
      <c r="D159" s="1317"/>
      <c r="E159" s="1317"/>
      <c r="F159" s="1317"/>
      <c r="G159" s="1317"/>
      <c r="H159" s="1317"/>
      <c r="I159" s="1317"/>
      <c r="J159" s="1317"/>
      <c r="K159" s="1317"/>
      <c r="L159" s="27"/>
      <c r="M159" s="27"/>
      <c r="N159" s="27"/>
      <c r="O159" s="27"/>
      <c r="P159" s="27"/>
      <c r="Q159" s="27"/>
      <c r="R159" s="27"/>
      <c r="S159" s="27"/>
      <c r="T159" s="27"/>
      <c r="U159" s="27"/>
      <c r="V159" s="27"/>
      <c r="W159" s="27"/>
      <c r="X159" s="27"/>
      <c r="Y159" s="27"/>
      <c r="Z159" s="27"/>
      <c r="AA159" s="27"/>
      <c r="AB159" s="27"/>
      <c r="AC159" s="27"/>
      <c r="AD159" s="27"/>
      <c r="AE159" s="27"/>
      <c r="AF159" s="27"/>
      <c r="AG159" s="27"/>
    </row>
    <row r="160" spans="1:36" s="928" customFormat="1" ht="15.75">
      <c r="J160" s="27"/>
      <c r="L160" s="27"/>
      <c r="M160" s="27"/>
      <c r="N160" s="27"/>
      <c r="O160" s="27"/>
      <c r="P160" s="27"/>
      <c r="Q160" s="27"/>
      <c r="R160" s="27"/>
      <c r="S160" s="27"/>
      <c r="T160" s="27"/>
      <c r="U160" s="27"/>
      <c r="V160" s="27"/>
      <c r="W160" s="27"/>
      <c r="X160" s="27"/>
      <c r="Y160" s="27"/>
      <c r="Z160" s="27"/>
      <c r="AA160" s="27"/>
      <c r="AB160" s="27"/>
      <c r="AC160" s="27"/>
      <c r="AD160" s="27"/>
      <c r="AE160" s="27"/>
      <c r="AF160" s="27"/>
      <c r="AG160" s="27"/>
    </row>
    <row r="161" s="1319" customFormat="1"/>
  </sheetData>
  <mergeCells count="284">
    <mergeCell ref="B134:J134"/>
    <mergeCell ref="B133:J133"/>
    <mergeCell ref="B144:F144"/>
    <mergeCell ref="G144:H144"/>
    <mergeCell ref="I144:J144"/>
    <mergeCell ref="B143:F143"/>
    <mergeCell ref="G143:H143"/>
    <mergeCell ref="I143:J143"/>
    <mergeCell ref="B142:F142"/>
    <mergeCell ref="G142:H142"/>
    <mergeCell ref="I142:J142"/>
    <mergeCell ref="B141:F141"/>
    <mergeCell ref="G141:H141"/>
    <mergeCell ref="I141:J141"/>
    <mergeCell ref="I125:J125"/>
    <mergeCell ref="B128:J128"/>
    <mergeCell ref="B129:J129"/>
    <mergeCell ref="B130:J130"/>
    <mergeCell ref="B131:J131"/>
    <mergeCell ref="B132:J132"/>
    <mergeCell ref="B151:F151"/>
    <mergeCell ref="G151:H151"/>
    <mergeCell ref="I151:J151"/>
    <mergeCell ref="G148:H148"/>
    <mergeCell ref="G149:H149"/>
    <mergeCell ref="G150:H150"/>
    <mergeCell ref="I148:J148"/>
    <mergeCell ref="I149:J149"/>
    <mergeCell ref="I150:J150"/>
    <mergeCell ref="B148:F148"/>
    <mergeCell ref="B149:F149"/>
    <mergeCell ref="B150:F150"/>
    <mergeCell ref="B135:J135"/>
    <mergeCell ref="I139:J139"/>
    <mergeCell ref="I140:J140"/>
    <mergeCell ref="I145:J145"/>
    <mergeCell ref="G139:H139"/>
    <mergeCell ref="G140:H140"/>
    <mergeCell ref="G145:H145"/>
    <mergeCell ref="B139:F139"/>
    <mergeCell ref="B140:F140"/>
    <mergeCell ref="B145:F145"/>
    <mergeCell ref="G117:H117"/>
    <mergeCell ref="G118:H118"/>
    <mergeCell ref="G119:H119"/>
    <mergeCell ref="I117:J117"/>
    <mergeCell ref="I118:J118"/>
    <mergeCell ref="I119:J119"/>
    <mergeCell ref="B117:F117"/>
    <mergeCell ref="B118:F118"/>
    <mergeCell ref="B119:F119"/>
    <mergeCell ref="B120:F120"/>
    <mergeCell ref="B121:F121"/>
    <mergeCell ref="B122:F122"/>
    <mergeCell ref="B123:F123"/>
    <mergeCell ref="B124:F124"/>
    <mergeCell ref="B125:F125"/>
    <mergeCell ref="G120:H120"/>
    <mergeCell ref="G110:H110"/>
    <mergeCell ref="G111:H111"/>
    <mergeCell ref="G112:H112"/>
    <mergeCell ref="I110:J110"/>
    <mergeCell ref="I111:J111"/>
    <mergeCell ref="I112:J112"/>
    <mergeCell ref="A112:C112"/>
    <mergeCell ref="A113:J113"/>
    <mergeCell ref="B115:J115"/>
    <mergeCell ref="G121:H121"/>
    <mergeCell ref="G122:H122"/>
    <mergeCell ref="G123:H123"/>
    <mergeCell ref="G124:H124"/>
    <mergeCell ref="G125:H125"/>
    <mergeCell ref="I120:J120"/>
    <mergeCell ref="I121:J121"/>
    <mergeCell ref="I122:J122"/>
    <mergeCell ref="I123:J123"/>
    <mergeCell ref="I124:J124"/>
    <mergeCell ref="E105:E106"/>
    <mergeCell ref="F105:F106"/>
    <mergeCell ref="G105:J105"/>
    <mergeCell ref="G106:H106"/>
    <mergeCell ref="G107:H107"/>
    <mergeCell ref="I107:J107"/>
    <mergeCell ref="G108:H108"/>
    <mergeCell ref="G109:H109"/>
    <mergeCell ref="I108:J108"/>
    <mergeCell ref="I109:J109"/>
    <mergeCell ref="I106:J106"/>
    <mergeCell ref="G60:H60"/>
    <mergeCell ref="G101:H101"/>
    <mergeCell ref="I101:J101"/>
    <mergeCell ref="G100:J100"/>
    <mergeCell ref="A100:D101"/>
    <mergeCell ref="E100:F101"/>
    <mergeCell ref="M76:N76"/>
    <mergeCell ref="O76:P76"/>
    <mergeCell ref="Q76:R76"/>
    <mergeCell ref="A86:D87"/>
    <mergeCell ref="E86:F86"/>
    <mergeCell ref="K76:L76"/>
    <mergeCell ref="I76:J76"/>
    <mergeCell ref="A92:D92"/>
    <mergeCell ref="A93:D93"/>
    <mergeCell ref="A81:D81"/>
    <mergeCell ref="A76:D77"/>
    <mergeCell ref="E76:F76"/>
    <mergeCell ref="G76:H76"/>
    <mergeCell ref="A73:E73"/>
    <mergeCell ref="G71:H71"/>
    <mergeCell ref="G72:H72"/>
    <mergeCell ref="G73:H73"/>
    <mergeCell ref="I71:J71"/>
    <mergeCell ref="I61:J61"/>
    <mergeCell ref="G61:H61"/>
    <mergeCell ref="A64:F64"/>
    <mergeCell ref="A65:F65"/>
    <mergeCell ref="A66:F66"/>
    <mergeCell ref="G64:H64"/>
    <mergeCell ref="G65:H65"/>
    <mergeCell ref="G66:H66"/>
    <mergeCell ref="I64:J64"/>
    <mergeCell ref="I65:J65"/>
    <mergeCell ref="I66:J66"/>
    <mergeCell ref="A104:J104"/>
    <mergeCell ref="A1:J1"/>
    <mergeCell ref="A2:J2"/>
    <mergeCell ref="A3:J3"/>
    <mergeCell ref="A4:J4"/>
    <mergeCell ref="A5:J5"/>
    <mergeCell ref="A6:J6"/>
    <mergeCell ref="A82:D82"/>
    <mergeCell ref="A83:D83"/>
    <mergeCell ref="A88:D88"/>
    <mergeCell ref="A89:D89"/>
    <mergeCell ref="A90:D90"/>
    <mergeCell ref="A91:D91"/>
    <mergeCell ref="I15:J15"/>
    <mergeCell ref="G86:H86"/>
    <mergeCell ref="I86:J86"/>
    <mergeCell ref="A26:F26"/>
    <mergeCell ref="A78:D78"/>
    <mergeCell ref="A79:D79"/>
    <mergeCell ref="A80:D80"/>
    <mergeCell ref="A55:F55"/>
    <mergeCell ref="A61:F61"/>
    <mergeCell ref="G55:H55"/>
    <mergeCell ref="I55:J55"/>
    <mergeCell ref="G67:H67"/>
    <mergeCell ref="I63:J63"/>
    <mergeCell ref="I67:J67"/>
    <mergeCell ref="I62:J62"/>
    <mergeCell ref="A62:F62"/>
    <mergeCell ref="A63:F63"/>
    <mergeCell ref="A67:F67"/>
    <mergeCell ref="G62:H62"/>
    <mergeCell ref="G102:H102"/>
    <mergeCell ref="I102:J102"/>
    <mergeCell ref="A102:D102"/>
    <mergeCell ref="E102:F102"/>
    <mergeCell ref="I72:J72"/>
    <mergeCell ref="I73:J73"/>
    <mergeCell ref="A98:J98"/>
    <mergeCell ref="A99:J99"/>
    <mergeCell ref="A71:E71"/>
    <mergeCell ref="A72:E72"/>
    <mergeCell ref="G15:H15"/>
    <mergeCell ref="G16:H16"/>
    <mergeCell ref="G17:H17"/>
    <mergeCell ref="G18:H18"/>
    <mergeCell ref="G19:H19"/>
    <mergeCell ref="G20:H20"/>
    <mergeCell ref="A7:F7"/>
    <mergeCell ref="A8:F8"/>
    <mergeCell ref="A9:F9"/>
    <mergeCell ref="A10:F10"/>
    <mergeCell ref="A11:F11"/>
    <mergeCell ref="A12:F12"/>
    <mergeCell ref="A13:F13"/>
    <mergeCell ref="A14:F14"/>
    <mergeCell ref="A15:F15"/>
    <mergeCell ref="G7:H7"/>
    <mergeCell ref="I7:J7"/>
    <mergeCell ref="G8:H8"/>
    <mergeCell ref="G9:H9"/>
    <mergeCell ref="G10:H10"/>
    <mergeCell ref="G11:H11"/>
    <mergeCell ref="G12:H12"/>
    <mergeCell ref="G13:H13"/>
    <mergeCell ref="G14:H14"/>
    <mergeCell ref="I8:J8"/>
    <mergeCell ref="I9:J9"/>
    <mergeCell ref="I10:J10"/>
    <mergeCell ref="I11:J11"/>
    <mergeCell ref="I12:J12"/>
    <mergeCell ref="I13:J13"/>
    <mergeCell ref="I14:J14"/>
    <mergeCell ref="I35:J35"/>
    <mergeCell ref="I36:J36"/>
    <mergeCell ref="I16:J16"/>
    <mergeCell ref="I17:J17"/>
    <mergeCell ref="I18:J18"/>
    <mergeCell ref="I19:J19"/>
    <mergeCell ref="I20:J20"/>
    <mergeCell ref="A24:F24"/>
    <mergeCell ref="A25:F25"/>
    <mergeCell ref="G24:H24"/>
    <mergeCell ref="I24:J24"/>
    <mergeCell ref="A16:F16"/>
    <mergeCell ref="A17:F17"/>
    <mergeCell ref="A18:F18"/>
    <mergeCell ref="A19:F19"/>
    <mergeCell ref="A20:F20"/>
    <mergeCell ref="A22:J22"/>
    <mergeCell ref="A27:F27"/>
    <mergeCell ref="I39:J39"/>
    <mergeCell ref="G39:H39"/>
    <mergeCell ref="E39:F39"/>
    <mergeCell ref="G31:H31"/>
    <mergeCell ref="G32:H32"/>
    <mergeCell ref="G33:H33"/>
    <mergeCell ref="G34:H34"/>
    <mergeCell ref="G35:H35"/>
    <mergeCell ref="G36:H36"/>
    <mergeCell ref="A30:F30"/>
    <mergeCell ref="G30:H30"/>
    <mergeCell ref="I30:J30"/>
    <mergeCell ref="A31:F31"/>
    <mergeCell ref="A32:F32"/>
    <mergeCell ref="A34:F34"/>
    <mergeCell ref="A35:F35"/>
    <mergeCell ref="A33:F33"/>
    <mergeCell ref="A36:F36"/>
    <mergeCell ref="I31:J31"/>
    <mergeCell ref="I32:J32"/>
    <mergeCell ref="I33:J33"/>
    <mergeCell ref="I34:J34"/>
    <mergeCell ref="A56:F56"/>
    <mergeCell ref="A57:F57"/>
    <mergeCell ref="A58:F58"/>
    <mergeCell ref="A59:F59"/>
    <mergeCell ref="A60:F60"/>
    <mergeCell ref="A38:J38"/>
    <mergeCell ref="A107:C107"/>
    <mergeCell ref="F45:G45"/>
    <mergeCell ref="B45:E45"/>
    <mergeCell ref="B46:E46"/>
    <mergeCell ref="B47:E47"/>
    <mergeCell ref="B48:E48"/>
    <mergeCell ref="B49:E49"/>
    <mergeCell ref="F46:G46"/>
    <mergeCell ref="F47:G47"/>
    <mergeCell ref="F48:G48"/>
    <mergeCell ref="F49:G49"/>
    <mergeCell ref="A41:D41"/>
    <mergeCell ref="A42:D42"/>
    <mergeCell ref="A39:D40"/>
    <mergeCell ref="G70:H70"/>
    <mergeCell ref="I70:J70"/>
    <mergeCell ref="A70:E70"/>
    <mergeCell ref="G63:H63"/>
    <mergeCell ref="A108:C108"/>
    <mergeCell ref="A109:C109"/>
    <mergeCell ref="A110:C110"/>
    <mergeCell ref="A111:C111"/>
    <mergeCell ref="D105:D106"/>
    <mergeCell ref="A105:C106"/>
    <mergeCell ref="A52:F52"/>
    <mergeCell ref="I52:J52"/>
    <mergeCell ref="I53:J53"/>
    <mergeCell ref="I54:J54"/>
    <mergeCell ref="I56:J56"/>
    <mergeCell ref="I57:J57"/>
    <mergeCell ref="I58:J58"/>
    <mergeCell ref="I59:J59"/>
    <mergeCell ref="I60:J60"/>
    <mergeCell ref="G52:H52"/>
    <mergeCell ref="G53:H53"/>
    <mergeCell ref="G54:H54"/>
    <mergeCell ref="G56:H56"/>
    <mergeCell ref="G57:H57"/>
    <mergeCell ref="G58:H58"/>
    <mergeCell ref="G59:H59"/>
    <mergeCell ref="A53:F53"/>
    <mergeCell ref="A54:F54"/>
  </mergeCells>
  <pageMargins left="0.70866141732283505" right="0.36" top="0.36" bottom="0.28999999999999998" header="0.31496062992126" footer="0.31496062992126"/>
  <pageSetup paperSize="9" scale="79" fitToHeight="5" orientation="landscape" r:id="rId1"/>
  <rowBreaks count="2" manualBreakCount="2">
    <brk id="43" max="9" man="1"/>
    <brk id="84"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4"/>
  <sheetViews>
    <sheetView showGridLines="0" view="pageBreakPreview" topLeftCell="A18" zoomScale="96" zoomScaleNormal="100" zoomScaleSheetLayoutView="96" workbookViewId="0">
      <selection activeCell="B16" sqref="B16:E16"/>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74" t="str">
        <f>'Disclosure 47-49'!A1</f>
        <v>STC of India Limited</v>
      </c>
    </row>
    <row r="2" spans="1:25" ht="15.75">
      <c r="A2" s="226" t="str">
        <f>'Disclosure 47-49'!A2</f>
        <v xml:space="preserve">Branch/Division :  </v>
      </c>
    </row>
    <row r="3" spans="1:25" ht="15.75">
      <c r="A3" s="226" t="str">
        <f>'Disclosure 47-49'!A3</f>
        <v>Notes to Accounts for the year ended March 31st, 2020</v>
      </c>
    </row>
    <row r="4" spans="1:25" ht="15.75">
      <c r="A4" s="226"/>
    </row>
    <row r="5" spans="1:25" s="2" customFormat="1" ht="15.75">
      <c r="A5" s="55">
        <f>'Disclosure 47-49'!A115+1</f>
        <v>50</v>
      </c>
      <c r="B5" s="753" t="s">
        <v>335</v>
      </c>
      <c r="C5" s="753"/>
      <c r="D5" s="753"/>
      <c r="E5" s="753"/>
      <c r="F5" s="27"/>
      <c r="G5" s="27"/>
      <c r="H5" s="27"/>
      <c r="I5" s="27"/>
      <c r="J5" s="27"/>
      <c r="K5" s="27"/>
      <c r="L5" s="27"/>
      <c r="M5" s="27"/>
      <c r="N5" s="27"/>
      <c r="O5" s="27"/>
      <c r="P5" s="27"/>
      <c r="Q5" s="27"/>
      <c r="R5" s="27"/>
      <c r="S5" s="27"/>
      <c r="T5" s="27"/>
      <c r="U5" s="27"/>
      <c r="V5" s="27"/>
      <c r="W5" s="27"/>
      <c r="X5" s="27"/>
      <c r="Y5" s="27"/>
    </row>
    <row r="6" spans="1:25" s="2" customFormat="1" ht="15.75">
      <c r="A6" s="55" t="s">
        <v>297</v>
      </c>
      <c r="B6" s="932" t="s">
        <v>336</v>
      </c>
      <c r="C6" s="932"/>
      <c r="D6" s="932"/>
      <c r="E6" s="932"/>
      <c r="F6" s="27"/>
      <c r="G6" s="27"/>
      <c r="H6" s="27"/>
      <c r="I6" s="27"/>
      <c r="J6" s="27"/>
      <c r="K6" s="27"/>
      <c r="L6" s="27"/>
      <c r="M6" s="27"/>
      <c r="N6" s="27"/>
      <c r="O6" s="27"/>
      <c r="P6" s="27"/>
      <c r="Q6" s="27"/>
      <c r="R6" s="27"/>
      <c r="S6" s="27"/>
      <c r="T6" s="27"/>
      <c r="U6" s="27"/>
      <c r="V6" s="27"/>
      <c r="W6" s="27"/>
      <c r="X6" s="27"/>
      <c r="Y6" s="27"/>
    </row>
    <row r="7" spans="1:25" s="2" customFormat="1" ht="30.75" customHeight="1">
      <c r="B7" s="1166" t="s">
        <v>1240</v>
      </c>
      <c r="C7" s="1166"/>
      <c r="D7" s="1166"/>
      <c r="E7" s="1166"/>
      <c r="F7" s="27"/>
      <c r="G7" s="27"/>
      <c r="H7" s="27"/>
      <c r="I7" s="27"/>
      <c r="J7" s="27"/>
      <c r="K7" s="27"/>
      <c r="L7" s="27"/>
      <c r="M7" s="27"/>
      <c r="N7" s="27"/>
      <c r="O7" s="27"/>
      <c r="P7" s="27"/>
      <c r="Q7" s="27"/>
      <c r="R7" s="27"/>
      <c r="S7" s="27"/>
      <c r="T7" s="27"/>
      <c r="U7" s="27"/>
      <c r="V7" s="27"/>
      <c r="W7" s="27"/>
      <c r="X7" s="27"/>
      <c r="Y7" s="27"/>
    </row>
    <row r="8" spans="1:25" s="2" customFormat="1" ht="15.75">
      <c r="E8" s="744" t="s">
        <v>1241</v>
      </c>
      <c r="F8" s="27"/>
      <c r="G8" s="27"/>
      <c r="H8" s="27"/>
      <c r="I8" s="27"/>
      <c r="J8" s="27"/>
      <c r="K8" s="27"/>
      <c r="L8" s="27"/>
      <c r="M8" s="27"/>
      <c r="N8" s="27"/>
      <c r="O8" s="27"/>
      <c r="P8" s="27"/>
      <c r="Q8" s="27"/>
      <c r="R8" s="27"/>
      <c r="S8" s="27"/>
      <c r="T8" s="27"/>
      <c r="U8" s="27"/>
      <c r="V8" s="27"/>
      <c r="W8" s="27"/>
      <c r="X8" s="27"/>
      <c r="Y8" s="27"/>
    </row>
    <row r="9" spans="1:25" s="2" customFormat="1" ht="31.5">
      <c r="B9" s="1276" t="s">
        <v>0</v>
      </c>
      <c r="C9" s="1276"/>
      <c r="D9" s="782" t="s">
        <v>1408</v>
      </c>
      <c r="E9" s="782" t="s">
        <v>1191</v>
      </c>
      <c r="F9" s="27"/>
      <c r="G9" s="27"/>
      <c r="H9" s="27"/>
      <c r="I9" s="27"/>
      <c r="J9" s="27"/>
      <c r="K9" s="27"/>
      <c r="L9" s="27"/>
      <c r="M9" s="27"/>
      <c r="N9" s="27"/>
      <c r="O9" s="27"/>
      <c r="P9" s="27"/>
      <c r="Q9" s="27"/>
      <c r="R9" s="27"/>
      <c r="S9" s="27"/>
      <c r="T9" s="27"/>
      <c r="U9" s="27"/>
      <c r="V9" s="27"/>
      <c r="W9" s="27"/>
      <c r="X9" s="27"/>
      <c r="Y9" s="27"/>
    </row>
    <row r="10" spans="1:25" s="793" customFormat="1" ht="15.75">
      <c r="B10" s="1277" t="s">
        <v>1310</v>
      </c>
      <c r="C10" s="1278"/>
      <c r="D10" s="118"/>
      <c r="E10" s="118"/>
      <c r="F10" s="27"/>
      <c r="G10" s="27"/>
      <c r="H10" s="27"/>
      <c r="I10" s="27"/>
      <c r="J10" s="27"/>
      <c r="K10" s="27"/>
      <c r="L10" s="27"/>
      <c r="M10" s="27"/>
      <c r="N10" s="27"/>
      <c r="O10" s="27"/>
      <c r="P10" s="27"/>
      <c r="Q10" s="27"/>
      <c r="R10" s="27"/>
      <c r="S10" s="27"/>
      <c r="T10" s="27"/>
      <c r="U10" s="27"/>
      <c r="V10" s="27"/>
      <c r="W10" s="27"/>
      <c r="X10" s="27"/>
      <c r="Y10" s="27"/>
    </row>
    <row r="11" spans="1:25" s="2" customFormat="1" ht="30.75" customHeight="1">
      <c r="B11" s="1241" t="s">
        <v>1309</v>
      </c>
      <c r="C11" s="1241"/>
      <c r="D11" s="107"/>
      <c r="E11" s="107"/>
      <c r="F11" s="27"/>
      <c r="G11" s="27"/>
      <c r="H11" s="27"/>
      <c r="I11" s="27"/>
      <c r="J11" s="27"/>
      <c r="K11" s="27"/>
      <c r="L11" s="27"/>
      <c r="M11" s="27"/>
      <c r="N11" s="27"/>
      <c r="O11" s="27"/>
      <c r="P11" s="27"/>
      <c r="Q11" s="27"/>
      <c r="R11" s="27"/>
      <c r="S11" s="27"/>
      <c r="T11" s="27"/>
      <c r="U11" s="27"/>
      <c r="V11" s="27"/>
      <c r="W11" s="27"/>
      <c r="X11" s="27"/>
      <c r="Y11" s="27"/>
    </row>
    <row r="12" spans="1:25" s="2" customFormat="1" ht="36" customHeight="1">
      <c r="B12" s="1241" t="s">
        <v>171</v>
      </c>
      <c r="C12" s="1241"/>
      <c r="D12" s="107"/>
      <c r="E12" s="107"/>
      <c r="F12" s="27"/>
      <c r="G12" s="27"/>
      <c r="H12" s="27"/>
      <c r="I12" s="27"/>
      <c r="J12" s="27"/>
      <c r="K12" s="27"/>
      <c r="L12" s="27"/>
      <c r="M12" s="27"/>
      <c r="N12" s="27"/>
      <c r="O12" s="27"/>
      <c r="P12" s="27"/>
      <c r="Q12" s="27"/>
      <c r="R12" s="27"/>
      <c r="S12" s="27"/>
      <c r="T12" s="27"/>
      <c r="U12" s="27"/>
      <c r="V12" s="27"/>
      <c r="W12" s="27"/>
      <c r="X12" s="27"/>
      <c r="Y12" s="27"/>
    </row>
    <row r="13" spans="1:25" s="2" customFormat="1" ht="15.75">
      <c r="B13" s="1242" t="s">
        <v>1242</v>
      </c>
      <c r="C13" s="1242"/>
      <c r="D13" s="107"/>
      <c r="E13" s="107"/>
      <c r="F13" s="27"/>
      <c r="G13" s="27"/>
      <c r="H13" s="27"/>
      <c r="I13" s="27"/>
      <c r="J13" s="27"/>
      <c r="K13" s="27"/>
      <c r="L13" s="27"/>
      <c r="M13" s="27"/>
      <c r="N13" s="27"/>
      <c r="O13" s="27"/>
      <c r="P13" s="27"/>
      <c r="Q13" s="27"/>
      <c r="R13" s="27"/>
      <c r="S13" s="27"/>
      <c r="T13" s="27"/>
      <c r="U13" s="27"/>
      <c r="V13" s="27"/>
      <c r="W13" s="27"/>
      <c r="X13" s="27"/>
      <c r="Y13" s="27"/>
    </row>
    <row r="14" spans="1:25" s="2" customFormat="1" ht="15.75">
      <c r="F14" s="27"/>
      <c r="G14" s="27"/>
      <c r="H14" s="27"/>
      <c r="I14" s="27"/>
      <c r="J14" s="27"/>
      <c r="K14" s="27"/>
      <c r="L14" s="27"/>
      <c r="M14" s="27"/>
      <c r="N14" s="27"/>
      <c r="O14" s="27"/>
      <c r="P14" s="27"/>
      <c r="Q14" s="27"/>
      <c r="R14" s="27"/>
      <c r="S14" s="27"/>
      <c r="T14" s="27"/>
      <c r="U14" s="27"/>
      <c r="V14" s="27"/>
      <c r="W14" s="27"/>
      <c r="X14" s="27"/>
      <c r="Y14" s="27"/>
    </row>
    <row r="15" spans="1:25" s="2" customFormat="1" ht="15.75">
      <c r="A15" s="55" t="s">
        <v>298</v>
      </c>
      <c r="B15" s="1" t="s">
        <v>338</v>
      </c>
      <c r="F15" s="27"/>
      <c r="G15" s="27"/>
      <c r="H15" s="27"/>
      <c r="I15" s="27"/>
      <c r="J15" s="27"/>
      <c r="K15" s="27"/>
      <c r="L15" s="27"/>
      <c r="M15" s="27"/>
      <c r="N15" s="27"/>
      <c r="O15" s="27"/>
      <c r="P15" s="27"/>
      <c r="Q15" s="27"/>
      <c r="R15" s="27"/>
      <c r="S15" s="27"/>
      <c r="T15" s="27"/>
      <c r="U15" s="27"/>
      <c r="V15" s="27"/>
      <c r="W15" s="27"/>
      <c r="X15" s="27"/>
      <c r="Y15" s="27"/>
    </row>
    <row r="16" spans="1:25" s="2" customFormat="1" ht="31.5" customHeight="1">
      <c r="B16" s="1071" t="s">
        <v>172</v>
      </c>
      <c r="C16" s="1071"/>
      <c r="D16" s="1071"/>
      <c r="E16" s="1071"/>
      <c r="F16" s="27"/>
      <c r="G16" s="27"/>
      <c r="H16" s="27"/>
      <c r="I16" s="27"/>
      <c r="J16" s="27"/>
      <c r="K16" s="27"/>
      <c r="L16" s="27"/>
      <c r="M16" s="27"/>
      <c r="N16" s="27"/>
      <c r="O16" s="27"/>
      <c r="P16" s="27"/>
      <c r="Q16" s="27"/>
      <c r="R16" s="27"/>
      <c r="S16" s="27"/>
      <c r="T16" s="27"/>
      <c r="U16" s="27"/>
      <c r="V16" s="27"/>
      <c r="W16" s="27"/>
      <c r="X16" s="27"/>
      <c r="Y16" s="27"/>
    </row>
    <row r="17" spans="1:25" s="2" customFormat="1" ht="15.75">
      <c r="E17" s="744" t="s">
        <v>1241</v>
      </c>
      <c r="F17" s="27"/>
      <c r="G17" s="27"/>
      <c r="H17" s="27"/>
      <c r="I17" s="27"/>
      <c r="J17" s="27"/>
      <c r="K17" s="27"/>
      <c r="L17" s="27"/>
      <c r="M17" s="27"/>
      <c r="N17" s="27"/>
      <c r="O17" s="27"/>
      <c r="P17" s="27"/>
      <c r="Q17" s="27"/>
      <c r="R17" s="27"/>
      <c r="S17" s="27"/>
      <c r="T17" s="27"/>
      <c r="U17" s="27"/>
      <c r="V17" s="27"/>
      <c r="W17" s="27"/>
      <c r="X17" s="27"/>
      <c r="Y17" s="27"/>
    </row>
    <row r="18" spans="1:25" s="2" customFormat="1" ht="31.5">
      <c r="B18" s="1276" t="s">
        <v>0</v>
      </c>
      <c r="C18" s="1276"/>
      <c r="D18" s="782" t="str">
        <f>D9</f>
        <v>For the year ended March 31, 2020</v>
      </c>
      <c r="E18" s="102" t="str">
        <f>E9</f>
        <v>For the year ended March 31, 2019</v>
      </c>
      <c r="F18" s="27"/>
      <c r="G18" s="27"/>
      <c r="H18" s="27"/>
      <c r="I18" s="27"/>
      <c r="J18" s="27"/>
      <c r="K18" s="27"/>
      <c r="L18" s="27"/>
      <c r="M18" s="27"/>
      <c r="N18" s="27"/>
      <c r="O18" s="27"/>
      <c r="P18" s="27"/>
      <c r="Q18" s="27"/>
      <c r="R18" s="27"/>
      <c r="S18" s="27"/>
      <c r="T18" s="27"/>
      <c r="U18" s="27"/>
      <c r="V18" s="27"/>
      <c r="W18" s="27"/>
      <c r="X18" s="27"/>
      <c r="Y18" s="27"/>
    </row>
    <row r="19" spans="1:25" s="2" customFormat="1" ht="30.75" customHeight="1">
      <c r="B19" s="1089" t="s">
        <v>1309</v>
      </c>
      <c r="C19" s="1090"/>
      <c r="D19" s="107"/>
      <c r="E19" s="107"/>
      <c r="F19" s="27"/>
      <c r="G19" s="27"/>
      <c r="H19" s="27"/>
      <c r="I19" s="27"/>
      <c r="J19" s="27"/>
      <c r="K19" s="27"/>
      <c r="L19" s="27"/>
      <c r="M19" s="27"/>
      <c r="N19" s="27"/>
      <c r="O19" s="27"/>
      <c r="P19" s="27"/>
      <c r="Q19" s="27"/>
      <c r="R19" s="27"/>
      <c r="S19" s="27"/>
      <c r="T19" s="27"/>
      <c r="U19" s="27"/>
      <c r="V19" s="27"/>
      <c r="W19" s="27"/>
      <c r="X19" s="27"/>
      <c r="Y19" s="27"/>
    </row>
    <row r="20" spans="1:25" s="2" customFormat="1" ht="32.25" customHeight="1">
      <c r="B20" s="1089" t="s">
        <v>171</v>
      </c>
      <c r="C20" s="1090"/>
      <c r="D20" s="107"/>
      <c r="E20" s="107"/>
      <c r="F20" s="27"/>
      <c r="G20" s="27"/>
      <c r="H20" s="27"/>
      <c r="I20" s="27"/>
      <c r="J20" s="27"/>
      <c r="K20" s="27"/>
      <c r="L20" s="27"/>
      <c r="M20" s="27"/>
      <c r="N20" s="27"/>
      <c r="O20" s="27"/>
      <c r="P20" s="27"/>
      <c r="Q20" s="27"/>
      <c r="R20" s="27"/>
      <c r="S20" s="27"/>
      <c r="T20" s="27"/>
      <c r="U20" s="27"/>
      <c r="V20" s="27"/>
      <c r="W20" s="27"/>
      <c r="X20" s="27"/>
      <c r="Y20" s="27"/>
    </row>
    <row r="21" spans="1:25" s="2" customFormat="1" ht="15.75">
      <c r="B21" s="1242" t="s">
        <v>1311</v>
      </c>
      <c r="C21" s="1242"/>
      <c r="D21" s="107"/>
      <c r="E21" s="107"/>
      <c r="F21" s="27"/>
      <c r="G21" s="27"/>
      <c r="H21" s="27"/>
      <c r="I21" s="27"/>
      <c r="J21" s="27"/>
      <c r="K21" s="27"/>
      <c r="L21" s="27"/>
      <c r="M21" s="27"/>
      <c r="N21" s="27"/>
      <c r="O21" s="27"/>
      <c r="P21" s="27"/>
      <c r="Q21" s="27"/>
      <c r="R21" s="27"/>
      <c r="S21" s="27"/>
      <c r="T21" s="27"/>
      <c r="U21" s="27"/>
      <c r="V21" s="27"/>
      <c r="W21" s="27"/>
      <c r="X21" s="27"/>
      <c r="Y21" s="27"/>
    </row>
    <row r="22" spans="1:25" s="2" customFormat="1" ht="15.75">
      <c r="C22" s="48"/>
      <c r="D22" s="48"/>
      <c r="F22" s="27"/>
      <c r="G22" s="27"/>
      <c r="H22" s="27"/>
      <c r="I22" s="27"/>
      <c r="J22" s="27"/>
      <c r="K22" s="27"/>
      <c r="L22" s="27"/>
      <c r="M22" s="27"/>
      <c r="N22" s="27"/>
      <c r="O22" s="27"/>
      <c r="P22" s="27"/>
      <c r="Q22" s="27"/>
      <c r="R22" s="27"/>
      <c r="S22" s="27"/>
      <c r="T22" s="27"/>
      <c r="U22" s="27"/>
      <c r="V22" s="27"/>
      <c r="W22" s="27"/>
      <c r="X22" s="27"/>
      <c r="Y22" s="27"/>
    </row>
    <row r="23" spans="1:25" s="2" customFormat="1" ht="15.75">
      <c r="A23" s="55">
        <f>A5+1</f>
        <v>51</v>
      </c>
      <c r="B23" s="753" t="s">
        <v>339</v>
      </c>
      <c r="C23" s="753"/>
      <c r="D23" s="753"/>
      <c r="F23" s="27"/>
      <c r="G23" s="27"/>
      <c r="H23" s="27"/>
      <c r="I23" s="27"/>
      <c r="J23" s="27"/>
      <c r="K23" s="27"/>
      <c r="L23" s="27"/>
      <c r="M23" s="27"/>
      <c r="N23" s="27"/>
      <c r="O23" s="27"/>
      <c r="P23" s="27"/>
      <c r="Q23" s="27"/>
      <c r="R23" s="27"/>
      <c r="S23" s="27"/>
      <c r="T23" s="27"/>
      <c r="U23" s="27"/>
      <c r="V23" s="27"/>
      <c r="W23" s="27"/>
      <c r="X23" s="27"/>
      <c r="Y23" s="27"/>
    </row>
    <row r="24" spans="1:25" s="2" customFormat="1" ht="31.5">
      <c r="B24" s="1078" t="s">
        <v>0</v>
      </c>
      <c r="C24" s="1080"/>
      <c r="D24" s="102" t="str">
        <f>D18</f>
        <v>For the year ended March 31, 2020</v>
      </c>
      <c r="E24" s="782" t="str">
        <f>E18</f>
        <v>For the year ended March 31, 2019</v>
      </c>
      <c r="F24" s="27"/>
      <c r="G24" s="27"/>
      <c r="H24" s="27"/>
      <c r="I24" s="27"/>
      <c r="J24" s="27"/>
      <c r="K24" s="27"/>
      <c r="L24" s="27"/>
      <c r="M24" s="27"/>
      <c r="N24" s="27"/>
      <c r="O24" s="27"/>
      <c r="P24" s="27"/>
      <c r="Q24" s="27"/>
      <c r="R24" s="27"/>
      <c r="S24" s="27"/>
      <c r="T24" s="27"/>
      <c r="U24" s="27"/>
      <c r="V24" s="27"/>
      <c r="W24" s="27"/>
      <c r="X24" s="27"/>
      <c r="Y24" s="27"/>
    </row>
    <row r="25" spans="1:25" s="2" customFormat="1" ht="15.75">
      <c r="B25" s="1241" t="s">
        <v>1243</v>
      </c>
      <c r="C25" s="1241"/>
      <c r="D25" s="107"/>
      <c r="E25" s="107"/>
      <c r="F25" s="27"/>
      <c r="G25" s="27"/>
      <c r="H25" s="27"/>
      <c r="I25" s="27"/>
      <c r="J25" s="27"/>
      <c r="K25" s="27"/>
      <c r="L25" s="27"/>
      <c r="M25" s="27"/>
      <c r="N25" s="27"/>
      <c r="O25" s="27"/>
      <c r="P25" s="27"/>
      <c r="Q25" s="27"/>
      <c r="R25" s="27"/>
      <c r="S25" s="27"/>
      <c r="T25" s="27"/>
      <c r="U25" s="27"/>
      <c r="V25" s="27"/>
      <c r="W25" s="27"/>
      <c r="X25" s="27"/>
      <c r="Y25" s="27"/>
    </row>
    <row r="26" spans="1:25" s="2" customFormat="1" ht="33.75" customHeight="1">
      <c r="B26" s="1241" t="s">
        <v>177</v>
      </c>
      <c r="C26" s="1241"/>
      <c r="D26" s="107"/>
      <c r="E26" s="107"/>
      <c r="F26" s="27"/>
      <c r="G26" s="27"/>
      <c r="H26" s="27"/>
      <c r="I26" s="27"/>
      <c r="J26" s="27"/>
      <c r="K26" s="27"/>
      <c r="L26" s="27"/>
      <c r="M26" s="27"/>
      <c r="N26" s="27"/>
      <c r="O26" s="27"/>
      <c r="P26" s="27"/>
      <c r="Q26" s="27"/>
      <c r="R26" s="27"/>
      <c r="S26" s="27"/>
      <c r="T26" s="27"/>
      <c r="U26" s="27"/>
      <c r="V26" s="27"/>
      <c r="W26" s="27"/>
      <c r="X26" s="27"/>
      <c r="Y26" s="27"/>
    </row>
    <row r="27" spans="1:25" s="2" customFormat="1" ht="15.75">
      <c r="F27" s="27"/>
      <c r="G27" s="27"/>
      <c r="H27" s="27"/>
      <c r="I27" s="27"/>
      <c r="J27" s="27"/>
      <c r="K27" s="27"/>
      <c r="L27" s="27"/>
      <c r="M27" s="27"/>
      <c r="N27" s="27"/>
      <c r="O27" s="27"/>
      <c r="P27" s="27"/>
      <c r="Q27" s="27"/>
      <c r="R27" s="27"/>
      <c r="S27" s="27"/>
      <c r="T27" s="27"/>
      <c r="U27" s="27"/>
      <c r="V27" s="27"/>
      <c r="W27" s="27"/>
      <c r="X27" s="27"/>
      <c r="Y27" s="27"/>
    </row>
    <row r="28" spans="1:25" s="2" customFormat="1" ht="15.75" customHeight="1">
      <c r="A28" s="55">
        <f>A23+1</f>
        <v>52</v>
      </c>
      <c r="B28" s="1275" t="s">
        <v>340</v>
      </c>
      <c r="C28" s="1275"/>
      <c r="D28" s="1275"/>
      <c r="E28" s="1275"/>
      <c r="F28" s="27"/>
      <c r="G28" s="27"/>
      <c r="H28" s="27"/>
      <c r="I28" s="27"/>
      <c r="J28" s="27"/>
      <c r="K28" s="27"/>
      <c r="L28" s="27"/>
      <c r="M28" s="27"/>
      <c r="N28" s="27"/>
      <c r="O28" s="27"/>
      <c r="P28" s="27"/>
      <c r="Q28" s="27"/>
      <c r="R28" s="27"/>
      <c r="S28" s="27"/>
      <c r="T28" s="27"/>
      <c r="U28" s="27"/>
      <c r="V28" s="27"/>
      <c r="W28" s="27"/>
      <c r="X28" s="27"/>
      <c r="Y28" s="27"/>
    </row>
    <row r="29" spans="1:25" s="2" customFormat="1" ht="31.5">
      <c r="B29" s="1078" t="s">
        <v>0</v>
      </c>
      <c r="C29" s="1080"/>
      <c r="D29" s="239" t="str">
        <f>D24</f>
        <v>For the year ended March 31, 2020</v>
      </c>
      <c r="E29" s="782" t="str">
        <f>E24</f>
        <v>For the year ended March 31, 2019</v>
      </c>
      <c r="F29" s="27"/>
      <c r="G29" s="27"/>
      <c r="H29" s="27"/>
      <c r="I29" s="27"/>
      <c r="J29" s="27"/>
      <c r="K29" s="27"/>
      <c r="L29" s="27"/>
      <c r="M29" s="27"/>
      <c r="N29" s="27"/>
      <c r="O29" s="27"/>
      <c r="P29" s="27"/>
      <c r="Q29" s="27"/>
      <c r="R29" s="27"/>
      <c r="S29" s="27"/>
      <c r="T29" s="27"/>
      <c r="U29" s="27"/>
      <c r="V29" s="27"/>
      <c r="W29" s="27"/>
      <c r="X29" s="27"/>
      <c r="Y29" s="27"/>
    </row>
    <row r="30" spans="1:25" s="2" customFormat="1" ht="15.75">
      <c r="B30" s="1031" t="s">
        <v>178</v>
      </c>
      <c r="C30" s="952"/>
      <c r="D30" s="105"/>
      <c r="E30" s="105"/>
      <c r="F30" s="27"/>
      <c r="G30" s="27"/>
      <c r="H30" s="27"/>
      <c r="I30" s="27"/>
      <c r="J30" s="27"/>
      <c r="K30" s="27"/>
      <c r="L30" s="27"/>
      <c r="M30" s="27"/>
      <c r="N30" s="27"/>
      <c r="O30" s="27"/>
      <c r="P30" s="27"/>
      <c r="Q30" s="27"/>
      <c r="R30" s="27"/>
      <c r="S30" s="27"/>
      <c r="T30" s="27"/>
      <c r="U30" s="27"/>
      <c r="V30" s="27"/>
      <c r="W30" s="27"/>
      <c r="X30" s="27"/>
      <c r="Y30" s="27"/>
    </row>
    <row r="31" spans="1:25" s="2" customFormat="1" ht="15.75">
      <c r="B31" s="1031" t="s">
        <v>179</v>
      </c>
      <c r="C31" s="952"/>
      <c r="D31" s="105"/>
      <c r="E31" s="105"/>
      <c r="F31" s="27"/>
      <c r="G31" s="27"/>
      <c r="H31" s="27"/>
      <c r="I31" s="27"/>
      <c r="J31" s="27"/>
      <c r="K31" s="27"/>
      <c r="L31" s="27"/>
      <c r="M31" s="27"/>
      <c r="N31" s="27"/>
      <c r="O31" s="27"/>
      <c r="P31" s="27"/>
      <c r="Q31" s="27"/>
      <c r="R31" s="27"/>
      <c r="S31" s="27"/>
      <c r="T31" s="27"/>
      <c r="U31" s="27"/>
      <c r="V31" s="27"/>
      <c r="W31" s="27"/>
      <c r="X31" s="27"/>
      <c r="Y31" s="27"/>
    </row>
    <row r="32" spans="1:25" s="2" customFormat="1" ht="15.75">
      <c r="B32" s="1031" t="s">
        <v>180</v>
      </c>
      <c r="C32" s="952"/>
      <c r="D32" s="105"/>
      <c r="E32" s="105"/>
      <c r="F32" s="27"/>
      <c r="G32" s="27"/>
      <c r="H32" s="27"/>
      <c r="I32" s="27"/>
      <c r="J32" s="27"/>
      <c r="K32" s="27"/>
      <c r="L32" s="27"/>
      <c r="M32" s="27"/>
      <c r="N32" s="27"/>
      <c r="O32" s="27"/>
      <c r="P32" s="27"/>
      <c r="Q32" s="27"/>
      <c r="R32" s="27"/>
      <c r="S32" s="27"/>
      <c r="T32" s="27"/>
      <c r="U32" s="27"/>
      <c r="V32" s="27"/>
      <c r="W32" s="27"/>
      <c r="X32" s="27"/>
      <c r="Y32" s="27"/>
    </row>
    <row r="33" spans="6:25" s="2" customFormat="1" ht="15.75">
      <c r="F33" s="27"/>
      <c r="G33" s="27"/>
      <c r="H33" s="27"/>
      <c r="I33" s="27"/>
      <c r="J33" s="27"/>
      <c r="K33" s="27"/>
      <c r="L33" s="27"/>
      <c r="M33" s="27"/>
      <c r="N33" s="27"/>
      <c r="O33" s="27"/>
      <c r="P33" s="27"/>
      <c r="Q33" s="27"/>
      <c r="R33" s="27"/>
      <c r="S33" s="27"/>
      <c r="T33" s="27"/>
      <c r="U33" s="27"/>
      <c r="V33" s="27"/>
      <c r="W33" s="27"/>
      <c r="X33" s="27"/>
      <c r="Y33" s="27"/>
    </row>
    <row r="34" spans="6:25" s="2" customFormat="1" ht="15.75">
      <c r="F34" s="27"/>
      <c r="G34" s="27"/>
      <c r="H34" s="27"/>
      <c r="I34" s="27"/>
      <c r="J34" s="27"/>
      <c r="K34" s="27"/>
      <c r="L34" s="27"/>
      <c r="M34" s="27"/>
      <c r="N34" s="27"/>
      <c r="O34" s="27"/>
      <c r="P34" s="27"/>
      <c r="Q34" s="27"/>
      <c r="R34" s="27"/>
      <c r="S34" s="27"/>
      <c r="T34" s="27"/>
      <c r="U34" s="27"/>
      <c r="V34" s="27"/>
      <c r="W34" s="27"/>
      <c r="X34" s="27"/>
      <c r="Y34" s="27"/>
    </row>
  </sheetData>
  <mergeCells count="20">
    <mergeCell ref="B18:C18"/>
    <mergeCell ref="B19:C19"/>
    <mergeCell ref="B20:C20"/>
    <mergeCell ref="B32:C32"/>
    <mergeCell ref="B6:E6"/>
    <mergeCell ref="B7:E7"/>
    <mergeCell ref="B28:E28"/>
    <mergeCell ref="B30:C30"/>
    <mergeCell ref="B31:C31"/>
    <mergeCell ref="B29:C29"/>
    <mergeCell ref="B21:C21"/>
    <mergeCell ref="B24:C24"/>
    <mergeCell ref="B25:C25"/>
    <mergeCell ref="B26:C26"/>
    <mergeCell ref="B9:C9"/>
    <mergeCell ref="B11:C11"/>
    <mergeCell ref="B12:C12"/>
    <mergeCell ref="B13:C13"/>
    <mergeCell ref="B10:C10"/>
    <mergeCell ref="B16:E16"/>
  </mergeCells>
  <pageMargins left="0.7" right="0.7" top="0.75" bottom="0.75" header="0.3" footer="0.3"/>
  <pageSetup paperSize="9" scale="9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4"/>
  <sheetViews>
    <sheetView view="pageBreakPreview" topLeftCell="A28" zoomScaleNormal="100" zoomScaleSheetLayoutView="100" workbookViewId="0">
      <selection activeCell="H38" sqref="H38:I38"/>
    </sheetView>
  </sheetViews>
  <sheetFormatPr defaultRowHeight="15"/>
  <cols>
    <col min="1" max="1" width="4.42578125" customWidth="1"/>
    <col min="2" max="2" width="12" bestFit="1" customWidth="1"/>
    <col min="3" max="3" width="12.85546875" customWidth="1"/>
    <col min="4" max="4" width="17.28515625" bestFit="1" customWidth="1"/>
    <col min="5" max="5" width="11.28515625" bestFit="1" customWidth="1"/>
    <col min="6" max="6" width="8.7109375" customWidth="1"/>
    <col min="7" max="7" width="10" bestFit="1" customWidth="1"/>
    <col min="8" max="8" width="13" customWidth="1"/>
    <col min="9" max="9" width="15.42578125" customWidth="1"/>
    <col min="10" max="10" width="15" customWidth="1"/>
  </cols>
  <sheetData>
    <row r="1" spans="1:13">
      <c r="B1" s="786" t="s">
        <v>1158</v>
      </c>
    </row>
    <row r="2" spans="1:13">
      <c r="B2" s="786" t="s">
        <v>1159</v>
      </c>
    </row>
    <row r="3" spans="1:13">
      <c r="B3" s="786" t="s">
        <v>27</v>
      </c>
    </row>
    <row r="4" spans="1:13">
      <c r="A4">
        <v>1</v>
      </c>
      <c r="B4" s="785" t="s">
        <v>1160</v>
      </c>
    </row>
    <row r="5" spans="1:13">
      <c r="B5" s="785" t="s">
        <v>1161</v>
      </c>
      <c r="H5" s="1279" t="s">
        <v>1173</v>
      </c>
      <c r="I5" s="1279"/>
    </row>
    <row r="6" spans="1:13" ht="45">
      <c r="A6" s="828"/>
      <c r="B6" s="919" t="s">
        <v>1162</v>
      </c>
      <c r="C6" s="919" t="s">
        <v>1163</v>
      </c>
      <c r="D6" s="919" t="s">
        <v>1164</v>
      </c>
      <c r="E6" s="919" t="s">
        <v>1165</v>
      </c>
      <c r="F6" s="919" t="s">
        <v>1166</v>
      </c>
      <c r="G6" s="919" t="s">
        <v>1167</v>
      </c>
      <c r="H6" s="919" t="s">
        <v>1169</v>
      </c>
      <c r="I6" s="919" t="s">
        <v>1170</v>
      </c>
      <c r="J6" s="919" t="s">
        <v>1171</v>
      </c>
      <c r="K6" s="787"/>
      <c r="L6" s="787"/>
      <c r="M6" s="787"/>
    </row>
    <row r="7" spans="1:13">
      <c r="A7" s="827">
        <v>1</v>
      </c>
      <c r="B7" s="827"/>
      <c r="C7" s="827"/>
      <c r="D7" s="827"/>
      <c r="E7" s="827"/>
      <c r="F7" s="827"/>
      <c r="G7" s="827"/>
      <c r="H7" s="827"/>
      <c r="I7" s="827"/>
      <c r="J7" s="827"/>
    </row>
    <row r="8" spans="1:13">
      <c r="A8" s="827">
        <f>+A7+1</f>
        <v>2</v>
      </c>
      <c r="B8" s="827"/>
      <c r="C8" s="827"/>
      <c r="D8" s="827"/>
      <c r="E8" s="827"/>
      <c r="F8" s="827"/>
      <c r="G8" s="827"/>
      <c r="H8" s="827"/>
      <c r="I8" s="827"/>
      <c r="J8" s="827"/>
    </row>
    <row r="9" spans="1:13">
      <c r="A9" s="827">
        <f t="shared" ref="A9:A10" si="0">+A8+1</f>
        <v>3</v>
      </c>
      <c r="B9" s="827"/>
      <c r="C9" s="827"/>
      <c r="D9" s="827"/>
      <c r="E9" s="827"/>
      <c r="F9" s="827"/>
      <c r="G9" s="827"/>
      <c r="H9" s="827"/>
      <c r="I9" s="827"/>
      <c r="J9" s="827"/>
    </row>
    <row r="10" spans="1:13">
      <c r="A10" s="827">
        <f t="shared" si="0"/>
        <v>4</v>
      </c>
      <c r="B10" s="827"/>
      <c r="C10" s="827"/>
      <c r="D10" s="827"/>
      <c r="E10" s="827"/>
      <c r="F10" s="827"/>
      <c r="G10" s="827"/>
      <c r="H10" s="827"/>
      <c r="I10" s="827"/>
      <c r="J10" s="827"/>
    </row>
    <row r="11" spans="1:13">
      <c r="A11" s="827"/>
      <c r="B11" s="828" t="s">
        <v>11</v>
      </c>
      <c r="C11" s="827"/>
      <c r="D11" s="827"/>
      <c r="E11" s="827"/>
      <c r="F11" s="827"/>
      <c r="G11" s="827"/>
      <c r="H11" s="827"/>
      <c r="I11" s="827"/>
      <c r="J11" s="827"/>
    </row>
    <row r="13" spans="1:13">
      <c r="B13" s="785" t="s">
        <v>1172</v>
      </c>
      <c r="H13" s="1279" t="s">
        <v>1168</v>
      </c>
      <c r="I13" s="1279"/>
    </row>
    <row r="14" spans="1:13" ht="45">
      <c r="A14" s="827"/>
      <c r="B14" s="919" t="s">
        <v>1162</v>
      </c>
      <c r="C14" s="919" t="s">
        <v>1163</v>
      </c>
      <c r="D14" s="919" t="s">
        <v>1164</v>
      </c>
      <c r="E14" s="919" t="s">
        <v>1165</v>
      </c>
      <c r="F14" s="919" t="s">
        <v>1166</v>
      </c>
      <c r="G14" s="919" t="s">
        <v>1167</v>
      </c>
      <c r="H14" s="919" t="s">
        <v>1169</v>
      </c>
      <c r="I14" s="919" t="s">
        <v>1170</v>
      </c>
      <c r="J14" s="919" t="s">
        <v>1171</v>
      </c>
      <c r="K14" s="787"/>
      <c r="L14" s="787"/>
    </row>
    <row r="15" spans="1:13">
      <c r="A15" s="827">
        <v>1</v>
      </c>
      <c r="B15" s="827"/>
      <c r="C15" s="827"/>
      <c r="D15" s="827"/>
      <c r="E15" s="827"/>
      <c r="F15" s="827"/>
      <c r="G15" s="827"/>
      <c r="H15" s="827"/>
      <c r="I15" s="827"/>
      <c r="J15" s="827"/>
    </row>
    <row r="16" spans="1:13">
      <c r="A16" s="827">
        <f>+A15+1</f>
        <v>2</v>
      </c>
      <c r="B16" s="827"/>
      <c r="C16" s="827"/>
      <c r="D16" s="827"/>
      <c r="E16" s="827"/>
      <c r="F16" s="827"/>
      <c r="G16" s="827"/>
      <c r="H16" s="827"/>
      <c r="I16" s="827"/>
      <c r="J16" s="827"/>
    </row>
    <row r="17" spans="1:12">
      <c r="A17" s="827">
        <f t="shared" ref="A17:A18" si="1">+A16+1</f>
        <v>3</v>
      </c>
      <c r="B17" s="827"/>
      <c r="C17" s="827"/>
      <c r="D17" s="827"/>
      <c r="E17" s="827"/>
      <c r="F17" s="827"/>
      <c r="G17" s="827"/>
      <c r="H17" s="827"/>
      <c r="I17" s="827"/>
      <c r="J17" s="827"/>
    </row>
    <row r="18" spans="1:12">
      <c r="A18" s="827">
        <f t="shared" si="1"/>
        <v>4</v>
      </c>
      <c r="B18" s="827"/>
      <c r="C18" s="827"/>
      <c r="D18" s="827"/>
      <c r="E18" s="827"/>
      <c r="F18" s="827"/>
      <c r="G18" s="827"/>
      <c r="H18" s="827"/>
      <c r="I18" s="827"/>
      <c r="J18" s="827"/>
    </row>
    <row r="19" spans="1:12">
      <c r="A19" s="827"/>
      <c r="B19" s="828" t="s">
        <v>11</v>
      </c>
      <c r="C19" s="827"/>
      <c r="D19" s="827"/>
      <c r="E19" s="827"/>
      <c r="F19" s="827"/>
      <c r="G19" s="827"/>
      <c r="H19" s="827"/>
      <c r="I19" s="827"/>
      <c r="J19" s="827"/>
    </row>
    <row r="20" spans="1:12">
      <c r="A20" s="921"/>
      <c r="B20" s="922"/>
      <c r="C20" s="921"/>
      <c r="D20" s="921"/>
      <c r="E20" s="921"/>
      <c r="F20" s="921"/>
      <c r="G20" s="921"/>
      <c r="H20" s="921"/>
      <c r="I20" s="921"/>
      <c r="J20" s="921"/>
    </row>
    <row r="21" spans="1:12">
      <c r="B21" s="785" t="s">
        <v>354</v>
      </c>
      <c r="H21" s="1279" t="s">
        <v>1168</v>
      </c>
      <c r="I21" s="1279"/>
    </row>
    <row r="22" spans="1:12" s="615" customFormat="1" ht="45">
      <c r="A22" s="923"/>
      <c r="B22" s="924" t="s">
        <v>1162</v>
      </c>
      <c r="C22" s="924" t="s">
        <v>1163</v>
      </c>
      <c r="D22" s="924" t="s">
        <v>1164</v>
      </c>
      <c r="E22" s="924" t="s">
        <v>1165</v>
      </c>
      <c r="F22" s="924" t="s">
        <v>1166</v>
      </c>
      <c r="G22" s="924" t="s">
        <v>1167</v>
      </c>
      <c r="H22" s="924" t="s">
        <v>1169</v>
      </c>
      <c r="I22" s="924" t="s">
        <v>1170</v>
      </c>
      <c r="J22" s="924" t="s">
        <v>1171</v>
      </c>
      <c r="K22" s="925"/>
      <c r="L22" s="925"/>
    </row>
    <row r="23" spans="1:12">
      <c r="A23" s="827">
        <v>1</v>
      </c>
      <c r="B23" s="827"/>
      <c r="C23" s="827"/>
      <c r="D23" s="827"/>
      <c r="E23" s="827"/>
      <c r="F23" s="827"/>
      <c r="G23" s="827"/>
      <c r="H23" s="827"/>
      <c r="I23" s="827"/>
      <c r="J23" s="827"/>
    </row>
    <row r="24" spans="1:12">
      <c r="A24" s="827">
        <f>+A23+1</f>
        <v>2</v>
      </c>
      <c r="B24" s="827"/>
      <c r="C24" s="827"/>
      <c r="D24" s="827"/>
      <c r="E24" s="827"/>
      <c r="F24" s="827"/>
      <c r="G24" s="827"/>
      <c r="H24" s="827"/>
      <c r="I24" s="827"/>
      <c r="J24" s="827"/>
    </row>
    <row r="25" spans="1:12">
      <c r="A25" s="827">
        <f t="shared" ref="A25:A26" si="2">+A24+1</f>
        <v>3</v>
      </c>
      <c r="B25" s="827"/>
      <c r="C25" s="827"/>
      <c r="D25" s="827"/>
      <c r="E25" s="827"/>
      <c r="F25" s="827"/>
      <c r="G25" s="827"/>
      <c r="H25" s="827"/>
      <c r="I25" s="827"/>
      <c r="J25" s="827"/>
    </row>
    <row r="26" spans="1:12">
      <c r="A26" s="827">
        <f t="shared" si="2"/>
        <v>4</v>
      </c>
      <c r="B26" s="827"/>
      <c r="C26" s="827"/>
      <c r="D26" s="827"/>
      <c r="E26" s="827"/>
      <c r="F26" s="827"/>
      <c r="G26" s="827"/>
      <c r="H26" s="827"/>
      <c r="I26" s="827"/>
      <c r="J26" s="827"/>
    </row>
    <row r="27" spans="1:12">
      <c r="A27" s="827"/>
      <c r="B27" s="828" t="s">
        <v>11</v>
      </c>
      <c r="C27" s="827"/>
      <c r="D27" s="827"/>
      <c r="E27" s="827"/>
      <c r="F27" s="827"/>
      <c r="G27" s="827"/>
      <c r="H27" s="827"/>
      <c r="I27" s="827"/>
      <c r="J27" s="827"/>
    </row>
    <row r="29" spans="1:12">
      <c r="B29" s="786" t="s">
        <v>1174</v>
      </c>
    </row>
    <row r="32" spans="1:12">
      <c r="B32" s="786" t="s">
        <v>1175</v>
      </c>
      <c r="H32" s="1279" t="s">
        <v>1168</v>
      </c>
      <c r="I32" s="1279"/>
    </row>
    <row r="33" spans="1:10" ht="45">
      <c r="A33" s="827">
        <v>1</v>
      </c>
      <c r="B33" s="920" t="s">
        <v>1162</v>
      </c>
      <c r="C33" s="920" t="s">
        <v>1163</v>
      </c>
      <c r="D33" s="920" t="s">
        <v>1164</v>
      </c>
      <c r="E33" s="920" t="s">
        <v>1176</v>
      </c>
      <c r="F33" s="920" t="s">
        <v>1177</v>
      </c>
      <c r="G33" s="920" t="s">
        <v>1178</v>
      </c>
      <c r="H33" s="920" t="s">
        <v>1169</v>
      </c>
      <c r="I33" s="920" t="s">
        <v>1170</v>
      </c>
      <c r="J33" s="920" t="s">
        <v>1179</v>
      </c>
    </row>
    <row r="34" spans="1:10">
      <c r="A34" s="827"/>
      <c r="B34" s="827"/>
      <c r="C34" s="827"/>
      <c r="D34" s="827"/>
      <c r="E34" s="827"/>
      <c r="F34" s="827"/>
      <c r="G34" s="827"/>
      <c r="H34" s="827"/>
      <c r="I34" s="827"/>
      <c r="J34" s="827"/>
    </row>
    <row r="35" spans="1:10">
      <c r="A35" s="827"/>
      <c r="B35" s="827"/>
      <c r="C35" s="827"/>
      <c r="D35" s="827"/>
      <c r="E35" s="827"/>
      <c r="F35" s="827"/>
      <c r="G35" s="827"/>
      <c r="H35" s="827"/>
      <c r="I35" s="827"/>
      <c r="J35" s="827"/>
    </row>
    <row r="36" spans="1:10">
      <c r="A36" s="827"/>
      <c r="B36" s="827"/>
      <c r="C36" s="827"/>
      <c r="D36" s="827"/>
      <c r="E36" s="827"/>
      <c r="F36" s="827"/>
      <c r="G36" s="827"/>
      <c r="H36" s="827"/>
      <c r="I36" s="827"/>
      <c r="J36" s="827"/>
    </row>
    <row r="38" spans="1:10">
      <c r="B38" s="786" t="s">
        <v>1180</v>
      </c>
      <c r="H38" s="1279" t="s">
        <v>1168</v>
      </c>
      <c r="I38" s="1279"/>
    </row>
    <row r="39" spans="1:10" ht="30">
      <c r="A39" s="827">
        <v>1</v>
      </c>
      <c r="B39" s="920" t="s">
        <v>1162</v>
      </c>
      <c r="C39" s="920" t="s">
        <v>1163</v>
      </c>
      <c r="D39" s="920" t="s">
        <v>1164</v>
      </c>
      <c r="E39" s="920"/>
      <c r="F39" s="920"/>
      <c r="G39" s="920"/>
      <c r="H39" s="920" t="s">
        <v>1169</v>
      </c>
      <c r="I39" s="920" t="s">
        <v>1170</v>
      </c>
      <c r="J39" s="920"/>
    </row>
    <row r="40" spans="1:10">
      <c r="A40" s="827"/>
      <c r="B40" s="827"/>
      <c r="C40" s="827"/>
      <c r="D40" s="827"/>
      <c r="E40" s="827"/>
      <c r="F40" s="827"/>
      <c r="G40" s="827"/>
      <c r="H40" s="827"/>
      <c r="I40" s="827"/>
      <c r="J40" s="827"/>
    </row>
    <row r="41" spans="1:10">
      <c r="A41" s="827"/>
      <c r="B41" s="827"/>
      <c r="C41" s="827"/>
      <c r="D41" s="827"/>
      <c r="E41" s="827"/>
      <c r="F41" s="827"/>
      <c r="G41" s="827"/>
      <c r="H41" s="827"/>
      <c r="I41" s="827"/>
      <c r="J41" s="827"/>
    </row>
    <row r="42" spans="1:10">
      <c r="A42" s="827"/>
      <c r="B42" s="827"/>
      <c r="C42" s="827"/>
      <c r="D42" s="827"/>
      <c r="E42" s="827"/>
      <c r="F42" s="827"/>
      <c r="G42" s="827"/>
      <c r="H42" s="827"/>
      <c r="I42" s="827"/>
      <c r="J42" s="827"/>
    </row>
    <row r="43" spans="1:10">
      <c r="A43" s="827"/>
      <c r="B43" s="827"/>
      <c r="C43" s="827"/>
      <c r="D43" s="827"/>
      <c r="E43" s="827"/>
      <c r="F43" s="827"/>
      <c r="G43" s="827"/>
      <c r="H43" s="827"/>
      <c r="I43" s="827"/>
      <c r="J43" s="827"/>
    </row>
    <row r="44" spans="1:10">
      <c r="A44" s="827"/>
      <c r="B44" s="827"/>
      <c r="C44" s="827"/>
      <c r="D44" s="827"/>
      <c r="E44" s="827"/>
      <c r="F44" s="827"/>
      <c r="G44" s="827"/>
      <c r="H44" s="827"/>
      <c r="I44" s="827"/>
      <c r="J44" s="827"/>
    </row>
  </sheetData>
  <mergeCells count="5">
    <mergeCell ref="H5:I5"/>
    <mergeCell ref="H13:I13"/>
    <mergeCell ref="H21:I21"/>
    <mergeCell ref="H32:I32"/>
    <mergeCell ref="H38:I38"/>
  </mergeCells>
  <printOptions gridLines="1"/>
  <pageMargins left="0.7" right="0.34" top="0.75" bottom="0.75" header="0.3" footer="0.3"/>
  <pageSetup paperSize="9" scale="76"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9"/>
  <sheetViews>
    <sheetView view="pageBreakPreview" zoomScaleNormal="100" zoomScaleSheetLayoutView="100" workbookViewId="0">
      <selection sqref="A1:C1"/>
    </sheetView>
  </sheetViews>
  <sheetFormatPr defaultRowHeight="15"/>
  <sheetData>
    <row r="1" spans="1:1">
      <c r="A1" t="s">
        <v>1181</v>
      </c>
    </row>
    <row r="3" spans="1:1">
      <c r="A3" t="s">
        <v>1182</v>
      </c>
    </row>
    <row r="4" spans="1:1">
      <c r="A4" t="s">
        <v>1183</v>
      </c>
    </row>
    <row r="9" spans="1:1">
      <c r="A9" t="s">
        <v>1184</v>
      </c>
    </row>
    <row r="13" spans="1:1">
      <c r="A13" s="786" t="s">
        <v>1057</v>
      </c>
    </row>
    <row r="14" spans="1:1">
      <c r="A14" t="s">
        <v>1185</v>
      </c>
    </row>
    <row r="15" spans="1:1">
      <c r="A15" t="s">
        <v>1186</v>
      </c>
    </row>
    <row r="17" spans="1:1">
      <c r="A17" t="s">
        <v>1188</v>
      </c>
    </row>
    <row r="22" spans="1:1">
      <c r="A22" t="s">
        <v>1187</v>
      </c>
    </row>
    <row r="23" spans="1:1">
      <c r="A23" t="s">
        <v>1185</v>
      </c>
    </row>
    <row r="24" spans="1:1">
      <c r="A24" t="s">
        <v>1186</v>
      </c>
    </row>
    <row r="25" spans="1:1">
      <c r="A25" t="s">
        <v>799</v>
      </c>
    </row>
    <row r="27" spans="1:1">
      <c r="A27" t="s">
        <v>1189</v>
      </c>
    </row>
    <row r="29" spans="1:1">
      <c r="A29" t="s">
        <v>1190</v>
      </c>
    </row>
  </sheetData>
  <pageMargins left="0.7" right="0.7" top="0.75" bottom="0.75" header="0.3" footer="0.3"/>
  <pageSetup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showGridLines="0" view="pageBreakPreview" topLeftCell="A34" zoomScaleNormal="100" zoomScaleSheetLayoutView="100" workbookViewId="0">
      <selection activeCell="L42" sqref="L42"/>
    </sheetView>
  </sheetViews>
  <sheetFormatPr defaultRowHeight="15"/>
  <cols>
    <col min="1" max="1" width="5.140625" customWidth="1"/>
    <col min="2" max="2" width="3.42578125" customWidth="1"/>
    <col min="3" max="3" width="40.7109375" customWidth="1"/>
    <col min="4" max="4" width="24.5703125" customWidth="1"/>
    <col min="5" max="5" width="21" customWidth="1"/>
    <col min="6" max="6" width="16.85546875" customWidth="1"/>
    <col min="7" max="7" width="7.28515625" customWidth="1"/>
  </cols>
  <sheetData>
    <row r="1" spans="1:11" ht="15.75">
      <c r="A1" s="199" t="str">
        <f>'Disclosure 41'!A1</f>
        <v>STC of India Limited</v>
      </c>
    </row>
    <row r="2" spans="1:11" ht="15.75">
      <c r="A2" s="214" t="str">
        <f>'Disclosure 41'!A2</f>
        <v xml:space="preserve">Branch/Division :  </v>
      </c>
    </row>
    <row r="3" spans="1:11" ht="15.75">
      <c r="A3" s="214" t="str">
        <f>'Disclosure 41'!A3</f>
        <v>Notes to Accounts for the year ended March 31st, 2020</v>
      </c>
    </row>
    <row r="5" spans="1:11" s="2" customFormat="1" ht="27" customHeight="1">
      <c r="A5" s="55">
        <f>'Disclosure 41'!A5+1</f>
        <v>42</v>
      </c>
      <c r="B5" s="1135" t="s">
        <v>324</v>
      </c>
      <c r="C5" s="1135"/>
      <c r="D5" s="1135"/>
      <c r="E5" s="1135"/>
      <c r="F5" s="1135"/>
      <c r="G5" s="82"/>
      <c r="H5" s="82"/>
      <c r="I5" s="82"/>
      <c r="J5" s="82"/>
      <c r="K5" s="82"/>
    </row>
    <row r="6" spans="1:11" s="2" customFormat="1" ht="31.5" customHeight="1">
      <c r="B6" s="930" t="s">
        <v>1228</v>
      </c>
      <c r="C6" s="930"/>
      <c r="D6" s="930"/>
      <c r="E6" s="930"/>
      <c r="F6" s="930"/>
      <c r="G6" s="930"/>
      <c r="H6" s="930"/>
      <c r="I6" s="930"/>
      <c r="J6" s="930"/>
      <c r="K6" s="92"/>
    </row>
    <row r="7" spans="1:11" s="2" customFormat="1" ht="15.75"/>
    <row r="8" spans="1:11" s="2" customFormat="1" ht="15.75">
      <c r="A8" s="55">
        <f>A5+1</f>
        <v>43</v>
      </c>
      <c r="B8" s="932" t="s">
        <v>325</v>
      </c>
      <c r="C8" s="932"/>
      <c r="D8" s="932"/>
      <c r="E8" s="932"/>
      <c r="F8" s="932"/>
      <c r="G8" s="74"/>
      <c r="H8" s="74"/>
      <c r="I8" s="74"/>
      <c r="J8" s="74"/>
      <c r="K8" s="74"/>
    </row>
    <row r="9" spans="1:11" s="2" customFormat="1" ht="33" customHeight="1">
      <c r="B9" s="930" t="s">
        <v>1229</v>
      </c>
      <c r="C9" s="930"/>
      <c r="D9" s="930"/>
      <c r="E9" s="930"/>
      <c r="F9" s="930"/>
      <c r="G9" s="79"/>
      <c r="H9" s="79"/>
      <c r="I9" s="79"/>
      <c r="J9" s="79"/>
      <c r="K9" s="79"/>
    </row>
    <row r="10" spans="1:11" s="2" customFormat="1" ht="15.75">
      <c r="A10" s="8"/>
      <c r="B10" s="8"/>
    </row>
    <row r="11" spans="1:11" s="2" customFormat="1" ht="15.75">
      <c r="A11" s="55">
        <f>A8+1</f>
        <v>44</v>
      </c>
      <c r="B11" s="74" t="s">
        <v>326</v>
      </c>
      <c r="C11" s="74"/>
      <c r="D11" s="74"/>
      <c r="E11" s="74"/>
      <c r="F11" s="74"/>
      <c r="G11" s="74"/>
      <c r="H11" s="74"/>
      <c r="I11" s="74"/>
      <c r="J11" s="74"/>
      <c r="K11" s="74"/>
    </row>
    <row r="12" spans="1:11" s="2" customFormat="1" ht="15.75">
      <c r="B12" s="1096" t="s">
        <v>1230</v>
      </c>
      <c r="C12" s="1096"/>
      <c r="D12" s="1096"/>
      <c r="E12" s="1096"/>
      <c r="F12" s="1096"/>
      <c r="G12" s="73"/>
      <c r="H12" s="73"/>
      <c r="I12" s="73"/>
      <c r="J12" s="73"/>
      <c r="K12" s="73"/>
    </row>
    <row r="13" spans="1:11" s="2" customFormat="1" ht="15.75"/>
    <row r="14" spans="1:11" s="2" customFormat="1" ht="15.75">
      <c r="A14" s="55">
        <f>A11+1</f>
        <v>45</v>
      </c>
      <c r="B14" s="932" t="s">
        <v>1231</v>
      </c>
      <c r="C14" s="932"/>
      <c r="D14" s="932"/>
      <c r="E14" s="932"/>
      <c r="F14" s="932"/>
    </row>
    <row r="15" spans="1:11" s="2" customFormat="1" ht="15.75">
      <c r="B15" s="932" t="s">
        <v>1232</v>
      </c>
      <c r="C15" s="932"/>
      <c r="D15" s="932"/>
      <c r="E15" s="932"/>
      <c r="F15" s="932"/>
    </row>
    <row r="16" spans="1:11" s="2" customFormat="1" ht="15.75">
      <c r="B16" s="753" t="s">
        <v>1233</v>
      </c>
    </row>
    <row r="17" spans="2:11" s="771" customFormat="1" ht="111.75" customHeight="1">
      <c r="B17" s="933" t="s">
        <v>1244</v>
      </c>
      <c r="C17" s="933"/>
      <c r="D17" s="933"/>
      <c r="E17" s="933"/>
      <c r="F17" s="933"/>
    </row>
    <row r="18" spans="2:11" s="771" customFormat="1" ht="15.75"/>
    <row r="19" spans="2:11" s="771" customFormat="1" ht="15.75">
      <c r="B19" s="932" t="s">
        <v>1234</v>
      </c>
      <c r="C19" s="932"/>
      <c r="D19" s="932"/>
      <c r="E19" s="932"/>
      <c r="F19" s="932"/>
    </row>
    <row r="20" spans="2:11" s="2" customFormat="1" ht="15.75">
      <c r="B20" s="1" t="s">
        <v>297</v>
      </c>
      <c r="C20" s="1" t="s">
        <v>327</v>
      </c>
    </row>
    <row r="21" spans="2:11" s="2" customFormat="1" ht="84.75" customHeight="1">
      <c r="C21" s="1138" t="s">
        <v>1246</v>
      </c>
      <c r="D21" s="1138"/>
      <c r="E21" s="1138"/>
      <c r="F21" s="1138"/>
      <c r="G21" s="78"/>
      <c r="H21" s="78"/>
      <c r="I21" s="78"/>
      <c r="J21" s="78"/>
      <c r="K21" s="78"/>
    </row>
    <row r="22" spans="2:11" s="2" customFormat="1" ht="15.75">
      <c r="C22" s="51"/>
    </row>
    <row r="23" spans="2:11" s="2" customFormat="1" ht="15.75">
      <c r="B23" s="753" t="s">
        <v>298</v>
      </c>
      <c r="C23" s="1" t="s">
        <v>330</v>
      </c>
    </row>
    <row r="24" spans="2:11" s="2" customFormat="1" ht="64.5" customHeight="1">
      <c r="C24" s="1139" t="s">
        <v>1245</v>
      </c>
      <c r="D24" s="1139"/>
      <c r="E24" s="1139"/>
      <c r="F24" s="1139"/>
      <c r="G24" s="78"/>
      <c r="H24" s="78"/>
      <c r="I24" s="78"/>
      <c r="J24" s="78"/>
      <c r="K24" s="78"/>
    </row>
    <row r="25" spans="2:11" s="771" customFormat="1" ht="15.75">
      <c r="C25" s="766"/>
      <c r="D25" s="766"/>
      <c r="E25" s="766"/>
      <c r="F25" s="766"/>
      <c r="G25" s="766"/>
      <c r="H25" s="766"/>
      <c r="I25" s="766"/>
      <c r="J25" s="766"/>
      <c r="K25" s="766"/>
    </row>
    <row r="26" spans="2:11" s="2" customFormat="1" ht="15.75">
      <c r="B26" s="753" t="s">
        <v>301</v>
      </c>
      <c r="C26" s="1" t="s">
        <v>328</v>
      </c>
    </row>
    <row r="27" spans="2:11" s="2" customFormat="1" ht="67.5" customHeight="1">
      <c r="C27" s="1138" t="s">
        <v>268</v>
      </c>
      <c r="D27" s="1138"/>
      <c r="E27" s="1138"/>
      <c r="F27" s="1138"/>
      <c r="G27" s="78"/>
      <c r="H27" s="78"/>
      <c r="I27" s="78"/>
      <c r="J27" s="78"/>
      <c r="K27" s="78"/>
    </row>
    <row r="28" spans="2:11" s="2" customFormat="1" ht="32.25" customHeight="1">
      <c r="C28" s="1138" t="s">
        <v>269</v>
      </c>
      <c r="D28" s="1138"/>
      <c r="E28" s="1138"/>
      <c r="F28" s="1138"/>
      <c r="G28" s="78"/>
      <c r="H28" s="78"/>
      <c r="I28" s="78"/>
      <c r="J28" s="78"/>
      <c r="K28" s="78"/>
    </row>
    <row r="29" spans="2:11" s="2" customFormat="1" ht="15.75">
      <c r="B29" s="753" t="s">
        <v>302</v>
      </c>
      <c r="C29" s="1" t="s">
        <v>329</v>
      </c>
    </row>
    <row r="30" spans="2:11" s="2" customFormat="1" ht="89.25" customHeight="1">
      <c r="C30" s="933" t="s">
        <v>270</v>
      </c>
      <c r="D30" s="933"/>
      <c r="E30" s="933"/>
      <c r="F30" s="933"/>
      <c r="G30" s="79"/>
      <c r="H30" s="79"/>
      <c r="I30" s="79"/>
      <c r="J30" s="79"/>
      <c r="K30" s="79"/>
    </row>
    <row r="31" spans="2:11" s="2" customFormat="1" ht="33.75" customHeight="1">
      <c r="C31" s="933" t="s">
        <v>272</v>
      </c>
      <c r="D31" s="933"/>
      <c r="E31" s="933"/>
      <c r="F31" s="933"/>
      <c r="G31" s="79"/>
      <c r="H31" s="79"/>
      <c r="I31" s="79"/>
      <c r="J31" s="79"/>
      <c r="K31" s="79"/>
    </row>
    <row r="32" spans="2:11" s="2" customFormat="1" ht="15.75">
      <c r="C32" s="52"/>
    </row>
    <row r="33" spans="2:11" s="2" customFormat="1" ht="15.75">
      <c r="B33" s="1" t="s">
        <v>303</v>
      </c>
      <c r="C33" s="1" t="s">
        <v>331</v>
      </c>
    </row>
    <row r="34" spans="2:11" s="2" customFormat="1" ht="64.5" customHeight="1">
      <c r="C34" s="1139" t="s">
        <v>271</v>
      </c>
      <c r="D34" s="1139"/>
      <c r="E34" s="1139"/>
      <c r="F34" s="1139"/>
      <c r="G34" s="78"/>
      <c r="H34" s="78"/>
      <c r="I34" s="78"/>
      <c r="J34" s="78"/>
      <c r="K34" s="78"/>
    </row>
    <row r="35" spans="2:11" s="2" customFormat="1" ht="36" customHeight="1">
      <c r="C35" s="1139" t="s">
        <v>273</v>
      </c>
      <c r="D35" s="1139"/>
      <c r="E35" s="1139"/>
      <c r="F35" s="1139"/>
      <c r="G35" s="78"/>
      <c r="H35" s="78"/>
      <c r="I35" s="78"/>
      <c r="J35" s="78"/>
      <c r="K35" s="78"/>
    </row>
    <row r="36" spans="2:11" s="2" customFormat="1" ht="15.75">
      <c r="C36" s="50"/>
      <c r="D36" s="50"/>
      <c r="E36" s="50"/>
      <c r="F36" s="50"/>
      <c r="G36" s="50"/>
      <c r="H36" s="50"/>
      <c r="I36" s="50"/>
      <c r="J36" s="50"/>
      <c r="K36" s="50"/>
    </row>
    <row r="37" spans="2:11" s="2" customFormat="1" ht="15.75">
      <c r="B37" s="1" t="s">
        <v>304</v>
      </c>
      <c r="C37" s="1" t="s">
        <v>332</v>
      </c>
    </row>
    <row r="38" spans="2:11" s="2" customFormat="1" ht="68.25" customHeight="1">
      <c r="C38" s="1138" t="s">
        <v>413</v>
      </c>
      <c r="D38" s="1138"/>
      <c r="E38" s="1138"/>
      <c r="F38" s="1138"/>
      <c r="G38" s="78"/>
      <c r="H38" s="78"/>
      <c r="I38" s="78"/>
      <c r="J38" s="78"/>
      <c r="K38" s="78"/>
    </row>
  </sheetData>
  <mergeCells count="19">
    <mergeCell ref="C34:F34"/>
    <mergeCell ref="C35:F35"/>
    <mergeCell ref="C38:F38"/>
    <mergeCell ref="B8:F8"/>
    <mergeCell ref="B9:F9"/>
    <mergeCell ref="B12:F12"/>
    <mergeCell ref="C31:F31"/>
    <mergeCell ref="C24:F24"/>
    <mergeCell ref="C21:F21"/>
    <mergeCell ref="C27:F27"/>
    <mergeCell ref="C28:F28"/>
    <mergeCell ref="C30:F30"/>
    <mergeCell ref="B19:F19"/>
    <mergeCell ref="B17:F17"/>
    <mergeCell ref="B5:F5"/>
    <mergeCell ref="B6:F6"/>
    <mergeCell ref="G6:J6"/>
    <mergeCell ref="B14:F14"/>
    <mergeCell ref="B15:F15"/>
  </mergeCells>
  <pageMargins left="0.7" right="0.42" top="0.49" bottom="0.41" header="0.3" footer="0.3"/>
  <pageSetup paperSize="9" scale="81" fitToHeight="2" orientation="portrait" r:id="rId1"/>
  <rowBreaks count="1" manualBreakCount="1">
    <brk id="31" max="5"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142"/>
  <sheetViews>
    <sheetView showGridLines="0" view="pageBreakPreview" zoomScale="93" zoomScaleNormal="100" zoomScaleSheetLayoutView="93" workbookViewId="0">
      <selection activeCell="B3" sqref="B3"/>
    </sheetView>
  </sheetViews>
  <sheetFormatPr defaultRowHeight="15"/>
  <cols>
    <col min="1" max="1" width="5" customWidth="1"/>
    <col min="2" max="2" width="18.7109375" customWidth="1"/>
    <col min="3" max="3" width="10.7109375" customWidth="1"/>
    <col min="4" max="4" width="16.5703125" customWidth="1"/>
    <col min="5" max="5" width="15" customWidth="1"/>
    <col min="6" max="6" width="16.140625" customWidth="1"/>
    <col min="7" max="7" width="13.28515625" customWidth="1"/>
    <col min="8" max="8" width="11.5703125" customWidth="1"/>
    <col min="9" max="9" width="12.5703125" customWidth="1"/>
    <col min="10" max="10" width="11.28515625" customWidth="1"/>
  </cols>
  <sheetData>
    <row r="1" spans="1:10" ht="15.75">
      <c r="A1" s="74" t="str">
        <f>Scrap!A1</f>
        <v>STC of India Limited</v>
      </c>
    </row>
    <row r="2" spans="1:10" ht="15.75">
      <c r="A2" s="236" t="str">
        <f>Scrap!A2</f>
        <v xml:space="preserve">Branch/Division :  </v>
      </c>
    </row>
    <row r="3" spans="1:10" ht="15.75">
      <c r="A3" s="236" t="str">
        <f>Scrap!A3</f>
        <v>Notes to Accounts for the year ended March 31st, 2020</v>
      </c>
    </row>
    <row r="4" spans="1:10" ht="15.75">
      <c r="A4" s="236"/>
    </row>
    <row r="5" spans="1:10" s="2" customFormat="1" ht="30.75" customHeight="1">
      <c r="B5" s="1295" t="s">
        <v>97</v>
      </c>
      <c r="C5" s="1295"/>
      <c r="D5" s="1295"/>
      <c r="E5" s="1295"/>
      <c r="F5" s="1295"/>
      <c r="G5" s="1295"/>
      <c r="H5" s="1295"/>
      <c r="I5" s="1295"/>
      <c r="J5" s="1295"/>
    </row>
    <row r="6" spans="1:10" s="73" customFormat="1" ht="15.75">
      <c r="B6" s="103"/>
      <c r="C6" s="103"/>
      <c r="D6" s="103"/>
      <c r="E6" s="103"/>
      <c r="F6" s="80"/>
      <c r="G6" s="80"/>
      <c r="H6" s="80"/>
      <c r="I6" s="1297" t="s">
        <v>405</v>
      </c>
      <c r="J6" s="1297"/>
    </row>
    <row r="7" spans="1:10" s="2" customFormat="1" ht="31.5" customHeight="1">
      <c r="B7" s="1284" t="s">
        <v>0</v>
      </c>
      <c r="C7" s="1296"/>
      <c r="D7" s="104" t="s">
        <v>21</v>
      </c>
      <c r="E7" s="104" t="s">
        <v>275</v>
      </c>
      <c r="F7" s="104" t="s">
        <v>276</v>
      </c>
      <c r="G7" s="104" t="s">
        <v>98</v>
      </c>
      <c r="H7" s="104" t="s">
        <v>110</v>
      </c>
      <c r="I7" s="104" t="s">
        <v>274</v>
      </c>
      <c r="J7" s="104" t="s">
        <v>47</v>
      </c>
    </row>
    <row r="8" spans="1:10" s="2" customFormat="1" ht="15.75">
      <c r="B8" s="1284"/>
      <c r="C8" s="1296"/>
      <c r="D8" s="1281" t="s">
        <v>99</v>
      </c>
      <c r="E8" s="1282"/>
      <c r="F8" s="1283"/>
      <c r="G8" s="1281" t="s">
        <v>100</v>
      </c>
      <c r="H8" s="1282"/>
      <c r="I8" s="1282"/>
      <c r="J8" s="1283"/>
    </row>
    <row r="9" spans="1:10" s="2" customFormat="1" ht="15.75">
      <c r="B9" s="1286" t="s">
        <v>101</v>
      </c>
      <c r="C9" s="105" t="s">
        <v>102</v>
      </c>
      <c r="D9" s="106"/>
      <c r="E9" s="106"/>
      <c r="F9" s="106"/>
      <c r="G9" s="107"/>
      <c r="H9" s="107"/>
      <c r="I9" s="107"/>
      <c r="J9" s="107"/>
    </row>
    <row r="10" spans="1:10" s="2" customFormat="1" ht="15.75">
      <c r="B10" s="1286"/>
      <c r="C10" s="107" t="s">
        <v>103</v>
      </c>
      <c r="D10" s="106"/>
      <c r="E10" s="106"/>
      <c r="F10" s="106"/>
      <c r="G10" s="107"/>
      <c r="H10" s="107"/>
      <c r="I10" s="107"/>
      <c r="J10" s="107"/>
    </row>
    <row r="11" spans="1:10" s="2" customFormat="1" ht="15.75">
      <c r="B11" s="1286" t="s">
        <v>104</v>
      </c>
      <c r="C11" s="105" t="s">
        <v>105</v>
      </c>
      <c r="D11" s="106"/>
      <c r="E11" s="106"/>
      <c r="F11" s="106"/>
      <c r="G11" s="107"/>
      <c r="H11" s="107"/>
      <c r="I11" s="107"/>
      <c r="J11" s="107"/>
    </row>
    <row r="12" spans="1:10" s="2" customFormat="1" ht="15.75">
      <c r="B12" s="1286"/>
      <c r="C12" s="107" t="s">
        <v>103</v>
      </c>
      <c r="D12" s="106"/>
      <c r="E12" s="106"/>
      <c r="F12" s="106"/>
      <c r="G12" s="107"/>
      <c r="H12" s="107"/>
      <c r="I12" s="107"/>
      <c r="J12" s="107"/>
    </row>
    <row r="13" spans="1:10" s="2" customFormat="1" ht="15.75">
      <c r="B13" s="1286" t="s">
        <v>106</v>
      </c>
      <c r="C13" s="105" t="s">
        <v>102</v>
      </c>
      <c r="D13" s="106"/>
      <c r="E13" s="106"/>
      <c r="F13" s="106"/>
      <c r="G13" s="107"/>
      <c r="H13" s="107"/>
      <c r="I13" s="107"/>
      <c r="J13" s="107"/>
    </row>
    <row r="14" spans="1:10" s="2" customFormat="1" ht="15.75">
      <c r="B14" s="1286"/>
      <c r="C14" s="107" t="s">
        <v>103</v>
      </c>
      <c r="D14" s="106"/>
      <c r="E14" s="106"/>
      <c r="F14" s="106"/>
      <c r="G14" s="107"/>
      <c r="H14" s="107"/>
      <c r="I14" s="107"/>
      <c r="J14" s="107"/>
    </row>
    <row r="15" spans="1:10" s="2" customFormat="1" ht="15.75">
      <c r="B15" s="1286" t="s">
        <v>107</v>
      </c>
      <c r="C15" s="105" t="s">
        <v>102</v>
      </c>
      <c r="D15" s="106"/>
      <c r="E15" s="106"/>
      <c r="F15" s="106"/>
      <c r="G15" s="107"/>
      <c r="H15" s="107"/>
      <c r="I15" s="107"/>
      <c r="J15" s="107"/>
    </row>
    <row r="16" spans="1:10" s="2" customFormat="1" ht="15.75">
      <c r="B16" s="1286"/>
      <c r="C16" s="107" t="s">
        <v>103</v>
      </c>
      <c r="D16" s="106"/>
      <c r="E16" s="106"/>
      <c r="F16" s="106"/>
      <c r="G16" s="107"/>
      <c r="H16" s="107"/>
      <c r="I16" s="107"/>
      <c r="J16" s="107"/>
    </row>
    <row r="17" spans="2:10" s="2" customFormat="1" ht="15.75">
      <c r="B17" s="1293" t="s">
        <v>108</v>
      </c>
      <c r="C17" s="105" t="s">
        <v>102</v>
      </c>
      <c r="D17" s="106"/>
      <c r="E17" s="106"/>
      <c r="F17" s="106"/>
      <c r="G17" s="107"/>
      <c r="H17" s="107"/>
      <c r="I17" s="107"/>
      <c r="J17" s="107"/>
    </row>
    <row r="18" spans="2:10" s="2" customFormat="1" ht="15.75">
      <c r="B18" s="1293"/>
      <c r="C18" s="107" t="s">
        <v>103</v>
      </c>
      <c r="D18" s="106"/>
      <c r="E18" s="106"/>
      <c r="F18" s="106"/>
      <c r="G18" s="107"/>
      <c r="H18" s="107"/>
      <c r="I18" s="107"/>
      <c r="J18" s="107"/>
    </row>
    <row r="19" spans="2:10" s="2" customFormat="1" ht="15.75"/>
    <row r="20" spans="2:10" s="2" customFormat="1" ht="21" customHeight="1">
      <c r="B20" s="252" t="s">
        <v>109</v>
      </c>
      <c r="C20" s="252"/>
      <c r="D20" s="252"/>
      <c r="E20" s="252"/>
      <c r="F20" s="252"/>
      <c r="G20" s="252"/>
      <c r="H20" s="252"/>
      <c r="I20" s="1294" t="s">
        <v>405</v>
      </c>
      <c r="J20" s="1294"/>
    </row>
    <row r="21" spans="2:10" s="2" customFormat="1" ht="29.25" customHeight="1">
      <c r="B21" s="1284" t="s">
        <v>0</v>
      </c>
      <c r="C21" s="1287"/>
      <c r="D21" s="104" t="s">
        <v>21</v>
      </c>
      <c r="E21" s="104" t="s">
        <v>275</v>
      </c>
      <c r="F21" s="104" t="s">
        <v>276</v>
      </c>
      <c r="G21" s="104" t="s">
        <v>98</v>
      </c>
      <c r="H21" s="104" t="s">
        <v>110</v>
      </c>
      <c r="I21" s="104" t="s">
        <v>274</v>
      </c>
      <c r="J21" s="104" t="s">
        <v>47</v>
      </c>
    </row>
    <row r="22" spans="2:10" s="2" customFormat="1" ht="15.75">
      <c r="B22" s="1284"/>
      <c r="C22" s="1287"/>
      <c r="D22" s="1287" t="s">
        <v>99</v>
      </c>
      <c r="E22" s="1287"/>
      <c r="F22" s="1287"/>
      <c r="G22" s="1287" t="s">
        <v>100</v>
      </c>
      <c r="H22" s="1287"/>
      <c r="I22" s="1287"/>
      <c r="J22" s="1287"/>
    </row>
    <row r="23" spans="2:10" s="2" customFormat="1" ht="15.75">
      <c r="B23" s="1298" t="s">
        <v>111</v>
      </c>
      <c r="C23" s="108" t="s">
        <v>102</v>
      </c>
      <c r="D23" s="109"/>
      <c r="E23" s="109"/>
      <c r="F23" s="109"/>
      <c r="G23" s="109"/>
      <c r="H23" s="109"/>
      <c r="I23" s="109"/>
      <c r="J23" s="109"/>
    </row>
    <row r="24" spans="2:10" s="2" customFormat="1" ht="15.75">
      <c r="B24" s="1298"/>
      <c r="C24" s="110" t="s">
        <v>103</v>
      </c>
      <c r="D24" s="109"/>
      <c r="E24" s="109"/>
      <c r="F24" s="109"/>
      <c r="G24" s="109"/>
      <c r="H24" s="109"/>
      <c r="I24" s="109"/>
      <c r="J24" s="109"/>
    </row>
    <row r="25" spans="2:10" s="2" customFormat="1" ht="15.75">
      <c r="B25" s="1298" t="s">
        <v>112</v>
      </c>
      <c r="C25" s="108" t="s">
        <v>102</v>
      </c>
      <c r="D25" s="109"/>
      <c r="E25" s="109"/>
      <c r="F25" s="109"/>
      <c r="G25" s="109"/>
      <c r="H25" s="109"/>
      <c r="I25" s="109"/>
      <c r="J25" s="109"/>
    </row>
    <row r="26" spans="2:10" s="2" customFormat="1" ht="15.75">
      <c r="B26" s="1298"/>
      <c r="C26" s="110" t="s">
        <v>103</v>
      </c>
      <c r="D26" s="109"/>
      <c r="E26" s="109"/>
      <c r="F26" s="109"/>
      <c r="G26" s="109"/>
      <c r="H26" s="109"/>
      <c r="I26" s="109"/>
      <c r="J26" s="109"/>
    </row>
    <row r="27" spans="2:10" s="2" customFormat="1" ht="15.75">
      <c r="B27" s="1298" t="s">
        <v>113</v>
      </c>
      <c r="C27" s="108" t="s">
        <v>102</v>
      </c>
      <c r="D27" s="109"/>
      <c r="E27" s="109"/>
      <c r="F27" s="109"/>
      <c r="G27" s="109"/>
      <c r="H27" s="109"/>
      <c r="I27" s="109"/>
      <c r="J27" s="109"/>
    </row>
    <row r="28" spans="2:10" s="2" customFormat="1" ht="15.75">
      <c r="B28" s="1298"/>
      <c r="C28" s="110" t="s">
        <v>103</v>
      </c>
      <c r="D28" s="109"/>
      <c r="E28" s="109"/>
      <c r="F28" s="109"/>
      <c r="G28" s="109"/>
      <c r="H28" s="109"/>
      <c r="I28" s="109"/>
      <c r="J28" s="109"/>
    </row>
    <row r="29" spans="2:10" s="2" customFormat="1" ht="15.75">
      <c r="B29" s="1298" t="s">
        <v>114</v>
      </c>
      <c r="C29" s="108" t="s">
        <v>102</v>
      </c>
      <c r="D29" s="109"/>
      <c r="E29" s="109"/>
      <c r="F29" s="109"/>
      <c r="G29" s="109"/>
      <c r="H29" s="109"/>
      <c r="I29" s="109"/>
      <c r="J29" s="109"/>
    </row>
    <row r="30" spans="2:10" s="2" customFormat="1" ht="15.75">
      <c r="B30" s="1298"/>
      <c r="C30" s="110" t="s">
        <v>103</v>
      </c>
      <c r="D30" s="109"/>
      <c r="E30" s="109"/>
      <c r="F30" s="109"/>
      <c r="G30" s="109"/>
      <c r="H30" s="109"/>
      <c r="I30" s="109"/>
      <c r="J30" s="109"/>
    </row>
    <row r="31" spans="2:10" s="2" customFormat="1" ht="15.75">
      <c r="B31" s="1298" t="s">
        <v>115</v>
      </c>
      <c r="C31" s="108" t="s">
        <v>102</v>
      </c>
      <c r="D31" s="109"/>
      <c r="E31" s="109"/>
      <c r="F31" s="109"/>
      <c r="G31" s="109"/>
      <c r="H31" s="109"/>
      <c r="I31" s="109"/>
      <c r="J31" s="109"/>
    </row>
    <row r="32" spans="2:10" s="2" customFormat="1" ht="15.75">
      <c r="B32" s="1298"/>
      <c r="C32" s="110" t="s">
        <v>103</v>
      </c>
      <c r="D32" s="109"/>
      <c r="E32" s="109"/>
      <c r="F32" s="109"/>
      <c r="G32" s="109"/>
      <c r="H32" s="109"/>
      <c r="I32" s="109"/>
      <c r="J32" s="109"/>
    </row>
    <row r="33" spans="2:10" s="2" customFormat="1" ht="15.75">
      <c r="B33" s="1298" t="s">
        <v>116</v>
      </c>
      <c r="C33" s="108" t="s">
        <v>102</v>
      </c>
      <c r="D33" s="109"/>
      <c r="E33" s="109"/>
      <c r="F33" s="109"/>
      <c r="G33" s="109"/>
      <c r="H33" s="109"/>
      <c r="I33" s="109"/>
      <c r="J33" s="109"/>
    </row>
    <row r="34" spans="2:10" s="2" customFormat="1" ht="15.75">
      <c r="B34" s="1298"/>
      <c r="C34" s="110" t="s">
        <v>103</v>
      </c>
      <c r="D34" s="109"/>
      <c r="E34" s="109"/>
      <c r="F34" s="109"/>
      <c r="G34" s="109"/>
      <c r="H34" s="109"/>
      <c r="I34" s="109"/>
      <c r="J34" s="109"/>
    </row>
    <row r="35" spans="2:10" s="2" customFormat="1" ht="15.75"/>
    <row r="36" spans="2:10" s="2" customFormat="1" ht="15.75" customHeight="1">
      <c r="B36" s="251" t="s">
        <v>117</v>
      </c>
      <c r="C36" s="251"/>
      <c r="D36" s="251"/>
      <c r="E36" s="1294" t="s">
        <v>405</v>
      </c>
      <c r="F36" s="1294"/>
      <c r="G36" s="251"/>
      <c r="H36" s="251"/>
      <c r="I36" s="251"/>
      <c r="J36" s="251"/>
    </row>
    <row r="37" spans="2:10" s="2" customFormat="1" ht="31.5">
      <c r="B37" s="1276" t="s">
        <v>0</v>
      </c>
      <c r="C37" s="1276"/>
      <c r="D37" s="104" t="s">
        <v>21</v>
      </c>
      <c r="E37" s="104" t="s">
        <v>275</v>
      </c>
      <c r="F37" s="104" t="s">
        <v>276</v>
      </c>
    </row>
    <row r="38" spans="2:10" s="2" customFormat="1" ht="15.75">
      <c r="B38" s="1276"/>
      <c r="C38" s="1276"/>
      <c r="D38" s="104" t="s">
        <v>99</v>
      </c>
      <c r="E38" s="104" t="s">
        <v>99</v>
      </c>
      <c r="F38" s="104" t="s">
        <v>99</v>
      </c>
    </row>
    <row r="39" spans="2:10" s="2" customFormat="1" ht="15.75">
      <c r="B39" s="1302" t="s">
        <v>118</v>
      </c>
      <c r="C39" s="108" t="s">
        <v>102</v>
      </c>
      <c r="D39" s="105"/>
      <c r="E39" s="105"/>
      <c r="F39" s="105"/>
    </row>
    <row r="40" spans="2:10" s="2" customFormat="1" ht="15.75">
      <c r="B40" s="1303"/>
      <c r="C40" s="106" t="s">
        <v>103</v>
      </c>
      <c r="D40" s="105"/>
      <c r="E40" s="105"/>
      <c r="F40" s="105"/>
    </row>
    <row r="41" spans="2:10" s="2" customFormat="1" ht="15.75">
      <c r="B41" s="1302" t="s">
        <v>119</v>
      </c>
      <c r="C41" s="108" t="s">
        <v>102</v>
      </c>
      <c r="D41" s="105"/>
      <c r="E41" s="105"/>
      <c r="F41" s="105"/>
    </row>
    <row r="42" spans="2:10" s="2" customFormat="1" ht="15.75">
      <c r="B42" s="1303"/>
      <c r="C42" s="106" t="s">
        <v>103</v>
      </c>
      <c r="D42" s="105"/>
      <c r="E42" s="105"/>
      <c r="F42" s="105"/>
    </row>
    <row r="43" spans="2:10" s="2" customFormat="1" ht="15.75">
      <c r="B43" s="1302" t="s">
        <v>120</v>
      </c>
      <c r="C43" s="108" t="s">
        <v>102</v>
      </c>
      <c r="D43" s="105"/>
      <c r="E43" s="105"/>
      <c r="F43" s="105"/>
    </row>
    <row r="44" spans="2:10" s="2" customFormat="1" ht="15.75">
      <c r="B44" s="1303"/>
      <c r="C44" s="106" t="s">
        <v>103</v>
      </c>
      <c r="D44" s="105"/>
      <c r="E44" s="105"/>
      <c r="F44" s="105"/>
    </row>
    <row r="45" spans="2:10" s="2" customFormat="1" ht="15.75">
      <c r="B45" s="1302" t="s">
        <v>121</v>
      </c>
      <c r="C45" s="108" t="s">
        <v>102</v>
      </c>
      <c r="D45" s="105"/>
      <c r="E45" s="105"/>
      <c r="F45" s="105"/>
    </row>
    <row r="46" spans="2:10" s="2" customFormat="1" ht="15.75">
      <c r="B46" s="1303"/>
      <c r="C46" s="106" t="s">
        <v>103</v>
      </c>
      <c r="D46" s="105"/>
      <c r="E46" s="105"/>
      <c r="F46" s="105"/>
    </row>
    <row r="47" spans="2:10" s="2" customFormat="1" ht="15.75">
      <c r="B47" s="1302" t="s">
        <v>122</v>
      </c>
      <c r="C47" s="108" t="s">
        <v>102</v>
      </c>
      <c r="D47" s="105"/>
      <c r="E47" s="105"/>
      <c r="F47" s="105"/>
    </row>
    <row r="48" spans="2:10" s="2" customFormat="1" ht="15.75">
      <c r="B48" s="1303"/>
      <c r="C48" s="106" t="s">
        <v>103</v>
      </c>
      <c r="D48" s="105"/>
      <c r="E48" s="105"/>
      <c r="F48" s="105"/>
    </row>
    <row r="49" spans="2:10" s="2" customFormat="1" ht="15.75">
      <c r="B49" s="1302" t="s">
        <v>123</v>
      </c>
      <c r="C49" s="108" t="s">
        <v>102</v>
      </c>
      <c r="D49" s="105"/>
      <c r="E49" s="105"/>
      <c r="F49" s="105"/>
    </row>
    <row r="50" spans="2:10" s="2" customFormat="1" ht="15.75">
      <c r="B50" s="1303"/>
      <c r="C50" s="106" t="s">
        <v>103</v>
      </c>
      <c r="D50" s="105"/>
      <c r="E50" s="105"/>
      <c r="F50" s="105"/>
    </row>
    <row r="51" spans="2:10" s="2" customFormat="1" ht="15.75">
      <c r="B51" s="1302" t="s">
        <v>124</v>
      </c>
      <c r="C51" s="108" t="s">
        <v>102</v>
      </c>
      <c r="D51" s="105"/>
      <c r="E51" s="105"/>
      <c r="F51" s="105"/>
    </row>
    <row r="52" spans="2:10" s="2" customFormat="1" ht="15.75">
      <c r="B52" s="1303"/>
      <c r="C52" s="106" t="s">
        <v>103</v>
      </c>
      <c r="D52" s="105"/>
      <c r="E52" s="105"/>
      <c r="F52" s="105"/>
    </row>
    <row r="53" spans="2:10" s="2" customFormat="1" ht="15.75"/>
    <row r="54" spans="2:10" s="2" customFormat="1" ht="15.75">
      <c r="B54" s="1301" t="s">
        <v>125</v>
      </c>
      <c r="C54" s="1301"/>
      <c r="D54" s="1301"/>
      <c r="E54" s="1301"/>
      <c r="F54" s="1301"/>
      <c r="G54" s="1301"/>
      <c r="I54" s="1294" t="s">
        <v>405</v>
      </c>
      <c r="J54" s="1294"/>
    </row>
    <row r="55" spans="2:10" s="2" customFormat="1" ht="34.5" customHeight="1">
      <c r="B55" s="1305" t="s">
        <v>0</v>
      </c>
      <c r="C55" s="1304"/>
      <c r="D55" s="104" t="s">
        <v>21</v>
      </c>
      <c r="E55" s="104" t="s">
        <v>275</v>
      </c>
      <c r="F55" s="104" t="s">
        <v>276</v>
      </c>
      <c r="G55" s="104" t="s">
        <v>98</v>
      </c>
      <c r="H55" s="104" t="s">
        <v>110</v>
      </c>
      <c r="I55" s="104" t="s">
        <v>274</v>
      </c>
      <c r="J55" s="104" t="s">
        <v>47</v>
      </c>
    </row>
    <row r="56" spans="2:10" s="2" customFormat="1" ht="15.75">
      <c r="B56" s="1305"/>
      <c r="C56" s="1304"/>
      <c r="D56" s="1281" t="s">
        <v>99</v>
      </c>
      <c r="E56" s="1282"/>
      <c r="F56" s="1283"/>
      <c r="G56" s="1281" t="s">
        <v>100</v>
      </c>
      <c r="H56" s="1282"/>
      <c r="I56" s="1282"/>
      <c r="J56" s="1283"/>
    </row>
    <row r="57" spans="2:10" s="2" customFormat="1" ht="15.75">
      <c r="B57" s="1306" t="s">
        <v>112</v>
      </c>
      <c r="C57" s="111" t="s">
        <v>102</v>
      </c>
      <c r="D57" s="112"/>
      <c r="E57" s="112"/>
      <c r="F57" s="112"/>
      <c r="G57" s="107"/>
      <c r="H57" s="107"/>
      <c r="I57" s="107"/>
      <c r="J57" s="107"/>
    </row>
    <row r="58" spans="2:10" s="2" customFormat="1" ht="15.75">
      <c r="B58" s="1307"/>
      <c r="C58" s="113" t="s">
        <v>103</v>
      </c>
      <c r="D58" s="112"/>
      <c r="E58" s="112"/>
      <c r="F58" s="112"/>
      <c r="G58" s="107"/>
      <c r="H58" s="107"/>
      <c r="I58" s="107"/>
      <c r="J58" s="107"/>
    </row>
    <row r="59" spans="2:10" s="2" customFormat="1" ht="15.75">
      <c r="B59" s="1299" t="s">
        <v>126</v>
      </c>
      <c r="C59" s="111" t="s">
        <v>102</v>
      </c>
      <c r="D59" s="113"/>
      <c r="E59" s="113"/>
      <c r="F59" s="113"/>
      <c r="G59" s="107"/>
      <c r="H59" s="107"/>
      <c r="I59" s="107"/>
      <c r="J59" s="107"/>
    </row>
    <row r="60" spans="2:10" s="2" customFormat="1" ht="15.75">
      <c r="B60" s="1299"/>
      <c r="C60" s="113" t="s">
        <v>103</v>
      </c>
      <c r="D60" s="113"/>
      <c r="E60" s="113"/>
      <c r="F60" s="113"/>
      <c r="G60" s="107"/>
      <c r="H60" s="107"/>
      <c r="I60" s="107"/>
      <c r="J60" s="107"/>
    </row>
    <row r="61" spans="2:10" s="2" customFormat="1" ht="15.75">
      <c r="B61" s="1299" t="s">
        <v>127</v>
      </c>
      <c r="C61" s="111" t="s">
        <v>102</v>
      </c>
      <c r="D61" s="113"/>
      <c r="E61" s="113"/>
      <c r="F61" s="113"/>
      <c r="G61" s="107"/>
      <c r="H61" s="107"/>
      <c r="I61" s="107"/>
      <c r="J61" s="107"/>
    </row>
    <row r="62" spans="2:10" s="2" customFormat="1" ht="15.75">
      <c r="B62" s="1299"/>
      <c r="C62" s="113" t="s">
        <v>103</v>
      </c>
      <c r="D62" s="113"/>
      <c r="E62" s="113"/>
      <c r="F62" s="113"/>
      <c r="G62" s="107"/>
      <c r="H62" s="107"/>
      <c r="I62" s="107"/>
      <c r="J62" s="107"/>
    </row>
    <row r="63" spans="2:10" s="2" customFormat="1" ht="15.75">
      <c r="B63" s="1299" t="s">
        <v>128</v>
      </c>
      <c r="C63" s="111" t="s">
        <v>102</v>
      </c>
      <c r="D63" s="113"/>
      <c r="E63" s="113"/>
      <c r="F63" s="113"/>
      <c r="G63" s="107"/>
      <c r="H63" s="107"/>
      <c r="I63" s="107"/>
      <c r="J63" s="107"/>
    </row>
    <row r="64" spans="2:10" s="2" customFormat="1" ht="15.75">
      <c r="B64" s="1299"/>
      <c r="C64" s="113" t="s">
        <v>103</v>
      </c>
      <c r="D64" s="113"/>
      <c r="E64" s="113"/>
      <c r="F64" s="113"/>
      <c r="G64" s="107"/>
      <c r="H64" s="107"/>
      <c r="I64" s="107"/>
      <c r="J64" s="107"/>
    </row>
    <row r="65" spans="2:10" s="2" customFormat="1" ht="15.75">
      <c r="B65" s="1300" t="s">
        <v>129</v>
      </c>
      <c r="C65" s="111" t="s">
        <v>102</v>
      </c>
      <c r="D65" s="113"/>
      <c r="E65" s="113"/>
      <c r="F65" s="113"/>
      <c r="G65" s="107"/>
      <c r="H65" s="107"/>
      <c r="I65" s="107"/>
      <c r="J65" s="107"/>
    </row>
    <row r="66" spans="2:10" s="2" customFormat="1" ht="15.75">
      <c r="B66" s="1300"/>
      <c r="C66" s="113" t="s">
        <v>103</v>
      </c>
      <c r="D66" s="113"/>
      <c r="E66" s="113"/>
      <c r="F66" s="113"/>
      <c r="G66" s="107"/>
      <c r="H66" s="107"/>
      <c r="I66" s="107"/>
      <c r="J66" s="107"/>
    </row>
    <row r="67" spans="2:10" s="2" customFormat="1" ht="15.75">
      <c r="B67" s="1299" t="s">
        <v>130</v>
      </c>
      <c r="C67" s="111" t="s">
        <v>102</v>
      </c>
      <c r="D67" s="113"/>
      <c r="E67" s="113"/>
      <c r="F67" s="113"/>
      <c r="G67" s="107"/>
      <c r="H67" s="107"/>
      <c r="I67" s="107"/>
      <c r="J67" s="107"/>
    </row>
    <row r="68" spans="2:10" s="2" customFormat="1" ht="15.75">
      <c r="B68" s="1299"/>
      <c r="C68" s="113" t="s">
        <v>103</v>
      </c>
      <c r="D68" s="113"/>
      <c r="E68" s="113"/>
      <c r="F68" s="113"/>
      <c r="G68" s="107"/>
      <c r="H68" s="107"/>
      <c r="I68" s="107"/>
      <c r="J68" s="107"/>
    </row>
    <row r="69" spans="2:10" s="2" customFormat="1" ht="15.75">
      <c r="B69" s="1300" t="s">
        <v>131</v>
      </c>
      <c r="C69" s="111" t="s">
        <v>102</v>
      </c>
      <c r="D69" s="112"/>
      <c r="E69" s="112"/>
      <c r="F69" s="112"/>
      <c r="G69" s="107"/>
      <c r="H69" s="107"/>
      <c r="I69" s="107"/>
      <c r="J69" s="107"/>
    </row>
    <row r="70" spans="2:10" s="2" customFormat="1" ht="15.75">
      <c r="B70" s="1300"/>
      <c r="C70" s="113" t="s">
        <v>103</v>
      </c>
      <c r="D70" s="112"/>
      <c r="E70" s="112"/>
      <c r="F70" s="112"/>
      <c r="G70" s="107"/>
      <c r="H70" s="107"/>
      <c r="I70" s="107"/>
      <c r="J70" s="107"/>
    </row>
    <row r="71" spans="2:10" s="2" customFormat="1" ht="15.75"/>
    <row r="72" spans="2:10" s="2" customFormat="1" ht="15.75">
      <c r="B72" s="1301" t="s">
        <v>132</v>
      </c>
      <c r="C72" s="1301"/>
      <c r="D72" s="1301"/>
      <c r="E72" s="1301"/>
      <c r="F72" s="1301"/>
      <c r="G72" s="1301"/>
      <c r="I72" s="1109" t="str">
        <f>I54</f>
        <v>(Amount Rs.)</v>
      </c>
      <c r="J72" s="1109"/>
    </row>
    <row r="73" spans="2:10" s="2" customFormat="1" ht="31.5" customHeight="1">
      <c r="B73" s="1305" t="s">
        <v>0</v>
      </c>
      <c r="C73" s="1304"/>
      <c r="D73" s="104" t="s">
        <v>21</v>
      </c>
      <c r="E73" s="104" t="s">
        <v>275</v>
      </c>
      <c r="F73" s="104" t="s">
        <v>276</v>
      </c>
      <c r="G73" s="104" t="s">
        <v>98</v>
      </c>
      <c r="H73" s="104" t="s">
        <v>110</v>
      </c>
      <c r="I73" s="104" t="s">
        <v>274</v>
      </c>
      <c r="J73" s="104" t="s">
        <v>47</v>
      </c>
    </row>
    <row r="74" spans="2:10" s="2" customFormat="1" ht="18.75" customHeight="1">
      <c r="B74" s="1305"/>
      <c r="C74" s="1304"/>
      <c r="D74" s="1281" t="s">
        <v>99</v>
      </c>
      <c r="E74" s="1282"/>
      <c r="F74" s="1283"/>
      <c r="G74" s="1281" t="s">
        <v>100</v>
      </c>
      <c r="H74" s="1282"/>
      <c r="I74" s="1282"/>
      <c r="J74" s="1283"/>
    </row>
    <row r="75" spans="2:10" s="2" customFormat="1" ht="15.75">
      <c r="B75" s="1299" t="s">
        <v>133</v>
      </c>
      <c r="C75" s="111" t="s">
        <v>102</v>
      </c>
      <c r="D75" s="112"/>
      <c r="E75" s="112"/>
      <c r="F75" s="112"/>
      <c r="G75" s="107"/>
      <c r="H75" s="107"/>
      <c r="I75" s="107"/>
      <c r="J75" s="107"/>
    </row>
    <row r="76" spans="2:10" s="2" customFormat="1" ht="15.75">
      <c r="B76" s="1299"/>
      <c r="C76" s="113" t="s">
        <v>103</v>
      </c>
      <c r="D76" s="112"/>
      <c r="E76" s="112"/>
      <c r="F76" s="112"/>
      <c r="G76" s="107"/>
      <c r="H76" s="107"/>
      <c r="I76" s="107"/>
      <c r="J76" s="107"/>
    </row>
    <row r="77" spans="2:10" s="2" customFormat="1" ht="15.75">
      <c r="B77" s="1299" t="s">
        <v>134</v>
      </c>
      <c r="C77" s="111" t="s">
        <v>102</v>
      </c>
      <c r="D77" s="112"/>
      <c r="E77" s="112"/>
      <c r="F77" s="112"/>
      <c r="G77" s="107"/>
      <c r="H77" s="107"/>
      <c r="I77" s="107"/>
      <c r="J77" s="107"/>
    </row>
    <row r="78" spans="2:10" s="2" customFormat="1" ht="15.75">
      <c r="B78" s="1299"/>
      <c r="C78" s="113" t="s">
        <v>103</v>
      </c>
      <c r="D78" s="112"/>
      <c r="E78" s="112"/>
      <c r="F78" s="112"/>
      <c r="G78" s="107"/>
      <c r="H78" s="107"/>
      <c r="I78" s="107"/>
      <c r="J78" s="107"/>
    </row>
    <row r="79" spans="2:10" s="2" customFormat="1" ht="15.75">
      <c r="B79" s="1300" t="s">
        <v>135</v>
      </c>
      <c r="C79" s="111" t="s">
        <v>102</v>
      </c>
      <c r="D79" s="112"/>
      <c r="E79" s="112"/>
      <c r="F79" s="112"/>
      <c r="G79" s="107"/>
      <c r="H79" s="107"/>
      <c r="I79" s="107"/>
      <c r="J79" s="107"/>
    </row>
    <row r="80" spans="2:10" s="2" customFormat="1" ht="15.75">
      <c r="B80" s="1300"/>
      <c r="C80" s="113" t="s">
        <v>103</v>
      </c>
      <c r="D80" s="112"/>
      <c r="E80" s="112"/>
      <c r="F80" s="112"/>
      <c r="G80" s="107"/>
      <c r="H80" s="107"/>
      <c r="I80" s="107"/>
      <c r="J80" s="107"/>
    </row>
    <row r="81" spans="2:10" s="2" customFormat="1" ht="15.75">
      <c r="B81" s="1299" t="s">
        <v>136</v>
      </c>
      <c r="C81" s="111" t="s">
        <v>102</v>
      </c>
      <c r="D81" s="113"/>
      <c r="E81" s="113"/>
      <c r="F81" s="113"/>
      <c r="G81" s="107"/>
      <c r="H81" s="107"/>
      <c r="I81" s="107"/>
      <c r="J81" s="107"/>
    </row>
    <row r="82" spans="2:10" s="2" customFormat="1" ht="15.75">
      <c r="B82" s="1299"/>
      <c r="C82" s="113" t="s">
        <v>103</v>
      </c>
      <c r="D82" s="113"/>
      <c r="E82" s="113"/>
      <c r="F82" s="113"/>
      <c r="G82" s="107"/>
      <c r="H82" s="107"/>
      <c r="I82" s="107"/>
      <c r="J82" s="107"/>
    </row>
    <row r="83" spans="2:10" s="2" customFormat="1" ht="15.75">
      <c r="B83" s="1300" t="s">
        <v>137</v>
      </c>
      <c r="C83" s="111" t="s">
        <v>102</v>
      </c>
      <c r="D83" s="113"/>
      <c r="E83" s="113"/>
      <c r="F83" s="113"/>
      <c r="G83" s="107"/>
      <c r="H83" s="107"/>
      <c r="I83" s="107"/>
      <c r="J83" s="107"/>
    </row>
    <row r="84" spans="2:10" s="2" customFormat="1" ht="15.75">
      <c r="B84" s="1300"/>
      <c r="C84" s="113" t="s">
        <v>103</v>
      </c>
      <c r="D84" s="113"/>
      <c r="E84" s="113"/>
      <c r="F84" s="113"/>
      <c r="G84" s="107"/>
      <c r="H84" s="107"/>
      <c r="I84" s="107"/>
      <c r="J84" s="107"/>
    </row>
    <row r="85" spans="2:10" s="2" customFormat="1" ht="15.75"/>
    <row r="86" spans="2:10" s="2" customFormat="1" ht="15.75">
      <c r="B86" s="1285" t="s">
        <v>138</v>
      </c>
      <c r="C86" s="1285"/>
      <c r="D86" s="1285"/>
      <c r="E86" s="1285"/>
      <c r="F86" s="1285"/>
      <c r="G86" s="1285"/>
      <c r="H86" s="1109" t="s">
        <v>1149</v>
      </c>
      <c r="I86" s="1109"/>
      <c r="J86" s="1109"/>
    </row>
    <row r="87" spans="2:10" s="2" customFormat="1" ht="31.5" customHeight="1">
      <c r="B87" s="1284" t="s">
        <v>139</v>
      </c>
      <c r="C87" s="1284" t="s">
        <v>140</v>
      </c>
      <c r="D87" s="104" t="s">
        <v>21</v>
      </c>
      <c r="E87" s="104" t="s">
        <v>275</v>
      </c>
      <c r="F87" s="104" t="s">
        <v>276</v>
      </c>
      <c r="G87" s="104" t="s">
        <v>98</v>
      </c>
      <c r="H87" s="104" t="s">
        <v>110</v>
      </c>
      <c r="I87" s="104" t="s">
        <v>274</v>
      </c>
      <c r="J87" s="104" t="s">
        <v>47</v>
      </c>
    </row>
    <row r="88" spans="2:10" s="2" customFormat="1" ht="38.25" customHeight="1">
      <c r="B88" s="1284"/>
      <c r="C88" s="1284"/>
      <c r="D88" s="1281" t="s">
        <v>99</v>
      </c>
      <c r="E88" s="1282"/>
      <c r="F88" s="1283"/>
      <c r="G88" s="1281" t="s">
        <v>100</v>
      </c>
      <c r="H88" s="1282"/>
      <c r="I88" s="1282"/>
      <c r="J88" s="1283"/>
    </row>
    <row r="89" spans="2:10" s="2" customFormat="1" ht="15.75">
      <c r="B89" s="1107" t="s">
        <v>141</v>
      </c>
      <c r="C89" s="114">
        <v>5.0000000000000001E-3</v>
      </c>
      <c r="D89" s="115" t="s">
        <v>26</v>
      </c>
      <c r="E89" s="115"/>
      <c r="F89" s="115"/>
      <c r="G89" s="115" t="s">
        <v>26</v>
      </c>
      <c r="H89" s="115" t="s">
        <v>26</v>
      </c>
      <c r="I89" s="115" t="s">
        <v>26</v>
      </c>
      <c r="J89" s="115"/>
    </row>
    <row r="90" spans="2:10" s="2" customFormat="1" ht="15.75">
      <c r="B90" s="1107"/>
      <c r="C90" s="114">
        <v>-5.0000000000000001E-3</v>
      </c>
      <c r="D90" s="115" t="s">
        <v>26</v>
      </c>
      <c r="E90" s="115"/>
      <c r="F90" s="115"/>
      <c r="G90" s="115" t="s">
        <v>26</v>
      </c>
      <c r="H90" s="115" t="s">
        <v>26</v>
      </c>
      <c r="I90" s="115" t="s">
        <v>26</v>
      </c>
      <c r="J90" s="115"/>
    </row>
    <row r="91" spans="2:10" s="2" customFormat="1" ht="15.75">
      <c r="B91" s="1292" t="s">
        <v>142</v>
      </c>
      <c r="C91" s="114">
        <v>0.01</v>
      </c>
      <c r="D91" s="115" t="s">
        <v>26</v>
      </c>
      <c r="E91" s="115"/>
      <c r="F91" s="115"/>
      <c r="G91" s="115" t="s">
        <v>48</v>
      </c>
      <c r="H91" s="115" t="s">
        <v>26</v>
      </c>
      <c r="I91" s="116" t="s">
        <v>48</v>
      </c>
      <c r="J91" s="116"/>
    </row>
    <row r="92" spans="2:10" s="2" customFormat="1" ht="15.75">
      <c r="B92" s="1292"/>
      <c r="C92" s="114">
        <v>-0.01</v>
      </c>
      <c r="D92" s="115" t="s">
        <v>26</v>
      </c>
      <c r="E92" s="115"/>
      <c r="F92" s="115"/>
      <c r="G92" s="115" t="s">
        <v>48</v>
      </c>
      <c r="H92" s="115" t="s">
        <v>26</v>
      </c>
      <c r="I92" s="116" t="s">
        <v>48</v>
      </c>
      <c r="J92" s="116"/>
    </row>
    <row r="93" spans="2:10" s="2" customFormat="1" ht="15.75">
      <c r="B93" s="1286" t="s">
        <v>143</v>
      </c>
      <c r="C93" s="114">
        <v>0.01</v>
      </c>
      <c r="D93" s="115" t="s">
        <v>48</v>
      </c>
      <c r="E93" s="115"/>
      <c r="F93" s="115"/>
      <c r="G93" s="115" t="s">
        <v>48</v>
      </c>
      <c r="H93" s="116" t="s">
        <v>48</v>
      </c>
      <c r="I93" s="115" t="s">
        <v>26</v>
      </c>
      <c r="J93" s="115"/>
    </row>
    <row r="94" spans="2:10" s="2" customFormat="1" ht="15.75">
      <c r="B94" s="1286"/>
      <c r="C94" s="114">
        <v>-0.01</v>
      </c>
      <c r="D94" s="115" t="s">
        <v>48</v>
      </c>
      <c r="E94" s="115"/>
      <c r="F94" s="115"/>
      <c r="G94" s="115" t="s">
        <v>48</v>
      </c>
      <c r="H94" s="116" t="s">
        <v>48</v>
      </c>
      <c r="I94" s="115" t="s">
        <v>26</v>
      </c>
      <c r="J94" s="115"/>
    </row>
    <row r="95" spans="2:10" s="2" customFormat="1" ht="15.75">
      <c r="B95" s="1107" t="s">
        <v>144</v>
      </c>
      <c r="C95" s="114">
        <v>0.01</v>
      </c>
      <c r="D95" s="115" t="s">
        <v>48</v>
      </c>
      <c r="E95" s="115"/>
      <c r="F95" s="115"/>
      <c r="G95" s="115" t="s">
        <v>26</v>
      </c>
      <c r="H95" s="116" t="s">
        <v>48</v>
      </c>
      <c r="I95" s="116" t="s">
        <v>48</v>
      </c>
      <c r="J95" s="116"/>
    </row>
    <row r="96" spans="2:10" s="2" customFormat="1" ht="15.75">
      <c r="B96" s="1107"/>
      <c r="C96" s="114">
        <v>-0.01</v>
      </c>
      <c r="D96" s="115" t="s">
        <v>48</v>
      </c>
      <c r="E96" s="115"/>
      <c r="F96" s="115"/>
      <c r="G96" s="115" t="s">
        <v>26</v>
      </c>
      <c r="H96" s="116" t="s">
        <v>48</v>
      </c>
      <c r="I96" s="116" t="s">
        <v>48</v>
      </c>
      <c r="J96" s="116"/>
    </row>
    <row r="97" spans="2:10" s="2" customFormat="1" ht="15.75">
      <c r="B97" s="1107" t="s">
        <v>145</v>
      </c>
      <c r="C97" s="115" t="s">
        <v>146</v>
      </c>
      <c r="D97" s="115" t="s">
        <v>48</v>
      </c>
      <c r="E97" s="115"/>
      <c r="F97" s="115"/>
      <c r="G97" s="115" t="s">
        <v>26</v>
      </c>
      <c r="H97" s="116" t="s">
        <v>48</v>
      </c>
      <c r="I97" s="116" t="s">
        <v>48</v>
      </c>
      <c r="J97" s="116"/>
    </row>
    <row r="98" spans="2:10" s="2" customFormat="1" ht="31.5">
      <c r="B98" s="1107"/>
      <c r="C98" s="117" t="s">
        <v>147</v>
      </c>
      <c r="D98" s="115" t="s">
        <v>48</v>
      </c>
      <c r="E98" s="115"/>
      <c r="F98" s="115"/>
      <c r="G98" s="115" t="s">
        <v>26</v>
      </c>
      <c r="H98" s="116" t="s">
        <v>48</v>
      </c>
      <c r="I98" s="116" t="s">
        <v>48</v>
      </c>
      <c r="J98" s="116"/>
    </row>
    <row r="99" spans="2:10" s="2" customFormat="1" ht="15.75"/>
    <row r="100" spans="2:10" s="2" customFormat="1" ht="15.75">
      <c r="H100" s="1109" t="s">
        <v>1150</v>
      </c>
      <c r="I100" s="1109"/>
      <c r="J100" s="1109"/>
    </row>
    <row r="101" spans="2:10" s="2" customFormat="1" ht="31.5" customHeight="1">
      <c r="B101" s="1284" t="s">
        <v>139</v>
      </c>
      <c r="C101" s="1284" t="s">
        <v>140</v>
      </c>
      <c r="D101" s="104" t="s">
        <v>21</v>
      </c>
      <c r="E101" s="104" t="s">
        <v>275</v>
      </c>
      <c r="F101" s="104" t="s">
        <v>276</v>
      </c>
      <c r="G101" s="104" t="s">
        <v>98</v>
      </c>
      <c r="H101" s="104" t="s">
        <v>110</v>
      </c>
      <c r="I101" s="104" t="s">
        <v>274</v>
      </c>
      <c r="J101" s="104" t="s">
        <v>47</v>
      </c>
    </row>
    <row r="102" spans="2:10" s="2" customFormat="1" ht="31.5" customHeight="1">
      <c r="B102" s="1284"/>
      <c r="C102" s="1284"/>
      <c r="D102" s="1281" t="s">
        <v>99</v>
      </c>
      <c r="E102" s="1282"/>
      <c r="F102" s="1283"/>
      <c r="G102" s="1281" t="s">
        <v>100</v>
      </c>
      <c r="H102" s="1282"/>
      <c r="I102" s="1282"/>
      <c r="J102" s="1283"/>
    </row>
    <row r="103" spans="2:10" s="2" customFormat="1" ht="15.75">
      <c r="B103" s="1107" t="s">
        <v>141</v>
      </c>
      <c r="C103" s="114">
        <v>5.0000000000000001E-3</v>
      </c>
      <c r="D103" s="115" t="s">
        <v>26</v>
      </c>
      <c r="E103" s="115"/>
      <c r="F103" s="115"/>
      <c r="G103" s="115" t="s">
        <v>26</v>
      </c>
      <c r="H103" s="115" t="s">
        <v>26</v>
      </c>
      <c r="I103" s="115" t="s">
        <v>26</v>
      </c>
      <c r="J103" s="115"/>
    </row>
    <row r="104" spans="2:10" s="2" customFormat="1" ht="15.75">
      <c r="B104" s="1107"/>
      <c r="C104" s="114">
        <v>-5.0000000000000001E-3</v>
      </c>
      <c r="D104" s="115" t="s">
        <v>26</v>
      </c>
      <c r="E104" s="115"/>
      <c r="F104" s="115"/>
      <c r="G104" s="115" t="s">
        <v>26</v>
      </c>
      <c r="H104" s="115" t="s">
        <v>26</v>
      </c>
      <c r="I104" s="115" t="s">
        <v>26</v>
      </c>
      <c r="J104" s="115"/>
    </row>
    <row r="105" spans="2:10" s="2" customFormat="1" ht="15.75">
      <c r="B105" s="1292" t="s">
        <v>142</v>
      </c>
      <c r="C105" s="114">
        <v>0.01</v>
      </c>
      <c r="D105" s="115" t="s">
        <v>26</v>
      </c>
      <c r="E105" s="115"/>
      <c r="F105" s="115"/>
      <c r="G105" s="115" t="s">
        <v>48</v>
      </c>
      <c r="H105" s="115" t="s">
        <v>26</v>
      </c>
      <c r="I105" s="116" t="s">
        <v>48</v>
      </c>
      <c r="J105" s="116"/>
    </row>
    <row r="106" spans="2:10" s="2" customFormat="1" ht="15.75">
      <c r="B106" s="1292"/>
      <c r="C106" s="114">
        <v>-0.01</v>
      </c>
      <c r="D106" s="115" t="s">
        <v>26</v>
      </c>
      <c r="E106" s="115"/>
      <c r="F106" s="115"/>
      <c r="G106" s="115" t="s">
        <v>48</v>
      </c>
      <c r="H106" s="115" t="s">
        <v>26</v>
      </c>
      <c r="I106" s="116" t="s">
        <v>48</v>
      </c>
      <c r="J106" s="116"/>
    </row>
    <row r="107" spans="2:10" s="2" customFormat="1" ht="15.75">
      <c r="B107" s="1286" t="s">
        <v>143</v>
      </c>
      <c r="C107" s="114">
        <v>0.01</v>
      </c>
      <c r="D107" s="115" t="s">
        <v>48</v>
      </c>
      <c r="E107" s="115"/>
      <c r="F107" s="115"/>
      <c r="G107" s="115" t="s">
        <v>48</v>
      </c>
      <c r="H107" s="116" t="s">
        <v>48</v>
      </c>
      <c r="I107" s="115" t="s">
        <v>26</v>
      </c>
      <c r="J107" s="115"/>
    </row>
    <row r="108" spans="2:10" s="2" customFormat="1" ht="15.75">
      <c r="B108" s="1286"/>
      <c r="C108" s="114">
        <v>-0.01</v>
      </c>
      <c r="D108" s="115" t="s">
        <v>48</v>
      </c>
      <c r="E108" s="115"/>
      <c r="F108" s="115"/>
      <c r="G108" s="115" t="s">
        <v>48</v>
      </c>
      <c r="H108" s="116" t="s">
        <v>48</v>
      </c>
      <c r="I108" s="115" t="s">
        <v>26</v>
      </c>
      <c r="J108" s="115"/>
    </row>
    <row r="109" spans="2:10" s="2" customFormat="1" ht="15.75">
      <c r="B109" s="1107" t="s">
        <v>144</v>
      </c>
      <c r="C109" s="114">
        <v>0.01</v>
      </c>
      <c r="D109" s="115" t="s">
        <v>48</v>
      </c>
      <c r="E109" s="115"/>
      <c r="F109" s="115"/>
      <c r="G109" s="115" t="s">
        <v>26</v>
      </c>
      <c r="H109" s="116" t="s">
        <v>48</v>
      </c>
      <c r="I109" s="116" t="s">
        <v>48</v>
      </c>
      <c r="J109" s="116"/>
    </row>
    <row r="110" spans="2:10" s="2" customFormat="1" ht="15.75">
      <c r="B110" s="1107"/>
      <c r="C110" s="114">
        <v>-0.01</v>
      </c>
      <c r="D110" s="115" t="s">
        <v>48</v>
      </c>
      <c r="E110" s="115"/>
      <c r="F110" s="115"/>
      <c r="G110" s="115" t="s">
        <v>26</v>
      </c>
      <c r="H110" s="116" t="s">
        <v>48</v>
      </c>
      <c r="I110" s="116" t="s">
        <v>48</v>
      </c>
      <c r="J110" s="116"/>
    </row>
    <row r="111" spans="2:10" s="2" customFormat="1" ht="15.75">
      <c r="B111" s="1107" t="s">
        <v>145</v>
      </c>
      <c r="C111" s="115" t="s">
        <v>146</v>
      </c>
      <c r="D111" s="115" t="s">
        <v>48</v>
      </c>
      <c r="E111" s="115"/>
      <c r="F111" s="115"/>
      <c r="G111" s="115" t="s">
        <v>26</v>
      </c>
      <c r="H111" s="116" t="s">
        <v>48</v>
      </c>
      <c r="I111" s="116" t="s">
        <v>48</v>
      </c>
      <c r="J111" s="116"/>
    </row>
    <row r="112" spans="2:10" s="2" customFormat="1" ht="31.5">
      <c r="B112" s="1107"/>
      <c r="C112" s="117" t="s">
        <v>147</v>
      </c>
      <c r="D112" s="115" t="s">
        <v>48</v>
      </c>
      <c r="E112" s="115"/>
      <c r="F112" s="115"/>
      <c r="G112" s="115" t="s">
        <v>26</v>
      </c>
      <c r="H112" s="116" t="s">
        <v>48</v>
      </c>
      <c r="I112" s="116" t="s">
        <v>48</v>
      </c>
      <c r="J112" s="116"/>
    </row>
    <row r="113" spans="2:10" s="2" customFormat="1" ht="15.75">
      <c r="B113" s="9"/>
    </row>
    <row r="114" spans="2:10" s="2" customFormat="1" ht="15.75">
      <c r="B114" s="1" t="s">
        <v>148</v>
      </c>
      <c r="I114" s="1109" t="str">
        <f>I72</f>
        <v>(Amount Rs.)</v>
      </c>
      <c r="J114" s="1109"/>
    </row>
    <row r="115" spans="2:10" s="2" customFormat="1" ht="31.5" customHeight="1">
      <c r="B115" s="1284" t="s">
        <v>0</v>
      </c>
      <c r="C115" s="1284"/>
      <c r="D115" s="104" t="s">
        <v>21</v>
      </c>
      <c r="E115" s="104" t="s">
        <v>275</v>
      </c>
      <c r="F115" s="104" t="s">
        <v>276</v>
      </c>
      <c r="G115" s="104" t="s">
        <v>98</v>
      </c>
      <c r="H115" s="104" t="s">
        <v>110</v>
      </c>
      <c r="I115" s="104" t="s">
        <v>274</v>
      </c>
      <c r="J115" s="104" t="s">
        <v>47</v>
      </c>
    </row>
    <row r="116" spans="2:10" s="2" customFormat="1" ht="31.5" customHeight="1">
      <c r="B116" s="1284"/>
      <c r="C116" s="1284"/>
      <c r="D116" s="1281" t="s">
        <v>99</v>
      </c>
      <c r="E116" s="1282"/>
      <c r="F116" s="1283"/>
      <c r="G116" s="1281" t="s">
        <v>100</v>
      </c>
      <c r="H116" s="1282"/>
      <c r="I116" s="1282"/>
      <c r="J116" s="1283"/>
    </row>
    <row r="117" spans="2:10" s="2" customFormat="1" ht="15.75">
      <c r="B117" s="1290" t="s">
        <v>149</v>
      </c>
      <c r="C117" s="118" t="s">
        <v>102</v>
      </c>
      <c r="D117" s="112"/>
      <c r="E117" s="112"/>
      <c r="F117" s="112"/>
      <c r="G117" s="112"/>
      <c r="H117" s="119"/>
      <c r="I117" s="119"/>
      <c r="J117" s="119"/>
    </row>
    <row r="118" spans="2:10" s="2" customFormat="1" ht="15.75">
      <c r="B118" s="1291"/>
      <c r="C118" s="116" t="s">
        <v>103</v>
      </c>
      <c r="D118" s="112"/>
      <c r="E118" s="112"/>
      <c r="F118" s="112"/>
      <c r="G118" s="112"/>
      <c r="H118" s="119"/>
      <c r="I118" s="119"/>
      <c r="J118" s="119"/>
    </row>
    <row r="119" spans="2:10" s="2" customFormat="1" ht="15.75">
      <c r="B119" s="1290" t="s">
        <v>141</v>
      </c>
      <c r="C119" s="118" t="s">
        <v>102</v>
      </c>
      <c r="D119" s="120" t="s">
        <v>150</v>
      </c>
      <c r="E119" s="120"/>
      <c r="F119" s="120"/>
      <c r="G119" s="121" t="s">
        <v>150</v>
      </c>
      <c r="H119" s="119" t="s">
        <v>150</v>
      </c>
      <c r="I119" s="119" t="s">
        <v>150</v>
      </c>
      <c r="J119" s="119"/>
    </row>
    <row r="120" spans="2:10" s="2" customFormat="1" ht="15.75">
      <c r="B120" s="1291"/>
      <c r="C120" s="116" t="s">
        <v>103</v>
      </c>
      <c r="D120" s="121" t="s">
        <v>150</v>
      </c>
      <c r="E120" s="121"/>
      <c r="F120" s="121"/>
      <c r="G120" s="121" t="s">
        <v>150</v>
      </c>
      <c r="H120" s="119" t="s">
        <v>150</v>
      </c>
      <c r="I120" s="119" t="s">
        <v>150</v>
      </c>
      <c r="J120" s="119"/>
    </row>
    <row r="121" spans="2:10" s="2" customFormat="1" ht="15.75">
      <c r="B121" s="1290" t="s">
        <v>151</v>
      </c>
      <c r="C121" s="118" t="s">
        <v>102</v>
      </c>
      <c r="D121" s="121" t="s">
        <v>150</v>
      </c>
      <c r="E121" s="121"/>
      <c r="F121" s="121"/>
      <c r="G121" s="121" t="s">
        <v>48</v>
      </c>
      <c r="H121" s="119" t="s">
        <v>150</v>
      </c>
      <c r="I121" s="119" t="s">
        <v>48</v>
      </c>
      <c r="J121" s="119"/>
    </row>
    <row r="122" spans="2:10" s="2" customFormat="1" ht="15.75">
      <c r="B122" s="1291"/>
      <c r="C122" s="116" t="s">
        <v>103</v>
      </c>
      <c r="D122" s="121" t="s">
        <v>150</v>
      </c>
      <c r="E122" s="121"/>
      <c r="F122" s="121"/>
      <c r="G122" s="121" t="s">
        <v>48</v>
      </c>
      <c r="H122" s="119" t="s">
        <v>150</v>
      </c>
      <c r="I122" s="119" t="s">
        <v>48</v>
      </c>
      <c r="J122" s="119"/>
    </row>
    <row r="123" spans="2:10" s="2" customFormat="1" ht="15.75">
      <c r="B123" s="1290" t="s">
        <v>143</v>
      </c>
      <c r="C123" s="118" t="s">
        <v>102</v>
      </c>
      <c r="D123" s="121" t="s">
        <v>48</v>
      </c>
      <c r="E123" s="121"/>
      <c r="F123" s="121"/>
      <c r="G123" s="121" t="s">
        <v>48</v>
      </c>
      <c r="H123" s="119" t="s">
        <v>48</v>
      </c>
      <c r="I123" s="119" t="s">
        <v>150</v>
      </c>
      <c r="J123" s="119"/>
    </row>
    <row r="124" spans="2:10" s="2" customFormat="1" ht="15.75">
      <c r="B124" s="1291"/>
      <c r="C124" s="116" t="s">
        <v>103</v>
      </c>
      <c r="D124" s="121" t="s">
        <v>48</v>
      </c>
      <c r="E124" s="121"/>
      <c r="F124" s="121"/>
      <c r="G124" s="121" t="s">
        <v>48</v>
      </c>
      <c r="H124" s="119" t="s">
        <v>48</v>
      </c>
      <c r="I124" s="119" t="s">
        <v>150</v>
      </c>
      <c r="J124" s="119"/>
    </row>
    <row r="125" spans="2:10" s="2" customFormat="1" ht="15.75">
      <c r="B125" s="1290" t="s">
        <v>144</v>
      </c>
      <c r="C125" s="118" t="s">
        <v>102</v>
      </c>
      <c r="D125" s="121" t="s">
        <v>48</v>
      </c>
      <c r="E125" s="121"/>
      <c r="F125" s="121"/>
      <c r="G125" s="121" t="s">
        <v>150</v>
      </c>
      <c r="H125" s="119" t="s">
        <v>48</v>
      </c>
      <c r="I125" s="119" t="s">
        <v>48</v>
      </c>
      <c r="J125" s="119"/>
    </row>
    <row r="126" spans="2:10" s="2" customFormat="1" ht="15.75">
      <c r="B126" s="1291"/>
      <c r="C126" s="116" t="s">
        <v>103</v>
      </c>
      <c r="D126" s="121" t="s">
        <v>48</v>
      </c>
      <c r="E126" s="121"/>
      <c r="F126" s="121"/>
      <c r="G126" s="121" t="s">
        <v>150</v>
      </c>
      <c r="H126" s="119" t="s">
        <v>48</v>
      </c>
      <c r="I126" s="119" t="s">
        <v>48</v>
      </c>
      <c r="J126" s="119"/>
    </row>
    <row r="127" spans="2:10" s="2" customFormat="1" ht="15.75">
      <c r="B127" s="1290" t="s">
        <v>152</v>
      </c>
      <c r="C127" s="118" t="s">
        <v>102</v>
      </c>
      <c r="D127" s="120"/>
      <c r="E127" s="120"/>
      <c r="F127" s="120"/>
      <c r="G127" s="120"/>
      <c r="H127" s="119"/>
      <c r="I127" s="119"/>
      <c r="J127" s="119"/>
    </row>
    <row r="128" spans="2:10" s="2" customFormat="1" ht="15.75">
      <c r="B128" s="1291"/>
      <c r="C128" s="116" t="s">
        <v>103</v>
      </c>
      <c r="D128" s="120"/>
      <c r="E128" s="120"/>
      <c r="F128" s="120"/>
      <c r="G128" s="120"/>
      <c r="H128" s="119"/>
      <c r="I128" s="119"/>
      <c r="J128" s="119"/>
    </row>
    <row r="129" spans="1:9" s="2" customFormat="1" ht="15.75">
      <c r="B129" s="1"/>
    </row>
    <row r="130" spans="1:9" s="2" customFormat="1" ht="15.75">
      <c r="A130" s="41"/>
      <c r="B130" s="1285" t="s">
        <v>153</v>
      </c>
      <c r="C130" s="1285"/>
      <c r="D130" s="1285"/>
      <c r="E130" s="1285"/>
      <c r="F130" s="1285"/>
      <c r="G130" s="1285"/>
      <c r="I130" s="237" t="s">
        <v>405</v>
      </c>
    </row>
    <row r="131" spans="1:9" s="2" customFormat="1" ht="31.5">
      <c r="A131" s="43"/>
      <c r="B131" s="1284" t="s">
        <v>154</v>
      </c>
      <c r="C131" s="104" t="s">
        <v>21</v>
      </c>
      <c r="D131" s="104" t="s">
        <v>275</v>
      </c>
      <c r="E131" s="104" t="s">
        <v>276</v>
      </c>
      <c r="F131" s="104" t="s">
        <v>98</v>
      </c>
      <c r="G131" s="104" t="s">
        <v>110</v>
      </c>
      <c r="H131" s="104" t="s">
        <v>274</v>
      </c>
      <c r="I131" s="104" t="s">
        <v>47</v>
      </c>
    </row>
    <row r="132" spans="1:9" s="2" customFormat="1" ht="15.75">
      <c r="A132" s="43"/>
      <c r="B132" s="1284"/>
      <c r="C132" s="1281" t="s">
        <v>99</v>
      </c>
      <c r="D132" s="1282"/>
      <c r="E132" s="1283"/>
      <c r="F132" s="1281" t="s">
        <v>100</v>
      </c>
      <c r="G132" s="1282"/>
      <c r="H132" s="1282"/>
      <c r="I132" s="1283"/>
    </row>
    <row r="133" spans="1:9" s="2" customFormat="1" ht="15.75">
      <c r="A133" s="42"/>
      <c r="B133" s="122" t="s">
        <v>155</v>
      </c>
      <c r="C133" s="123"/>
      <c r="D133" s="107"/>
      <c r="E133" s="107"/>
      <c r="F133" s="107"/>
      <c r="G133" s="107"/>
      <c r="H133" s="107"/>
      <c r="I133" s="107"/>
    </row>
    <row r="134" spans="1:9" s="2" customFormat="1" ht="15.75">
      <c r="A134" s="42"/>
      <c r="B134" s="122" t="s">
        <v>155</v>
      </c>
      <c r="C134" s="123"/>
      <c r="D134" s="107"/>
      <c r="E134" s="107"/>
      <c r="F134" s="107"/>
      <c r="G134" s="107"/>
      <c r="H134" s="107"/>
      <c r="I134" s="107"/>
    </row>
    <row r="135" spans="1:9" s="2" customFormat="1" ht="15.75">
      <c r="A135" s="42"/>
      <c r="B135" s="122" t="s">
        <v>155</v>
      </c>
      <c r="C135" s="123"/>
      <c r="D135" s="107"/>
      <c r="E135" s="107"/>
      <c r="F135" s="107"/>
      <c r="G135" s="107"/>
      <c r="H135" s="107"/>
      <c r="I135" s="107"/>
    </row>
    <row r="136" spans="1:9" s="2" customFormat="1" ht="15.75">
      <c r="A136" s="42"/>
      <c r="B136" s="122" t="s">
        <v>155</v>
      </c>
      <c r="C136" s="123"/>
      <c r="D136" s="107"/>
      <c r="E136" s="107"/>
      <c r="F136" s="107"/>
      <c r="G136" s="107"/>
      <c r="H136" s="107"/>
      <c r="I136" s="107"/>
    </row>
    <row r="137" spans="1:9" s="2" customFormat="1" ht="15.75">
      <c r="A137" s="42"/>
      <c r="B137" s="122" t="s">
        <v>155</v>
      </c>
      <c r="C137" s="123"/>
      <c r="D137" s="107"/>
      <c r="E137" s="107"/>
      <c r="F137" s="107"/>
      <c r="G137" s="107"/>
      <c r="H137" s="107"/>
      <c r="I137" s="107"/>
    </row>
    <row r="138" spans="1:9" s="2" customFormat="1" ht="31.5">
      <c r="A138" s="42"/>
      <c r="B138" s="122" t="s">
        <v>156</v>
      </c>
      <c r="C138" s="123"/>
      <c r="D138" s="107"/>
      <c r="E138" s="107"/>
      <c r="F138" s="107"/>
      <c r="G138" s="107"/>
      <c r="H138" s="107"/>
      <c r="I138" s="107"/>
    </row>
    <row r="139" spans="1:9" s="2" customFormat="1" ht="15.75">
      <c r="A139" s="10"/>
      <c r="B139" s="10"/>
      <c r="C139" s="11"/>
      <c r="D139" s="4"/>
      <c r="E139" s="4"/>
      <c r="F139" s="4"/>
      <c r="G139" s="4"/>
      <c r="H139" s="4"/>
      <c r="I139" s="4"/>
    </row>
    <row r="140" spans="1:9" s="2" customFormat="1" ht="15.75">
      <c r="A140" s="10"/>
      <c r="B140" s="1288" t="s">
        <v>157</v>
      </c>
      <c r="C140" s="1288"/>
      <c r="D140" s="1288"/>
      <c r="E140" s="1288"/>
      <c r="F140" s="1288"/>
      <c r="G140" s="1288"/>
      <c r="H140" s="1288"/>
      <c r="I140" s="1288"/>
    </row>
    <row r="141" spans="1:9" s="2" customFormat="1" ht="31.5">
      <c r="A141" s="10"/>
      <c r="B141" s="124" t="s">
        <v>158</v>
      </c>
      <c r="C141" s="1289" t="s">
        <v>159</v>
      </c>
      <c r="D141" s="1289"/>
      <c r="F141" s="4"/>
      <c r="G141" s="4"/>
      <c r="H141" s="4"/>
      <c r="I141" s="4"/>
    </row>
    <row r="142" spans="1:9" s="2" customFormat="1" ht="15.75">
      <c r="A142" s="10"/>
      <c r="B142" s="125" t="s">
        <v>160</v>
      </c>
      <c r="C142" s="1280"/>
      <c r="D142" s="1280"/>
      <c r="F142" s="4"/>
      <c r="G142" s="4"/>
      <c r="H142" s="4"/>
      <c r="I142" s="4"/>
    </row>
  </sheetData>
  <mergeCells count="95">
    <mergeCell ref="G74:J74"/>
    <mergeCell ref="D74:F74"/>
    <mergeCell ref="B69:B70"/>
    <mergeCell ref="B67:B68"/>
    <mergeCell ref="B41:B42"/>
    <mergeCell ref="B43:B44"/>
    <mergeCell ref="B45:B46"/>
    <mergeCell ref="B57:B58"/>
    <mergeCell ref="C73:C74"/>
    <mergeCell ref="B73:B74"/>
    <mergeCell ref="I72:J72"/>
    <mergeCell ref="B47:B48"/>
    <mergeCell ref="B49:B50"/>
    <mergeCell ref="B51:B52"/>
    <mergeCell ref="B61:B62"/>
    <mergeCell ref="B59:B60"/>
    <mergeCell ref="B91:B92"/>
    <mergeCell ref="B89:B90"/>
    <mergeCell ref="I114:J114"/>
    <mergeCell ref="B109:B110"/>
    <mergeCell ref="B111:B112"/>
    <mergeCell ref="B93:B94"/>
    <mergeCell ref="H100:J100"/>
    <mergeCell ref="B95:B96"/>
    <mergeCell ref="B97:B98"/>
    <mergeCell ref="H86:J86"/>
    <mergeCell ref="B87:B88"/>
    <mergeCell ref="B75:B76"/>
    <mergeCell ref="B77:B78"/>
    <mergeCell ref="G88:J88"/>
    <mergeCell ref="B86:G86"/>
    <mergeCell ref="C87:C88"/>
    <mergeCell ref="B81:B82"/>
    <mergeCell ref="B83:B84"/>
    <mergeCell ref="D88:F88"/>
    <mergeCell ref="B79:B80"/>
    <mergeCell ref="B63:B64"/>
    <mergeCell ref="B65:B66"/>
    <mergeCell ref="B72:G72"/>
    <mergeCell ref="E36:F36"/>
    <mergeCell ref="B25:B26"/>
    <mergeCell ref="B31:B32"/>
    <mergeCell ref="B39:B40"/>
    <mergeCell ref="B54:G54"/>
    <mergeCell ref="D56:F56"/>
    <mergeCell ref="G56:J56"/>
    <mergeCell ref="C55:C56"/>
    <mergeCell ref="B55:B56"/>
    <mergeCell ref="D22:F22"/>
    <mergeCell ref="G22:J22"/>
    <mergeCell ref="C37:C38"/>
    <mergeCell ref="B23:B24"/>
    <mergeCell ref="B37:B38"/>
    <mergeCell ref="B29:B30"/>
    <mergeCell ref="B27:B28"/>
    <mergeCell ref="B33:B34"/>
    <mergeCell ref="B5:J5"/>
    <mergeCell ref="B7:B8"/>
    <mergeCell ref="C7:C8"/>
    <mergeCell ref="B9:B10"/>
    <mergeCell ref="B11:B12"/>
    <mergeCell ref="I6:J6"/>
    <mergeCell ref="D8:F8"/>
    <mergeCell ref="G8:J8"/>
    <mergeCell ref="B13:B14"/>
    <mergeCell ref="C21:C22"/>
    <mergeCell ref="B21:B22"/>
    <mergeCell ref="B140:I140"/>
    <mergeCell ref="C141:D141"/>
    <mergeCell ref="B131:B132"/>
    <mergeCell ref="B117:B118"/>
    <mergeCell ref="B101:B102"/>
    <mergeCell ref="B103:B104"/>
    <mergeCell ref="B105:B106"/>
    <mergeCell ref="B107:B108"/>
    <mergeCell ref="B119:B120"/>
    <mergeCell ref="B17:B18"/>
    <mergeCell ref="B15:B16"/>
    <mergeCell ref="I20:J20"/>
    <mergeCell ref="I54:J54"/>
    <mergeCell ref="C142:D142"/>
    <mergeCell ref="D102:F102"/>
    <mergeCell ref="G102:J102"/>
    <mergeCell ref="D116:F116"/>
    <mergeCell ref="G116:J116"/>
    <mergeCell ref="C115:C116"/>
    <mergeCell ref="C101:C102"/>
    <mergeCell ref="C132:E132"/>
    <mergeCell ref="F132:I132"/>
    <mergeCell ref="B130:G130"/>
    <mergeCell ref="B125:B126"/>
    <mergeCell ref="B127:B128"/>
    <mergeCell ref="B115:B116"/>
    <mergeCell ref="B121:B122"/>
    <mergeCell ref="B123:B124"/>
  </mergeCells>
  <pageMargins left="0.7" right="0.7" top="0.75" bottom="0.75" header="0.3" footer="0.3"/>
  <pageSetup paperSize="9" scale="57" fitToHeight="5" orientation="portrait" r:id="rId1"/>
  <headerFooter>
    <oddFooter>Page &amp;P</oddFooter>
  </headerFooter>
  <rowBreaks count="1" manualBreakCount="1">
    <brk id="71"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12</vt:i4>
      </vt:variant>
    </vt:vector>
  </HeadingPairs>
  <TitlesOfParts>
    <vt:vector size="29" baseType="lpstr">
      <vt:lpstr>Disclosure 36</vt:lpstr>
      <vt:lpstr>Reconciliation</vt:lpstr>
      <vt:lpstr>Impact-BS notes 16</vt:lpstr>
      <vt:lpstr>Impact-PPE 16</vt:lpstr>
      <vt:lpstr>Impact-BS notes 17</vt:lpstr>
      <vt:lpstr>Impact-PPE 17</vt:lpstr>
      <vt:lpstr>Impact-PL Notes 17</vt:lpstr>
      <vt:lpstr>Disclosure 36-40</vt:lpstr>
      <vt:lpstr>Disclosure 41</vt:lpstr>
      <vt:lpstr>Disclosure 42-45</vt:lpstr>
      <vt:lpstr>Disclosure 46</vt:lpstr>
      <vt:lpstr>Disclosure 47-49</vt:lpstr>
      <vt:lpstr>Disclosure 50-52</vt:lpstr>
      <vt:lpstr>Revenue Income</vt:lpstr>
      <vt:lpstr>Rev. Exp.</vt:lpstr>
      <vt:lpstr>Scrap</vt:lpstr>
      <vt:lpstr>Annexure to note 45</vt:lpstr>
      <vt:lpstr>'Annexure to note 45'!Print_Area</vt:lpstr>
      <vt:lpstr>'Disclosure 36'!Print_Area</vt:lpstr>
      <vt:lpstr>'Disclosure 36-40'!Print_Area</vt:lpstr>
      <vt:lpstr>'Disclosure 41'!Print_Area</vt:lpstr>
      <vt:lpstr>'Disclosure 42-45'!Print_Area</vt:lpstr>
      <vt:lpstr>'Disclosure 46'!Print_Area</vt:lpstr>
      <vt:lpstr>'Disclosure 47-49'!Print_Area</vt:lpstr>
      <vt:lpstr>'Disclosure 50-52'!Print_Area</vt:lpstr>
      <vt:lpstr>'Impact-BS notes 16'!Print_Area</vt:lpstr>
      <vt:lpstr>'Impact-BS notes 17'!Print_Area</vt:lpstr>
      <vt:lpstr>'Revenue Income'!Print_Area</vt:lpstr>
      <vt:lpstr>Scrap!Print_Area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Jatin Nagpal [GGN]</dc:creator>
  <cp:lastModifiedBy>goku</cp:lastModifiedBy>
  <cp:lastPrinted>2019-04-10T13:07:20Z</cp:lastPrinted>
  <dcterms:created xsi:type="dcterms:W3CDTF">2006-09-16T00:00:00Z</dcterms:created>
  <dcterms:modified xsi:type="dcterms:W3CDTF">2020-04-08T12:16:27Z</dcterms:modified>
</cp:coreProperties>
</file>